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85" yWindow="65521" windowWidth="10770" windowHeight="10830" tabRatio="675" activeTab="0"/>
  </bookViews>
  <sheets>
    <sheet name="c-1" sheetId="1" r:id="rId1"/>
    <sheet name="c-2" sheetId="2" r:id="rId2"/>
    <sheet name="c-3" sheetId="3" r:id="rId3"/>
    <sheet name="c-4" sheetId="4" r:id="rId4"/>
    <sheet name="CIRCUITO" sheetId="5" r:id="rId5"/>
    <sheet name="MP ^ MPPJ" sheetId="6" r:id="rId6"/>
    <sheet name="Ent MP+Accion Priv" sheetId="7" r:id="rId7"/>
    <sheet name="Ent Sistema Penal + OIJ" sheetId="8" r:id="rId8"/>
  </sheets>
  <externalReferences>
    <externalReference r:id="rId11"/>
    <externalReference r:id="rId12"/>
    <externalReference r:id="rId13"/>
    <externalReference r:id="rId14"/>
  </externalReferences>
  <definedNames>
    <definedName name="_xlnm.Print_Area" localSheetId="0">'c-1'!$A$1:$L$111</definedName>
    <definedName name="_xlnm.Print_Area" localSheetId="1">'c-2'!$A$1:$L$94</definedName>
    <definedName name="_xlnm.Print_Area" localSheetId="2">'c-3'!$A$1:$U$110</definedName>
    <definedName name="_xlnm.Print_Area" localSheetId="3">'c-4'!$A$1:$K$109</definedName>
    <definedName name="_xlnm.Print_Area" localSheetId="4">'CIRCUITO'!$A$1:$Q$373</definedName>
    <definedName name="_xlnm.Print_Area" localSheetId="6">'Ent MP+Accion Priv'!#REF!</definedName>
    <definedName name="_xlnm.Print_Area" localSheetId="7">'Ent Sistema Penal + OIJ'!#REF!</definedName>
    <definedName name="_xlnm.Print_Area" localSheetId="5">'MP ^ MPPJ'!$A$1:$D$467</definedName>
    <definedName name="Excel_BuiltIn__FilterDatabase_1" localSheetId="6">'[4]CIRCUITO'!#REF!</definedName>
    <definedName name="Excel_BuiltIn__FilterDatabase_1" localSheetId="7">'[4]CIRCUITO'!#REF!</definedName>
    <definedName name="Excel_BuiltIn__FilterDatabase_1" localSheetId="5">'[4]CIRCUITO'!#REF!</definedName>
    <definedName name="Excel_BuiltIn__FilterDatabase_1">'CIRCUITO'!#REF!</definedName>
    <definedName name="Excel_BuiltIn__FilterDatabase_2" localSheetId="6">'Ent MP+Accion Priv'!#REF!</definedName>
    <definedName name="Excel_BuiltIn__FilterDatabase_2" localSheetId="7">'Ent Sistema Penal + OIJ'!#REF!</definedName>
    <definedName name="Excel_BuiltIn__FilterDatabase_2" localSheetId="5">'[4]Ent Sistema Jud'!#REF!</definedName>
    <definedName name="Excel_BuiltIn__FilterDatabase_2">#REF!</definedName>
    <definedName name="Excel_BuiltIn__FilterDatabase_2_1">#REF!</definedName>
    <definedName name="Excel_BuiltIn__FilterDatabase_2_2">#REF!</definedName>
    <definedName name="Excel_BuiltIn__FilterDatabase_2_3" localSheetId="6">#REF!</definedName>
    <definedName name="Excel_BuiltIn__FilterDatabase_2_3" localSheetId="7">#REF!</definedName>
    <definedName name="Excel_BuiltIn__FilterDatabase_2_3" localSheetId="5">#REF!</definedName>
    <definedName name="Excel_BuiltIn__FilterDatabase_2_3">#REF!</definedName>
    <definedName name="Excel_BuiltIn__FilterDatabase_2_4" localSheetId="6">#REF!</definedName>
    <definedName name="Excel_BuiltIn__FilterDatabase_2_4" localSheetId="7">#REF!</definedName>
    <definedName name="Excel_BuiltIn__FilterDatabase_2_4" localSheetId="5">#REF!</definedName>
    <definedName name="Excel_BuiltIn__FilterDatabase_2_4">#REF!</definedName>
    <definedName name="Excel_BuiltIn__FilterDatabase_2_5">#REF!</definedName>
    <definedName name="Excel_BuiltIn__FilterDatabase_2_6">#REF!</definedName>
    <definedName name="Excel_BuiltIn__FilterDatabase_2_7" localSheetId="6">#REF!</definedName>
    <definedName name="Excel_BuiltIn__FilterDatabase_2_7" localSheetId="7">#REF!</definedName>
    <definedName name="Excel_BuiltIn__FilterDatabase_2_7" localSheetId="5">#REF!</definedName>
    <definedName name="Excel_BuiltIn__FilterDatabase_2_7">#REF!</definedName>
    <definedName name="Excel_BuiltIn__FilterDatabase_3" localSheetId="6">#REF!</definedName>
    <definedName name="Excel_BuiltIn__FilterDatabase_3" localSheetId="7">#REF!</definedName>
    <definedName name="Excel_BuiltIn__FilterDatabase_3" localSheetId="5">#REF!</definedName>
    <definedName name="Excel_BuiltIn__FilterDatabase_3">'[1]C3'!#REF!</definedName>
    <definedName name="Excel_BuiltIn__FilterDatabase_3_1">#REF!</definedName>
    <definedName name="Excel_BuiltIn__FilterDatabase_3_1_1">#REF!</definedName>
    <definedName name="Excel_BuiltIn__FilterDatabase_3_1_2">#REF!</definedName>
    <definedName name="Excel_BuiltIn__FilterDatabase_3_1_3">#REF!</definedName>
    <definedName name="Excel_BuiltIn__FilterDatabase_4" localSheetId="6">#REF!</definedName>
    <definedName name="Excel_BuiltIn__FilterDatabase_4" localSheetId="7">#REF!</definedName>
    <definedName name="Excel_BuiltIn__FilterDatabase_4" localSheetId="5">#REF!</definedName>
    <definedName name="Excel_BuiltIn__FilterDatabase_4">'[1]C4'!#REF!</definedName>
    <definedName name="Excel_BuiltIn__FilterDatabase_41">#REF!</definedName>
    <definedName name="Excel_BuiltIn__FilterDatabase_4_1">#REF!</definedName>
    <definedName name="Excel_BuiltIn__FilterDatabase_4_2">#REF!</definedName>
    <definedName name="Excel_BuiltIn__FilterDatabase_4_3">#REF!</definedName>
    <definedName name="Excel_BuiltIn__FilterDatabase_5" localSheetId="6">#REF!</definedName>
    <definedName name="Excel_BuiltIn__FilterDatabase_5" localSheetId="7">#REF!</definedName>
    <definedName name="Excel_BuiltIn__FilterDatabase_5" localSheetId="5">#REF!</definedName>
    <definedName name="Excel_BuiltIn__FilterDatabase_5">#REF!</definedName>
    <definedName name="Excel_BuiltIn__FilterDatabase_51">#REF!</definedName>
    <definedName name="Excel_BuiltIn__FilterDatabase_5_1">#REF!</definedName>
    <definedName name="Excel_BuiltIn__FilterDatabase_5_2">#REF!</definedName>
    <definedName name="Excel_BuiltIn__FilterDatabase_5_3">#REF!</definedName>
    <definedName name="Excel_BuiltIn__FilterDatabase_6">#REF!</definedName>
    <definedName name="Excel_BuiltIn__FilterDatabase_61">#REF!</definedName>
    <definedName name="Excel_BuiltIn__FilterDatabase_7" localSheetId="5">'MP ^ MPPJ'!$A$15:$B$15</definedName>
    <definedName name="Excel_BuiltIn__FilterDatabase_7">#REF!</definedName>
    <definedName name="FOFO1">#REF!</definedName>
    <definedName name="FOFO1_2">#REF!</definedName>
    <definedName name="FOFO1_3">#REF!</definedName>
    <definedName name="FOFO1_4">#REF!</definedName>
    <definedName name="FOFO1_5">#REF!</definedName>
    <definedName name="FOFO1_6">#REF!</definedName>
    <definedName name="_xlnm.Print_Titles" localSheetId="2">'c-3'!$8:$11</definedName>
    <definedName name="_xlnm.Print_Titles" localSheetId="4">'CIRCUITO'!$8:$12</definedName>
    <definedName name="_xlnm.Print_Titles" localSheetId="6">'Ent MP+Accion Priv'!$8:$9</definedName>
    <definedName name="_xlnm.Print_Titles" localSheetId="7">'Ent Sistema Penal + OIJ'!$9:$9</definedName>
    <definedName name="_xlnm.Print_Titles" localSheetId="5">'MP ^ MPPJ'!$8:$10</definedName>
  </definedNames>
  <calcPr fullCalcOnLoad="1"/>
</workbook>
</file>

<file path=xl/comments7.xml><?xml version="1.0" encoding="utf-8"?>
<comments xmlns="http://schemas.openxmlformats.org/spreadsheetml/2006/main">
  <authors>
    <author>Autor</author>
  </authors>
  <commentList>
    <comment ref="G502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art 114 derogado desde el 24 de setiembre del 2008</t>
        </r>
      </text>
    </comment>
    <comment ref="M443" authorId="0">
      <text>
        <r>
          <rPr>
            <b/>
            <sz val="9"/>
            <rFont val="Tahoma"/>
            <family val="0"/>
          </rPr>
          <t>Autor:</t>
        </r>
        <r>
          <rPr>
            <sz val="9"/>
            <rFont val="Tahoma"/>
            <family val="0"/>
          </rPr>
          <t xml:space="preserve">
no desglosaron si era ofensas  a la dignidad, restricción a la autodeterminacion o amenazas contra una mujer</t>
        </r>
      </text>
    </comment>
  </commentList>
</comments>
</file>

<file path=xl/sharedStrings.xml><?xml version="1.0" encoding="utf-8"?>
<sst xmlns="http://schemas.openxmlformats.org/spreadsheetml/2006/main" count="2966" uniqueCount="768">
  <si>
    <t>CUADRO Nº 1</t>
  </si>
  <si>
    <t>ESTADO DEL EXPEDIENTE</t>
  </si>
  <si>
    <t>En Trami-</t>
  </si>
  <si>
    <t>Sobres.</t>
  </si>
  <si>
    <t>Rebeldía</t>
  </si>
  <si>
    <t>Ausencia</t>
  </si>
  <si>
    <t>Otros</t>
  </si>
  <si>
    <t>tación</t>
  </si>
  <si>
    <t>Provis</t>
  </si>
  <si>
    <t>TOTAL</t>
  </si>
  <si>
    <t xml:space="preserve"> </t>
  </si>
  <si>
    <t xml:space="preserve">Unidad de Trámite Rápido     </t>
  </si>
  <si>
    <t>Hatillo</t>
  </si>
  <si>
    <t>Desamparados</t>
  </si>
  <si>
    <t>Adjunta Agrario Ambiental</t>
  </si>
  <si>
    <t>Tarrazú</t>
  </si>
  <si>
    <t>Grecia</t>
  </si>
  <si>
    <t>Atenas</t>
  </si>
  <si>
    <t>Upala</t>
  </si>
  <si>
    <t>Los Chiles</t>
  </si>
  <si>
    <t>Guatuso</t>
  </si>
  <si>
    <t>La Unión</t>
  </si>
  <si>
    <t>Turrialba</t>
  </si>
  <si>
    <t>San Joaquín de Flores</t>
  </si>
  <si>
    <t>Sarapiquí</t>
  </si>
  <si>
    <t>Cañas</t>
  </si>
  <si>
    <t>Nicoya</t>
  </si>
  <si>
    <t>Garabito</t>
  </si>
  <si>
    <t>Aguirre y Parrita</t>
  </si>
  <si>
    <t>Golfito</t>
  </si>
  <si>
    <t>Osa</t>
  </si>
  <si>
    <t>Coto Brus</t>
  </si>
  <si>
    <t>Buenos Aires</t>
  </si>
  <si>
    <t>Bribrí</t>
  </si>
  <si>
    <t>Siquirres</t>
  </si>
  <si>
    <t>FISCALIA</t>
  </si>
  <si>
    <t>CUADRO Nº 3</t>
  </si>
  <si>
    <t>OTROS</t>
  </si>
  <si>
    <t>CUADRO Nº 4</t>
  </si>
  <si>
    <t>ART 311</t>
  </si>
  <si>
    <t>VENCIM.</t>
  </si>
  <si>
    <t>PAGO</t>
  </si>
  <si>
    <t>DESISTIM.</t>
  </si>
  <si>
    <t>MUERTE</t>
  </si>
  <si>
    <t>INCISOS</t>
  </si>
  <si>
    <t xml:space="preserve">DEL </t>
  </si>
  <si>
    <t>DE</t>
  </si>
  <si>
    <t xml:space="preserve">DE LA </t>
  </si>
  <si>
    <t>DEL</t>
  </si>
  <si>
    <t>PLAZO</t>
  </si>
  <si>
    <t>MOTIVOS</t>
  </si>
  <si>
    <t>A,B,C,E</t>
  </si>
  <si>
    <t>PENAL</t>
  </si>
  <si>
    <t>MULTA</t>
  </si>
  <si>
    <t>QUERELLA</t>
  </si>
  <si>
    <t>IMPUTADO</t>
  </si>
  <si>
    <t>Puntarenas</t>
  </si>
  <si>
    <t>PRESCRIPCIÓN</t>
  </si>
  <si>
    <t xml:space="preserve">EXTINCIÓN </t>
  </si>
  <si>
    <t>ACCIÓN</t>
  </si>
  <si>
    <t>I Circuito Judicial de San José</t>
  </si>
  <si>
    <t>Adjunta Delitos Sexuales y VD</t>
  </si>
  <si>
    <t>Adjunta contra el Crimen Organizado</t>
  </si>
  <si>
    <t>Unidad de Fraudes</t>
  </si>
  <si>
    <t>II Circuito Judicial de San José</t>
  </si>
  <si>
    <t>Adjunta II Circuito San José</t>
  </si>
  <si>
    <t>Trám. Flagrancias II Circ. Jud. SJ</t>
  </si>
  <si>
    <t>III Circuito Judicial de San José</t>
  </si>
  <si>
    <t xml:space="preserve">Puriscal </t>
  </si>
  <si>
    <t>I Circuito Judicial de Alajuela</t>
  </si>
  <si>
    <t>II Circuito Judicial de Alajuela</t>
  </si>
  <si>
    <t>III Circuito Judicial de Alajuela</t>
  </si>
  <si>
    <t>I Circuito Judicial de Cartago</t>
  </si>
  <si>
    <t>I Circuito Judicial de Heredia</t>
  </si>
  <si>
    <t>I Circuito Judicial de Guanacaste</t>
  </si>
  <si>
    <t>II Circuito Judicial de Guanacaste</t>
  </si>
  <si>
    <t>Cóbano - Jicaral</t>
  </si>
  <si>
    <t>I Circuito Judicial Zona Sur</t>
  </si>
  <si>
    <t>Adjunta I Circ. Jud. Zona Sur</t>
  </si>
  <si>
    <t>II Circuito Judicial Zona Sur</t>
  </si>
  <si>
    <t>I Circuito Judicial Zona Atlántica</t>
  </si>
  <si>
    <t>II Circuito Judicial Zona Atlántica</t>
  </si>
  <si>
    <t>Adjunta II Circ. Jud. Zona Sur (Corredores)</t>
  </si>
  <si>
    <t>Protección de Osa</t>
  </si>
  <si>
    <t>Adjunta I Circuito Alajuela</t>
  </si>
  <si>
    <t>Adjunta II Circuito Alajuela (San Carlos)</t>
  </si>
  <si>
    <t>Adjunta III Circuito Alajuela (San Ramón)</t>
  </si>
  <si>
    <t>Adjunta I Circuito Guanacaste (Liberia)</t>
  </si>
  <si>
    <t>Adjunta II Circuito Guanacaste (Santa Cruz)</t>
  </si>
  <si>
    <t>Adjunta I Circuito Puntarenas</t>
  </si>
  <si>
    <t>Adjunta I Circuito Heredia</t>
  </si>
  <si>
    <t>Adjunta I Circuito Cartago</t>
  </si>
  <si>
    <t>Adjunta II Circuito Zona Sur (Corredores)</t>
  </si>
  <si>
    <t>Adjunta II Circuito Zona Atlántica (Pococí)</t>
  </si>
  <si>
    <t>Adjunta I Circuito Zona Atlántica (Limón)</t>
  </si>
  <si>
    <t>Adjunta I Circuito Zona Sur (Pérez Zeledón)</t>
  </si>
  <si>
    <t>Trám. Flagrancias II Circuito San José</t>
  </si>
  <si>
    <t>Trám. Flagrancias I Circuito Cartago</t>
  </si>
  <si>
    <t>Trám. Flagrancias I Circuito Heredia</t>
  </si>
  <si>
    <t>Trám. Flagrancias I Circuito Puntarenas</t>
  </si>
  <si>
    <t>Trám. Flagrancias I Circuito Zona Atlántica (Limón)</t>
  </si>
  <si>
    <t>Trám. Flagrancias I Circuito Alajuela</t>
  </si>
  <si>
    <t>Adjunta de probidad, transparencia y anticorrupción  cod 1043-621</t>
  </si>
  <si>
    <t xml:space="preserve">Adjunta  de delitos económicos, tributarios y legitimación de capitales cod 618 </t>
  </si>
  <si>
    <t>OFENDIDO</t>
  </si>
  <si>
    <t>Trám. Flagrancias II Circuito Alajuela (San Carlos)</t>
  </si>
  <si>
    <t>Trám. Flagrancias I Circuito Guanacaste (Liberia)</t>
  </si>
  <si>
    <t>Trám. Flagrancias II Circuito Zona Atlántica (Pococí)</t>
  </si>
  <si>
    <t>Adjunta del III Circuito Judicial de San José, sede Pavas</t>
  </si>
  <si>
    <t>Adjunta Heredia</t>
  </si>
  <si>
    <t>Adjunta Cartago</t>
  </si>
  <si>
    <t>Adjunta II Circuito Guanacaste (Nicoya)</t>
  </si>
  <si>
    <t>Santa Cruz</t>
  </si>
  <si>
    <t>Adjunta Puntarenas</t>
  </si>
  <si>
    <t>Adjunta del III Circuito Judicial de San José, sede Pavas (PISAV)</t>
  </si>
  <si>
    <t>Cartago</t>
  </si>
  <si>
    <t>Heredia</t>
  </si>
  <si>
    <t xml:space="preserve"> Cartago</t>
  </si>
  <si>
    <t>Fiscalía de Trámite de Flagrancia de San José</t>
  </si>
  <si>
    <t>Fuiscalía de Trámite de Flagrancia de San José</t>
  </si>
  <si>
    <t>Trám. Flagrancias II Circuito Zona Sur (Corredores)</t>
  </si>
  <si>
    <t>Trám. Flagrancia del II Circuito Zona Sur (Coredores)</t>
  </si>
  <si>
    <t>Trám. Flagrancia II Circuito Zona Sur (Corredores)</t>
  </si>
  <si>
    <t>Adjunta contra la Delincuencia Organizada</t>
  </si>
  <si>
    <t>Trám. Flagrancias II Circuito Guanacaste (Santa Cruz)</t>
  </si>
  <si>
    <t>La Fortuna</t>
  </si>
  <si>
    <t>Adjunta I Circuito Judicial de San Jose</t>
  </si>
  <si>
    <t xml:space="preserve">Adjunta I Circuito Judicial de San José </t>
  </si>
  <si>
    <t>Adjunta I Circuito Judicial de San José</t>
  </si>
  <si>
    <t>Fiscalía Adjunta Contra Legitimación de Capitales y extinción de Dominio1068</t>
  </si>
  <si>
    <t>Fiscalía adjunta de probidad, transparencia y anticorrupción  cod 1043</t>
  </si>
  <si>
    <t>Flagrancia Adjunta I Circ. Jud. Zona Sur</t>
  </si>
  <si>
    <t>Adjunta Contra Legitimación de Capitales y extinción de Dominio1068</t>
  </si>
  <si>
    <t>Adjunta de probidad, transparencia y anticorrupción  cod 1043</t>
  </si>
  <si>
    <t>Adjunta de probidad, transparencia y anticorrupción  cod 621</t>
  </si>
  <si>
    <t>Trám Flagrancias Adjunta III Circuito Alajuela (San Ramón)</t>
  </si>
  <si>
    <t>San José</t>
  </si>
  <si>
    <t xml:space="preserve"> Alajuela</t>
  </si>
  <si>
    <t>Guanacaste</t>
  </si>
  <si>
    <t>Limón</t>
  </si>
  <si>
    <t>DURANTE EL 2014</t>
  </si>
  <si>
    <t>Contra Trata de Personas</t>
  </si>
  <si>
    <t>ENTRADOS</t>
  </si>
  <si>
    <t>REENTRADOS</t>
  </si>
  <si>
    <t>ACTIVO 01/01/2014</t>
  </si>
  <si>
    <t>APERTURA DE TESTIMONIOS DE PIEZAS</t>
  </si>
  <si>
    <t>TERMINADOS</t>
  </si>
  <si>
    <t>ACTIVO 31/12/2014</t>
  </si>
  <si>
    <t>En Trámite</t>
  </si>
  <si>
    <t>ACUSACIÓN</t>
  </si>
  <si>
    <t>FISCAL</t>
  </si>
  <si>
    <t>PROCESO</t>
  </si>
  <si>
    <t>ABREVIADO</t>
  </si>
  <si>
    <t>SOLIC.</t>
  </si>
  <si>
    <t>SOBRES.</t>
  </si>
  <si>
    <t>DEFINITIVO</t>
  </si>
  <si>
    <t>DESESTIMACIÓN</t>
  </si>
  <si>
    <t>CRITERIO</t>
  </si>
  <si>
    <t>OPORTUNIDAD</t>
  </si>
  <si>
    <t>CONCILIACIÓN</t>
  </si>
  <si>
    <t xml:space="preserve">PROCESO </t>
  </si>
  <si>
    <t>A PRUEBA</t>
  </si>
  <si>
    <t>REMITIDO</t>
  </si>
  <si>
    <t>OTRA</t>
  </si>
  <si>
    <t>JURISDICCIÓN</t>
  </si>
  <si>
    <t>ACUMULACIÓN</t>
  </si>
  <si>
    <t>CONVERSIÓN</t>
  </si>
  <si>
    <t>INVEST.</t>
  </si>
  <si>
    <t>RESTAURATIVA</t>
  </si>
  <si>
    <t>A CENTRO</t>
  </si>
  <si>
    <t>RESUELTO</t>
  </si>
  <si>
    <t>POR EL</t>
  </si>
  <si>
    <t>CENTRO</t>
  </si>
  <si>
    <t>FISC. ADJUNTA</t>
  </si>
  <si>
    <t>PROBI. TRANSPAREN.</t>
  </si>
  <si>
    <t>Y ANTICORRUPCIÓN</t>
  </si>
  <si>
    <t>RATIFICA</t>
  </si>
  <si>
    <t>GESTIÓN</t>
  </si>
  <si>
    <t>O</t>
  </si>
  <si>
    <t>SOLICITUD</t>
  </si>
  <si>
    <t>DEF.SANEADA</t>
  </si>
  <si>
    <t>REMITIDO JDO</t>
  </si>
  <si>
    <t>PENAL ACT.PROC</t>
  </si>
  <si>
    <t>Adjunta de probidad, transparencia y anticorrupción  cod 1043 (1)</t>
  </si>
  <si>
    <t>1_/ A partir del II trimestre 2014, este código queda exclusivo para tramitar unicamente los expedientes que son de pase al Juzgado Penal de Hacienda, procedimiento dado a conocer en circular 01-ADM-2014.</t>
  </si>
  <si>
    <t>PROVINCIA</t>
  </si>
  <si>
    <t xml:space="preserve">ACTIVO AL </t>
  </si>
  <si>
    <t>CASOS ENTRADOS</t>
  </si>
  <si>
    <t>CASOS REENTRADOS</t>
  </si>
  <si>
    <t>APERTURA TESTIM. PIEZAS</t>
  </si>
  <si>
    <t>CASOS TERMINADOS</t>
  </si>
  <si>
    <t>ACTIVO AL</t>
  </si>
  <si>
    <t>SEGÚN: PROVINCIA</t>
  </si>
  <si>
    <t>CUADRO Nº 2</t>
  </si>
  <si>
    <t>REMITIDO A</t>
  </si>
  <si>
    <t>DE LA ACCIÓN</t>
  </si>
  <si>
    <t>ARCHIVO FISCAL</t>
  </si>
  <si>
    <t>FISCALÍA</t>
  </si>
  <si>
    <t xml:space="preserve">FISCALIAS PENALES: CASOS TERMINADOS </t>
  </si>
  <si>
    <t>POR: MOTIVO DE TERMINO</t>
  </si>
  <si>
    <t xml:space="preserve"> DURANTE: EL 2014</t>
  </si>
  <si>
    <t xml:space="preserve">FISCALIAS PENALES: SOLICITUDES DE SOBRESEIMIENTO DEFINITIVO </t>
  </si>
  <si>
    <t xml:space="preserve">POR: TIPO DE SOBRESEIMIENTO </t>
  </si>
  <si>
    <t>SEGÚN: DESPACHO</t>
  </si>
  <si>
    <t xml:space="preserve">MOVIMIENTO DE TRABAJO OCURRIDO EN LAS FISCALÍAS PENALES </t>
  </si>
  <si>
    <t>Elaborado por: Sección de Estadística, Dirección de Planificación</t>
  </si>
  <si>
    <t xml:space="preserve">ENTRADA NETA EN LAS OFICINAS QUE INTEGRAN EL MINISTERIO PÚBLICO </t>
  </si>
  <si>
    <t xml:space="preserve">POR: CIRCUITO JUDICIAL   </t>
  </si>
  <si>
    <t>SEGÚN: TIPO DE CASO</t>
  </si>
  <si>
    <t>DURANTE: 2014</t>
  </si>
  <si>
    <t>(Penal Adultos)</t>
  </si>
  <si>
    <t>CIRCUITO JUDICIAL</t>
  </si>
  <si>
    <t>DELITO DENUNCIADO</t>
  </si>
  <si>
    <t>Primero</t>
  </si>
  <si>
    <t>Segundo</t>
  </si>
  <si>
    <t>Tercero</t>
  </si>
  <si>
    <t xml:space="preserve">Primero </t>
  </si>
  <si>
    <t>Alajuela</t>
  </si>
  <si>
    <t>Zona Sur</t>
  </si>
  <si>
    <t>Zona Atlántica</t>
  </si>
  <si>
    <t>Abandono de incapaces y casos de agravación</t>
  </si>
  <si>
    <t>Abandono por causa de honor</t>
  </si>
  <si>
    <t>Aborto (tentativa de)</t>
  </si>
  <si>
    <t>Aborto con o sin consentimiento</t>
  </si>
  <si>
    <t>Aborto culposo</t>
  </si>
  <si>
    <t>Aborto impune</t>
  </si>
  <si>
    <t>Aborto procurado</t>
  </si>
  <si>
    <t>Abuso de autoridad</t>
  </si>
  <si>
    <t>Abusos sexuales contra las personas mayores de edad</t>
  </si>
  <si>
    <t>Abusos sexuales contra mayor (tentativa de)</t>
  </si>
  <si>
    <t>Abusos sexuales contra menor e incapaces (tentativa de)</t>
  </si>
  <si>
    <t>Abusos sexuales contra personas menores de edad e incapaces</t>
  </si>
  <si>
    <t>Accionamiento de arma</t>
  </si>
  <si>
    <t>Aceptación de dádivas por un acto cumplido</t>
  </si>
  <si>
    <t>Administración fraudulenta</t>
  </si>
  <si>
    <t>Adquisición o procesamiento ilegal de productos forestales</t>
  </si>
  <si>
    <t>Adulteración de otras sustancias</t>
  </si>
  <si>
    <t>Agiotage</t>
  </si>
  <si>
    <t>Agresión (tentativa de)</t>
  </si>
  <si>
    <t>Agresión calificada</t>
  </si>
  <si>
    <t>Agresión con arma</t>
  </si>
  <si>
    <t>Agresión física</t>
  </si>
  <si>
    <t>Agresión patrimonial</t>
  </si>
  <si>
    <t>Agresión psicológica</t>
  </si>
  <si>
    <t>Agresión sexual</t>
  </si>
  <si>
    <t>Allanamiento ilegal</t>
  </si>
  <si>
    <t>Almacenamiento de drogas</t>
  </si>
  <si>
    <t>Alteración de características</t>
  </si>
  <si>
    <t>Alteración de datos y sabotaje informático</t>
  </si>
  <si>
    <t>Alteración de dispositivos y señales de tránsito oficiales</t>
  </si>
  <si>
    <t>Amenaza a un funcionario público</t>
  </si>
  <si>
    <t>Amenazas agravadas</t>
  </si>
  <si>
    <t>Amenazas contra una mujer</t>
  </si>
  <si>
    <t>Apropiación de bienes obsequiados al estado</t>
  </si>
  <si>
    <t>Apropiación irregular</t>
  </si>
  <si>
    <t>Apropiación y retención indebida</t>
  </si>
  <si>
    <t>Aprovechamiento de productos forestales en propiedad privada sin el permiso de la AFE o en excediendo el permiso Art. 61 inc a)</t>
  </si>
  <si>
    <t>Aprovechamiento de recursos forestales patrimonio natural del Estado</t>
  </si>
  <si>
    <t>Aprovechamiento en áreas de protección</t>
  </si>
  <si>
    <t>Asociación ilícita</t>
  </si>
  <si>
    <t>Atentado a la autoridad pública</t>
  </si>
  <si>
    <t>Calumnias</t>
  </si>
  <si>
    <t>Cambio de uso del suelo (bosque)</t>
  </si>
  <si>
    <t>Captación indebida de manifestaciones verbales</t>
  </si>
  <si>
    <t>Circulación de moneda falsa recibida de buena fé</t>
  </si>
  <si>
    <t>Circulación de sustancias envenenadas o adulteradas</t>
  </si>
  <si>
    <t>Coacción</t>
  </si>
  <si>
    <t>Cohecho impropio</t>
  </si>
  <si>
    <t>Cohecho propio</t>
  </si>
  <si>
    <t>Comercio de armas, explosivos y pólvora</t>
  </si>
  <si>
    <t>Comercio de droga y sustancias sin autorización legal</t>
  </si>
  <si>
    <t>Comercio, trafico o trasiego de flora silvestre, productos y subproductos de especies en peligro de extinción sin el permiso del SINAC</t>
  </si>
  <si>
    <t>Comercio, trafico, trasiego de animales silvestres en peligro de extinción o poblaciones reducidas sin el permiso del SINAC</t>
  </si>
  <si>
    <t>Comercio, trafico, trasiego de animales silvestres sin el permiso del SINAC</t>
  </si>
  <si>
    <t>Concusión</t>
  </si>
  <si>
    <t>Conducción temeraria</t>
  </si>
  <si>
    <t>Conductas sexuales abusivas</t>
  </si>
  <si>
    <t>Contagio venéreo</t>
  </si>
  <si>
    <t>Contrabando. Artículo 211</t>
  </si>
  <si>
    <t>Corrupción agravada</t>
  </si>
  <si>
    <t>Corrupción de menores agravada</t>
  </si>
  <si>
    <t>Corrupción de sustancias alimenticias o medicinales</t>
  </si>
  <si>
    <t>Corrupción de una persona menor de edad o incapaz</t>
  </si>
  <si>
    <t>Crímenes de lesa humanidad</t>
  </si>
  <si>
    <t>Cultivar-producir-extraer drogas</t>
  </si>
  <si>
    <t>Daño agravado</t>
  </si>
  <si>
    <t>Daño en objeto de interés militar</t>
  </si>
  <si>
    <t>Daño patrimonial</t>
  </si>
  <si>
    <t>Daños</t>
  </si>
  <si>
    <t>Defraudación fiscal aduanera. artículo 214</t>
  </si>
  <si>
    <t>Delitos cometidos por funcionarios públicos</t>
  </si>
  <si>
    <t>Delitos informáticos</t>
  </si>
  <si>
    <t>Demora injustificada de pagos</t>
  </si>
  <si>
    <t>Denegación de auxilio</t>
  </si>
  <si>
    <t>Denuncia y querella calumniosa y calumnia real</t>
  </si>
  <si>
    <t>Desastre culposo</t>
  </si>
  <si>
    <t>Infracción Ley de Pesca y Acuicultura</t>
  </si>
  <si>
    <t>Descuido con animales</t>
  </si>
  <si>
    <t>Desobediencia a la autoridad pública</t>
  </si>
  <si>
    <t>Destrucción de sellos oficiales</t>
  </si>
  <si>
    <t>Difamación</t>
  </si>
  <si>
    <t>Difamación de una persona jurídica</t>
  </si>
  <si>
    <t>Dificultar acción de autoridad</t>
  </si>
  <si>
    <t>Difusión de información falsa</t>
  </si>
  <si>
    <t>Difusión de pornografía</t>
  </si>
  <si>
    <t>Distracción de las utilidades de las actividades económicas familiares</t>
  </si>
  <si>
    <t>Distribuir-suministrar-poseer drogas</t>
  </si>
  <si>
    <t>Divulgación de secretos</t>
  </si>
  <si>
    <t>Ejercicio ilegal de una profesión</t>
  </si>
  <si>
    <t>Elaborar-fabricar-refinar-transformar-preparar droga</t>
  </si>
  <si>
    <t>Envenamiento o anillado de árboles sin el permiso de la AFE</t>
  </si>
  <si>
    <t>Espionaje</t>
  </si>
  <si>
    <t>Estafa</t>
  </si>
  <si>
    <t>Estafa (tentativa de)</t>
  </si>
  <si>
    <t>Estafa de seguro</t>
  </si>
  <si>
    <t>Estafa informática</t>
  </si>
  <si>
    <t>Estafa mediante cheque</t>
  </si>
  <si>
    <t>Estelionato</t>
  </si>
  <si>
    <t>Evasión</t>
  </si>
  <si>
    <t>Evasión (tentativa de)</t>
  </si>
  <si>
    <t>Exacción ilegal</t>
  </si>
  <si>
    <t>Expendio o procuración de bebidas alcohólicas y tabaco a menores o incapaces</t>
  </si>
  <si>
    <t>Explotación de incapaces</t>
  </si>
  <si>
    <t>Explotación de Personas Adultas Mayores</t>
  </si>
  <si>
    <t>Explotación sexual de una mujer</t>
  </si>
  <si>
    <t>Exposición de menores a peligro</t>
  </si>
  <si>
    <t>Extorsión</t>
  </si>
  <si>
    <t>Extorsión simple (tentativa de)</t>
  </si>
  <si>
    <t>Fabricación o circulación de fotografías que semejan valores</t>
  </si>
  <si>
    <t>Fabricación o tenencia de materiales explosivos</t>
  </si>
  <si>
    <t>Fabricación, produción o reproducción de pornografía</t>
  </si>
  <si>
    <t>Facilitación culposa</t>
  </si>
  <si>
    <t>Falsedad en la declaración jurada</t>
  </si>
  <si>
    <t>Falsedad en la recepción de bienes u servicios contratados</t>
  </si>
  <si>
    <t>Falsedad ideológica</t>
  </si>
  <si>
    <t>Falsedad ideológica en certificados médicos</t>
  </si>
  <si>
    <t>Falsificación de documentos privados</t>
  </si>
  <si>
    <t>Falsificación de documentos públicos y auténticos</t>
  </si>
  <si>
    <t>Falsificación de moneda</t>
  </si>
  <si>
    <t>Falsificación de sellos</t>
  </si>
  <si>
    <t>Falsificación de señas y marcas</t>
  </si>
  <si>
    <t>Falso testimonio</t>
  </si>
  <si>
    <t>Favorecimiento de evasión</t>
  </si>
  <si>
    <t>Favorecimiento personal</t>
  </si>
  <si>
    <t>Favorecimiento real</t>
  </si>
  <si>
    <t>Femicidio</t>
  </si>
  <si>
    <t>Femicidio (tentativa de)</t>
  </si>
  <si>
    <t>Fraude de ley en la función administrativa</t>
  </si>
  <si>
    <t>Fraude de simulación</t>
  </si>
  <si>
    <t>Fraude de simulación sobre bienes susceptibles de ser gananciales</t>
  </si>
  <si>
    <t>Fraude en la entrega de cosas</t>
  </si>
  <si>
    <t>Fraude informático</t>
  </si>
  <si>
    <t>Homicidio culposo</t>
  </si>
  <si>
    <t>Homicidio culposo (mala praxis)</t>
  </si>
  <si>
    <t>Homicidio doloso</t>
  </si>
  <si>
    <t>Homicidio simple (tentativa de)</t>
  </si>
  <si>
    <t>Hurto</t>
  </si>
  <si>
    <t>Hurto  (tentativa de)</t>
  </si>
  <si>
    <t>Hurto agravado</t>
  </si>
  <si>
    <t>Hurto agravado (cómplice de)</t>
  </si>
  <si>
    <t>Hurto agravado (tentativa de)</t>
  </si>
  <si>
    <t>Hurto atenuado</t>
  </si>
  <si>
    <t>Hurto de uso</t>
  </si>
  <si>
    <t>Incendio (tentativa de)</t>
  </si>
  <si>
    <t>Incendio forestal con culpa</t>
  </si>
  <si>
    <t>Incendio forestal con dolo</t>
  </si>
  <si>
    <t>Incendio o explosión</t>
  </si>
  <si>
    <t>Incumplimiento de deberes agravado</t>
  </si>
  <si>
    <t>Incumplimiento de deberes de asistencia</t>
  </si>
  <si>
    <t>Incumplimiento de deberes de la función pública</t>
  </si>
  <si>
    <t>Incumplimiento de deberes de terceros</t>
  </si>
  <si>
    <t>Incumplimiento de medidas de seguridad</t>
  </si>
  <si>
    <t>Incumplimiento de una medida de protección</t>
  </si>
  <si>
    <t>Incumplimiento del deber alimentario</t>
  </si>
  <si>
    <t>Incumplimiento o abuso de la Patria Potestad</t>
  </si>
  <si>
    <t>Influencia en contra de la hacienda pública</t>
  </si>
  <si>
    <t>Infracción Código de Normas y Procedimientos Tributarios</t>
  </si>
  <si>
    <t>Infracción Código Electoral</t>
  </si>
  <si>
    <t>Infracción Código Fiscal</t>
  </si>
  <si>
    <t>Infracción contra el recurso hidríco</t>
  </si>
  <si>
    <t>Infracción Ley Caza y Pesca</t>
  </si>
  <si>
    <t>Infracción Ley contra la Violencia Doméstica</t>
  </si>
  <si>
    <t>Infracción Ley Control Ganado Bovino</t>
  </si>
  <si>
    <t>Infracción Ley de armas y explosivos</t>
  </si>
  <si>
    <t>Infracción Ley de Conservación de Vida Silvestre</t>
  </si>
  <si>
    <t>Infracción Ley de imprenta</t>
  </si>
  <si>
    <t>Infracción Ley de Juegos</t>
  </si>
  <si>
    <t>Infracción Ley de la defensoría de los habitantes</t>
  </si>
  <si>
    <t>Infracción Ley de la promoción, competencia y defensa efectiva del consumidor</t>
  </si>
  <si>
    <t>Infracción Ley de procedimientos de observancia de los derechos de propiedad intelectual</t>
  </si>
  <si>
    <t>Infracción Ley de Protección Fitosanitaria</t>
  </si>
  <si>
    <t>Infracción Ley de psicotrópicos</t>
  </si>
  <si>
    <t>Infracción Ley de regulación y comercialización de bebidas con contenido alcohólico</t>
  </si>
  <si>
    <t>Infracción Ley de rifas y loterías</t>
  </si>
  <si>
    <t>Infracción Ley de sanidad vegetal</t>
  </si>
  <si>
    <t>Infracción Ley de tránsito</t>
  </si>
  <si>
    <t>Infracción Ley delitos mineros</t>
  </si>
  <si>
    <t>Infracción Ley derechos de autor y derechos conexos</t>
  </si>
  <si>
    <t>Infracción Ley enriquecimiento ilícito</t>
  </si>
  <si>
    <t>Infracción Ley Forestal</t>
  </si>
  <si>
    <t>Infracción Ley general de administración financiera</t>
  </si>
  <si>
    <t>Infracción Ley General de Aduanas</t>
  </si>
  <si>
    <t>Infracción Ley General de Migración y Extranjería</t>
  </si>
  <si>
    <t>Infracción Ley General de Salud</t>
  </si>
  <si>
    <t>Infracción Ley general del servicio nacional de salud animal</t>
  </si>
  <si>
    <t>Infracción Ley Orgánica del Ambiente</t>
  </si>
  <si>
    <t>Infracción Ley orgánica del TSE y del registro civil</t>
  </si>
  <si>
    <t>Infracción Ley Patrimonio Histórico Arquitectónico de CR</t>
  </si>
  <si>
    <t>Infracción Ley patrimonio nacional arqueológico</t>
  </si>
  <si>
    <t>Infracción Ley protección adulto mayor</t>
  </si>
  <si>
    <t>Infracción Ley Regulación del Fumado</t>
  </si>
  <si>
    <t>Infracción Ley venta de licores</t>
  </si>
  <si>
    <t>Infracción Ley zona marítimo terrestre</t>
  </si>
  <si>
    <t>Infractores del proceso de inscripción</t>
  </si>
  <si>
    <t>Inhabilitación especial</t>
  </si>
  <si>
    <t>Injurias</t>
  </si>
  <si>
    <t>Insolvencia fraudulenta</t>
  </si>
  <si>
    <t>Instigación o ayuda al suicidio</t>
  </si>
  <si>
    <t>Instigación pública</t>
  </si>
  <si>
    <t>Intimidación pública</t>
  </si>
  <si>
    <t>Introducción de droga en un centro penitenciario</t>
  </si>
  <si>
    <t>Invación a un área de conservación o protección</t>
  </si>
  <si>
    <t>Legitimación de capitales</t>
  </si>
  <si>
    <t>Lesiones consentidas</t>
  </si>
  <si>
    <t>Lesiones culposas</t>
  </si>
  <si>
    <t>Lesiones culposas (ley de tránsito)</t>
  </si>
  <si>
    <t>Lesiones culposas (mala praxis)</t>
  </si>
  <si>
    <t>Lesiones graves</t>
  </si>
  <si>
    <t>Lesiones gravísimas</t>
  </si>
  <si>
    <t>Lesiones leves</t>
  </si>
  <si>
    <t>Lesiones leves en riña</t>
  </si>
  <si>
    <t>Libramiento de cheque sin fondos</t>
  </si>
  <si>
    <t>Limitación al ejercicio del derecho de propiedad</t>
  </si>
  <si>
    <t>Maltrato</t>
  </si>
  <si>
    <t>Malversación</t>
  </si>
  <si>
    <t>Matrimonio ilegal</t>
  </si>
  <si>
    <t>Molestia o estorbo a la autoridad</t>
  </si>
  <si>
    <t>Movilización de madera de bosque o plantación sin permisos</t>
  </si>
  <si>
    <t>Negociaciones incompatibles</t>
  </si>
  <si>
    <t>Nombramientos ilegales</t>
  </si>
  <si>
    <t>Obstrucción de la vía pública</t>
  </si>
  <si>
    <t>Ocultación del impedimento</t>
  </si>
  <si>
    <t>Ocultamiento o destrucción de información</t>
  </si>
  <si>
    <t>Ofensa a la memoria de un difunto</t>
  </si>
  <si>
    <t>Ofensas a la dignidad</t>
  </si>
  <si>
    <t>Ofensas en juicio</t>
  </si>
  <si>
    <t>Ofrecimiento de testigo falso</t>
  </si>
  <si>
    <t>Ofrecimiento u otorgamiento de dádiva o retribución</t>
  </si>
  <si>
    <t>Omisión de auxilio</t>
  </si>
  <si>
    <t>Pago irregular de contratos administrativos</t>
  </si>
  <si>
    <t>Patrocinio infiel</t>
  </si>
  <si>
    <t>Peculado</t>
  </si>
  <si>
    <t>Peculado y malversación de fondos privados</t>
  </si>
  <si>
    <t>Penalidad del corruptor</t>
  </si>
  <si>
    <t>Perjurio</t>
  </si>
  <si>
    <t>Piratería y actos ilícitos contra la seguridad de la navegación marítima</t>
  </si>
  <si>
    <t>Portación ilícita de arma permitida</t>
  </si>
  <si>
    <t>Posesión de droga</t>
  </si>
  <si>
    <t>Presencia de menores en lugares no autorizados</t>
  </si>
  <si>
    <t>Prevaricato</t>
  </si>
  <si>
    <t>Privación de libertad sin ánimo de lucro</t>
  </si>
  <si>
    <t>Procuración de armas o sustancias peligrosas</t>
  </si>
  <si>
    <t>Profanación de cementerios y cadáveres</t>
  </si>
  <si>
    <t>Propaganda desleal</t>
  </si>
  <si>
    <t>Propalación</t>
  </si>
  <si>
    <t>Proxenetismo</t>
  </si>
  <si>
    <t>Proxenetismo Agravado</t>
  </si>
  <si>
    <t>Quebrantamiento de inhabilitación</t>
  </si>
  <si>
    <t>Quiebra culposa</t>
  </si>
  <si>
    <t>Quiebra fraudulenta</t>
  </si>
  <si>
    <t>Rapto Impropio</t>
  </si>
  <si>
    <t>Rapto propio</t>
  </si>
  <si>
    <t>Receptación</t>
  </si>
  <si>
    <t>Receptación de cosas de procedencia sospechosa</t>
  </si>
  <si>
    <t>Reconocimiento ilegal de beneficios laborales</t>
  </si>
  <si>
    <t>Relaciones sexuales con menores (tentativa de)</t>
  </si>
  <si>
    <t>Relaciones sexuales con personas menores de edad</t>
  </si>
  <si>
    <t xml:space="preserve">Actos sexuales remunerados con personas menores de edad </t>
  </si>
  <si>
    <t>Actos sexuales remunerados con personas menores de edad (tentativa de)</t>
  </si>
  <si>
    <t>Resistencia a la autoridad pública</t>
  </si>
  <si>
    <t>Resistencia a la autoridad pública agravada</t>
  </si>
  <si>
    <t>Restricción a la autodeterminación</t>
  </si>
  <si>
    <t>Restricción a la libertad de tránsito</t>
  </si>
  <si>
    <t>Robo agravado</t>
  </si>
  <si>
    <t>Robo agravado (cómplice de)</t>
  </si>
  <si>
    <t>Robo agravado (tentativa de)</t>
  </si>
  <si>
    <t>Robo simple</t>
  </si>
  <si>
    <t>Robo simple (cómplice de)</t>
  </si>
  <si>
    <t>Robo simple (tentativa de)</t>
  </si>
  <si>
    <t>Rufianería</t>
  </si>
  <si>
    <t>Secuestro extorsivo</t>
  </si>
  <si>
    <t>Seducción o encuentros con menores por medios electrónicos</t>
  </si>
  <si>
    <t>Simulación de delito</t>
  </si>
  <si>
    <t>Simulación de matrimonio</t>
  </si>
  <si>
    <t>Soborno</t>
  </si>
  <si>
    <t>Sobreprecio irregular</t>
  </si>
  <si>
    <t>Suplantación de identidad</t>
  </si>
  <si>
    <t>Supresión, ocultación y destrucción de documento</t>
  </si>
  <si>
    <t>Sustracción de la persona menor de edad o con discapacidad</t>
  </si>
  <si>
    <t>Sustracción patrimonial</t>
  </si>
  <si>
    <t>Sustracción, desvío o supresión de correspondencia</t>
  </si>
  <si>
    <t>Tala en zona de protección</t>
  </si>
  <si>
    <t>Tenencia de armas prohibidas</t>
  </si>
  <si>
    <t>Tenencia de droga</t>
  </si>
  <si>
    <t>Tenencia de instrumentos de falsificación</t>
  </si>
  <si>
    <t>Tenencia de material pornográfico</t>
  </si>
  <si>
    <t>Tenencia ilegítima de menores para adopción</t>
  </si>
  <si>
    <t>Tenencia ilícita de sellos de identificación y otros sistemas de seguridad</t>
  </si>
  <si>
    <t>Tenencia y portación ilegal de armas permitidas</t>
  </si>
  <si>
    <t>Tortura</t>
  </si>
  <si>
    <t>Tráfico de droga / transporte de droga</t>
  </si>
  <si>
    <t>Tráfico de influencias</t>
  </si>
  <si>
    <t>Tráfico de personas menores de edad</t>
  </si>
  <si>
    <t>Tráfico de personas menores de edad para darlas en adopción</t>
  </si>
  <si>
    <t>Tráfico internacional de droga</t>
  </si>
  <si>
    <t>Transporte de productos forestales sustraídos.</t>
  </si>
  <si>
    <t>Infracción Ley para la gestión integral de residuos</t>
  </si>
  <si>
    <t>Trata de personas</t>
  </si>
  <si>
    <t>Uso de falso documento</t>
  </si>
  <si>
    <t>Uso ilegal de uniformes, insignias o dispositivos policiales</t>
  </si>
  <si>
    <t>Uso indebido de correspondencia</t>
  </si>
  <si>
    <t>Usura</t>
  </si>
  <si>
    <t>Usurpación</t>
  </si>
  <si>
    <t>Usurpación bienes de dominio público</t>
  </si>
  <si>
    <t>Usurpación de aguas</t>
  </si>
  <si>
    <t>Usurpación de autoridad</t>
  </si>
  <si>
    <t>Venta de droga</t>
  </si>
  <si>
    <t>Venta de objetos peligrosos a menores o incapaces</t>
  </si>
  <si>
    <t>Violación</t>
  </si>
  <si>
    <t>Violación (cómplice de)</t>
  </si>
  <si>
    <t>Violación (tentativa de)</t>
  </si>
  <si>
    <t>Violación calificada</t>
  </si>
  <si>
    <t>Violación contra una mujer</t>
  </si>
  <si>
    <t>Violación de comunicaciones electrónicas</t>
  </si>
  <si>
    <t>Violación de correspondencia o comunicaciones</t>
  </si>
  <si>
    <t>Violación de domicilio</t>
  </si>
  <si>
    <t>Violación de domicilio (tentativa de)</t>
  </si>
  <si>
    <t>Violación de la custodia de cosas</t>
  </si>
  <si>
    <t>Violación de la privacidad de la información de las declaraciones juradas</t>
  </si>
  <si>
    <t>Violación de sellos</t>
  </si>
  <si>
    <t>Violación de tregua</t>
  </si>
  <si>
    <t>Violencia emocional</t>
  </si>
  <si>
    <t>CONTRAVENCIONES</t>
  </si>
  <si>
    <t>Abandono de animales</t>
  </si>
  <si>
    <t>Alborotos</t>
  </si>
  <si>
    <t>Amenazas personales</t>
  </si>
  <si>
    <t>Castigos inmoderados a los hijos</t>
  </si>
  <si>
    <t>Desórdenes</t>
  </si>
  <si>
    <t>Dibujo en paredes</t>
  </si>
  <si>
    <t>Entrada sin permiso a terreno ajeno</t>
  </si>
  <si>
    <t>Exhibicionismo</t>
  </si>
  <si>
    <t>Lesiones levísimas (golpes)</t>
  </si>
  <si>
    <t>Llamadas mortificantes</t>
  </si>
  <si>
    <t>Maltrato de animales</t>
  </si>
  <si>
    <t>Molestias a transeúntes o conductores</t>
  </si>
  <si>
    <t>Obstruccion de acequias o canales</t>
  </si>
  <si>
    <t>Palabras  o actos obscenos</t>
  </si>
  <si>
    <t>Portación falsa de distintivos</t>
  </si>
  <si>
    <t>Proposiciones irrespetuosas</t>
  </si>
  <si>
    <t>Provocación a riña</t>
  </si>
  <si>
    <t>Seducción de fuezas de seguridad</t>
  </si>
  <si>
    <t>Sustracción de productos forestales propiedad Estado</t>
  </si>
  <si>
    <t>Tocamientos</t>
  </si>
  <si>
    <t>Usurpación de nombre</t>
  </si>
  <si>
    <t>Violación de reglamentos sobre quemas</t>
  </si>
  <si>
    <t>Contravenciones-otras</t>
  </si>
  <si>
    <t>ENTRADA NETA EN LAS OFICINAS QUE INTEGRAN EL MINISTERIO PÚBLICO</t>
  </si>
  <si>
    <t>SEGÚN: TÍTULO DEL CODIGO PENAL E INFRACCIONES A LEYES ESPECIALES</t>
  </si>
  <si>
    <t>(PENAL ADULTOS Y PENAL JUVENIL)</t>
  </si>
  <si>
    <t>DELITO DENUNCIADO POR TÍTULO DEL CÓDIGO PENAL</t>
  </si>
  <si>
    <t>Adultos</t>
  </si>
  <si>
    <t>Penal Juvenil</t>
  </si>
  <si>
    <t>CONTRA LA VIDA</t>
  </si>
  <si>
    <t>lesiones graves en riña</t>
  </si>
  <si>
    <t>CONTRA EL HONOR</t>
  </si>
  <si>
    <t>SEXUALES</t>
  </si>
  <si>
    <t>Relaciones sexuales remunerados con personas menores de edad (tentativa de)</t>
  </si>
  <si>
    <t>CONTRA LA FAMILIA</t>
  </si>
  <si>
    <t>CONTRA LA LIBERTAD</t>
  </si>
  <si>
    <t>CONTRA EL ÁMBITO DE LA INTIMIDAD</t>
  </si>
  <si>
    <t>CONTRA LA PROPIEDAD</t>
  </si>
  <si>
    <t>CONTRA LA BUENA FE DE LOS NEGOCIOS</t>
  </si>
  <si>
    <t>CONTRA LA SEGURIDAD COMÚN</t>
  </si>
  <si>
    <t>CONTRA LA TRANQUILIDAD PÚBLICA</t>
  </si>
  <si>
    <t>CONTRA LA SEGURIDAD DE LA NACIÓN</t>
  </si>
  <si>
    <t>CONTRA LA AUTORIDAD PÚBLICA</t>
  </si>
  <si>
    <t>Molestía o estorbo a la autoridad</t>
  </si>
  <si>
    <t>CONTRA LA ADMINISTRACIÓN DE JUSTICIA</t>
  </si>
  <si>
    <t>CONTRA LOS DEBERES DE LA FUNCIÓN PÚBLICA</t>
  </si>
  <si>
    <t>Infracción Ley  Enriquecimiento ilícito</t>
  </si>
  <si>
    <t>Infracción Ley Enriquecimiento ilícito</t>
  </si>
  <si>
    <t>CONTRA LOS PODERES PÚBLICOS Y ORDEN CONST.</t>
  </si>
  <si>
    <t>CONTRA LA FE PUBLICA</t>
  </si>
  <si>
    <t>CONTRA LOS DERECHOS HUMANOS</t>
  </si>
  <si>
    <t>INFRACCIÓN A LA LEY DE SICOTROPICOS</t>
  </si>
  <si>
    <t>Infracción ley de psicotrópicos</t>
  </si>
  <si>
    <t>INFRACCIÓN LEY  FORESTAL</t>
  </si>
  <si>
    <t>Irrespeto de vedas forestales declaradas</t>
  </si>
  <si>
    <t>Transporte ilegal de madera</t>
  </si>
  <si>
    <t>Infracción ley forestal</t>
  </si>
  <si>
    <t>INFRACCIÓN LEY CONSERVACION DE VIDA SILVESTRE</t>
  </si>
  <si>
    <t>INFRACCIÓN LEY GENERAL DE  ADUANAS</t>
  </si>
  <si>
    <t>INFRACCIÓN LEY  ADULTO MAYOR</t>
  </si>
  <si>
    <t>Explotación de personas adultas mayores</t>
  </si>
  <si>
    <t>Infracción ley protección adulto mayor</t>
  </si>
  <si>
    <t>INFRACCION LEY DE ARMAS Y EXPLOSIVOS</t>
  </si>
  <si>
    <t>Fabricación, explortación e importación ilegales</t>
  </si>
  <si>
    <t>Infracción ley de armas y explosivos</t>
  </si>
  <si>
    <t>INFRACCION LEY DE  PENALIZACION DE VIOLENCIA CONTRA LA MUJER</t>
  </si>
  <si>
    <t>INFRACCIÓN LEYES ESPECIALES</t>
  </si>
  <si>
    <t>Infracción Contra el Recurso Hidríco</t>
  </si>
  <si>
    <t>Infracción Ley Contra la Violencia Doméstica</t>
  </si>
  <si>
    <t>Infracción Ley de Imprenta</t>
  </si>
  <si>
    <t>Infracción Ley de la Defensoría de los Habitantes</t>
  </si>
  <si>
    <t>Infracción Ley de la Promoción, competencia y defensa efectiva del consumidor</t>
  </si>
  <si>
    <t>Infracción Ley de Minería</t>
  </si>
  <si>
    <t>Infracción Ley de Procedimientos de observancia de los derechos de propiedad intelectual</t>
  </si>
  <si>
    <t>Infracción Ley de Regulación y Comercialización de bebidas con contenido alcohólico</t>
  </si>
  <si>
    <t>Infracción Ley de Rifas y Loterías</t>
  </si>
  <si>
    <t>Infracción Ley de Sanidad Vegetal</t>
  </si>
  <si>
    <t>Infracción Ley de Tránsito</t>
  </si>
  <si>
    <t>Infracción Ley Delitos Mineros</t>
  </si>
  <si>
    <t>Infracción Ley General de Administración Financiera</t>
  </si>
  <si>
    <t>Infracción Ley General del Servicio Nacional de Salud Animal</t>
  </si>
  <si>
    <t>Infracción Ley Orgánica del TSE y del registro civil</t>
  </si>
  <si>
    <t>Infracción Ley Patrimonio Nacional Arqueológico</t>
  </si>
  <si>
    <t>Infracción Ley Venta de Licores</t>
  </si>
  <si>
    <t>Infracción Ley Zona Marítimo Terrestre</t>
  </si>
  <si>
    <t>Acometimiento a una mujer en estado de gravidez</t>
  </si>
  <si>
    <t>Embriaguez</t>
  </si>
  <si>
    <t>Infracción de reglamentos de caza y pesca</t>
  </si>
  <si>
    <t>Lanzamientos de objetos</t>
  </si>
  <si>
    <t>Miradas indiscretas</t>
  </si>
  <si>
    <t>Negativa a identificarse</t>
  </si>
  <si>
    <t>Pelea dual</t>
  </si>
  <si>
    <t>NO DELITOS</t>
  </si>
  <si>
    <t>Averiguar desaparición</t>
  </si>
  <si>
    <t>Averiguar muerte</t>
  </si>
  <si>
    <t>Suicidio</t>
  </si>
  <si>
    <t>Hecho atípico</t>
  </si>
  <si>
    <t>Consumo de droga</t>
  </si>
  <si>
    <t>Hallazgo de droga</t>
  </si>
  <si>
    <t>Lesiones accidentales</t>
  </si>
  <si>
    <t>Muerte accidental</t>
  </si>
  <si>
    <t>Ignorado</t>
  </si>
  <si>
    <t>(en blanco)</t>
  </si>
  <si>
    <t>Otros delitos</t>
  </si>
  <si>
    <t>CASOS ENTRADOS NETOS EN EL MINISTERIO PUBLICO -PENAL ADULTOS</t>
  </si>
  <si>
    <t xml:space="preserve"> SEGÚN: TÍTULO DEL CÓDIGO PENAL E INFRACCIONES A LEYES ESPECIALES</t>
  </si>
  <si>
    <t>DURANTE: PERIODO 2003-2014</t>
  </si>
  <si>
    <t>(incluye los casos de delitos de acción privada interpuestos directamente en tribunales penales)</t>
  </si>
  <si>
    <t xml:space="preserve">DELITO DENUNCIADO </t>
  </si>
  <si>
    <t>-</t>
  </si>
  <si>
    <t>Homicidio calificado (tentativa de)</t>
  </si>
  <si>
    <t>Homicidio simple (cómplice de)</t>
  </si>
  <si>
    <t>Publicación de ofensas</t>
  </si>
  <si>
    <t>Abusos deshonestos</t>
  </si>
  <si>
    <t>Abusos deshonestos (tentativa de)</t>
  </si>
  <si>
    <t>Rapto como delito de acción pública</t>
  </si>
  <si>
    <t>Relaciones sexuales remuneradas con menores de edad</t>
  </si>
  <si>
    <t>Atentado contra la filiación y el estado civil</t>
  </si>
  <si>
    <t>Incumplimiento del deber alimentario agravado</t>
  </si>
  <si>
    <t>Inobservancia de formalidades</t>
  </si>
  <si>
    <t>Ocultamiento de detenidos por autoridades</t>
  </si>
  <si>
    <t>Privación de libertad agravada</t>
  </si>
  <si>
    <t>Turbación de actos de culto</t>
  </si>
  <si>
    <t>Violación de correspondencia</t>
  </si>
  <si>
    <t>Abandono dañino de animales</t>
  </si>
  <si>
    <t>Daños (tentativa de)</t>
  </si>
  <si>
    <t>Hurto  (cómplice de)</t>
  </si>
  <si>
    <t>Secuestro extorsivo (tentativa de)</t>
  </si>
  <si>
    <t>Autorización de actos indebidos</t>
  </si>
  <si>
    <t>Connivencia maliciosa</t>
  </si>
  <si>
    <t>Ofrecimiento fraudulento de efectos de crédito</t>
  </si>
  <si>
    <t>Recepción de cheques sin fondos</t>
  </si>
  <si>
    <t>Abandono de servicio de transporte</t>
  </si>
  <si>
    <t>Atentado contra plantas, conductores de energía y de comunicaciones</t>
  </si>
  <si>
    <t>Creación de peligro para transportes terrestres</t>
  </si>
  <si>
    <t>Entorpecimiento de servicios públicos</t>
  </si>
  <si>
    <t>Estrago</t>
  </si>
  <si>
    <t>Peligro de accidente culposo</t>
  </si>
  <si>
    <t>Peligro de naufragio y de desastre aéreo</t>
  </si>
  <si>
    <t>Propagación de enfermedades infecto-contagiosas</t>
  </si>
  <si>
    <t>Responsabilidad por culpa</t>
  </si>
  <si>
    <t>Suministro infiel de medicamentos</t>
  </si>
  <si>
    <t>Violación de medidas sanitarias y para la prevención de epizootias o plagas vegetales</t>
  </si>
  <si>
    <t>Actos hostiles</t>
  </si>
  <si>
    <t>Conspiración para traición</t>
  </si>
  <si>
    <t>Explotación indebida de riqueza nacional por extranjero</t>
  </si>
  <si>
    <t>Infidelidad diplomática</t>
  </si>
  <si>
    <t>Violación de contratos relativos a la seguridad de la nación</t>
  </si>
  <si>
    <t>Autocalumnia</t>
  </si>
  <si>
    <t>Evasión por culpa</t>
  </si>
  <si>
    <t>Soborno (tentativa de)</t>
  </si>
  <si>
    <t>Abandono del cargo</t>
  </si>
  <si>
    <t>Corrupción de jueces</t>
  </si>
  <si>
    <t>Denegación de Auxilio</t>
  </si>
  <si>
    <t>Divulgación de secretos de la función pública</t>
  </si>
  <si>
    <t>Doble representación</t>
  </si>
  <si>
    <t>Facilitación culposa de substracciones</t>
  </si>
  <si>
    <t>Sujetos equiparados</t>
  </si>
  <si>
    <t>Violación de fueros</t>
  </si>
  <si>
    <t>Receptación, legalización o encubrimiento de bienes</t>
  </si>
  <si>
    <t>Menosprecio o vilipendio público para los símbolos nacionales</t>
  </si>
  <si>
    <t>Motín</t>
  </si>
  <si>
    <t>Rebelión</t>
  </si>
  <si>
    <t>Responsabilidad de los promotores o directores</t>
  </si>
  <si>
    <t>Violación al principio de alternabilidad</t>
  </si>
  <si>
    <t>Documentos equiparados</t>
  </si>
  <si>
    <t>Restauración fraudulenta de sellos</t>
  </si>
  <si>
    <t>Valores equiparados a moneda</t>
  </si>
  <si>
    <t>Delito de carácter internacional</t>
  </si>
  <si>
    <t>Discriminación racial</t>
  </si>
  <si>
    <t>Construcción o Facilitación de Uso de Pistas de Aterrizaje o Sitios de Atraque</t>
  </si>
  <si>
    <t>Sustracción de productos forestales</t>
  </si>
  <si>
    <t>Transporte de productos forestales sustraídos</t>
  </si>
  <si>
    <t>INFRACCIÓN LEY GENERAL DE ADUANAS</t>
  </si>
  <si>
    <t>Defraudación fiscal Aduanera, árticulo 214 (tentativa de)</t>
  </si>
  <si>
    <t>INFRACCIÓN LEY ADULTO MAYOR</t>
  </si>
  <si>
    <t>Acopio de armas prohibidas</t>
  </si>
  <si>
    <t>Administración irregular</t>
  </si>
  <si>
    <t>Facilitación de armas</t>
  </si>
  <si>
    <t>Introducción clandestina de armas permitidas</t>
  </si>
  <si>
    <t>Introducción y tráfico de materiales prohibidos</t>
  </si>
  <si>
    <t>Explotación económica de la mujer</t>
  </si>
  <si>
    <t>Formas agravadas de violencia sexual</t>
  </si>
  <si>
    <t>Obstaculación del acceso a la justicia</t>
  </si>
  <si>
    <t>Infracción ley penalización de violencia contra la mujer</t>
  </si>
  <si>
    <t>Infracción Código Municipal</t>
  </si>
  <si>
    <t>Infracción Ley Arrendamiento Urbano</t>
  </si>
  <si>
    <t>Infracción Ley Banco de Costa Rica</t>
  </si>
  <si>
    <t>Infracción Ley Contra la Delincuencia Organizada</t>
  </si>
  <si>
    <t>Infracción Ley de Aguas</t>
  </si>
  <si>
    <t>Infracción Ley de Espectáculos Públicos, materiales audiovisuales e impresos</t>
  </si>
  <si>
    <t>Infracción Ley de Extradición</t>
  </si>
  <si>
    <t>Infracción Ley de igualdad de oportunid para personas con discapacidad</t>
  </si>
  <si>
    <t>Infracción Ley de la Jurisdicción Constitucional</t>
  </si>
  <si>
    <t>Infracción ley de la promoción, competencia y defensa efectiva del consumidor</t>
  </si>
  <si>
    <t>Infracción Ley de Títulos Supletorios</t>
  </si>
  <si>
    <t>Infracción Ley General de Caminos Públicos</t>
  </si>
  <si>
    <t>Infracción Ley Orgánica del TSE y del Registro Civil</t>
  </si>
  <si>
    <t>Infracción Ley para Garantizar Seguridad y Orden</t>
  </si>
  <si>
    <t>Infracción Ley Protección al Consumidor</t>
  </si>
  <si>
    <t>Suicidio (tentativa de)</t>
  </si>
  <si>
    <t>CUADRO Nº 5</t>
  </si>
  <si>
    <t>DENUNCIAS NETAS POR DELITO INTERPUESTAS ANTE EL MINISTERIO PÚBLICO Y EL ORGANISMO</t>
  </si>
  <si>
    <t>DE INVESTIGACIÓN JUDICIAL</t>
  </si>
  <si>
    <t>SEGÚN: TÍTULO DEL CÓDIGO PENAL Y LEYES ESPECIALES</t>
  </si>
  <si>
    <t>DURANTE LOS AÑOS 2012 - 2014</t>
  </si>
  <si>
    <t>Homicidio doloso (tentativa de)</t>
  </si>
  <si>
    <t>Rapto (tentativa de)</t>
  </si>
  <si>
    <t>Infractores del proceso de adopción</t>
  </si>
  <si>
    <t>Sustracción de menor o incapaz (tentativa de)</t>
  </si>
  <si>
    <t>Violación de datos personales</t>
  </si>
  <si>
    <t>Sabotaje informático</t>
  </si>
  <si>
    <t>Instigación Pública</t>
  </si>
  <si>
    <t>Infracción Ley de Espectáculos públicos, materiales audiovisuales e impresos</t>
  </si>
  <si>
    <t>Infracción Ley de Igualdad de oportunid para personas con discapacidad</t>
  </si>
  <si>
    <t>Infracción Ley de Rifas y loterías</t>
  </si>
  <si>
    <t>Infracción Ley de Transformación del Instituto de Desarrollo Agrario (IDA)</t>
  </si>
  <si>
    <t>Infracción Ley del Servicio de parques nacionales</t>
  </si>
  <si>
    <t>Infracción Ley de Servicios de Seguridad Privada</t>
  </si>
  <si>
    <t>Infracción Ley General del servicio nacional de salud animal</t>
  </si>
  <si>
    <t>Infracción Ley Orgánica del Sistema Bancario Nacional</t>
  </si>
  <si>
    <t>Infracción Ley Venta de licores</t>
  </si>
  <si>
    <t>Infracción Ley Zona marítimo terrestre</t>
  </si>
  <si>
    <t>1-/ Circular emitida por el Ministerio Pública donde este òrgano deja de recibir todas aquellas denuncias interpuestas contra ignorado</t>
  </si>
  <si>
    <r>
      <t>2012</t>
    </r>
    <r>
      <rPr>
        <b/>
        <vertAlign val="superscript"/>
        <sz val="14"/>
        <rFont val="Times New Roman"/>
        <family val="1"/>
      </rPr>
      <t>(1)</t>
    </r>
  </si>
</sst>
</file>

<file path=xl/styles.xml><?xml version="1.0" encoding="utf-8"?>
<styleSheet xmlns="http://schemas.openxmlformats.org/spreadsheetml/2006/main">
  <numFmts count="33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([$€]* #,##0.00_);_([$€]* \(#,##0.00\);_([$€]* \-??_);_(@_)"/>
    <numFmt numFmtId="181" formatCode="0.00_)"/>
    <numFmt numFmtId="182" formatCode="0.0%"/>
    <numFmt numFmtId="183" formatCode="dd/mm/yy"/>
    <numFmt numFmtId="184" formatCode="[$-140A]dddd\,\ dd&quot; de &quot;mmmm&quot; de &quot;yyyy"/>
    <numFmt numFmtId="185" formatCode="0_)"/>
    <numFmt numFmtId="186" formatCode="mmm\-yyyy"/>
    <numFmt numFmtId="187" formatCode="0;[Red]0"/>
    <numFmt numFmtId="188" formatCode="0_ ;[Red]\-0\ "/>
  </numFmts>
  <fonts count="37">
    <font>
      <sz val="10"/>
      <name val="Arial"/>
      <family val="0"/>
    </font>
    <font>
      <sz val="8"/>
      <name val="Arial"/>
      <family val="2"/>
    </font>
    <font>
      <sz val="16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55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i/>
      <sz val="11"/>
      <color indexed="23"/>
      <name val="Calibri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4"/>
      <color indexed="8"/>
      <name val="Times New Roman"/>
      <family val="1"/>
    </font>
    <font>
      <b/>
      <sz val="14"/>
      <color indexed="53"/>
      <name val="Times New Roman"/>
      <family val="1"/>
    </font>
    <font>
      <b/>
      <vertAlign val="superscript"/>
      <sz val="14"/>
      <name val="Times New Roman"/>
      <family val="1"/>
    </font>
    <font>
      <sz val="14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4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double">
        <color indexed="8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1" fillId="23" borderId="0" applyNumberFormat="0" applyBorder="0" applyAlignment="0" applyProtection="0"/>
    <xf numFmtId="0" fontId="15" fillId="24" borderId="0" applyNumberFormat="0" applyBorder="0" applyAlignment="0" applyProtection="0"/>
    <xf numFmtId="0" fontId="12" fillId="5" borderId="1" applyNumberFormat="0" applyAlignment="0" applyProtection="0"/>
    <xf numFmtId="0" fontId="12" fillId="6" borderId="2" applyNumberFormat="0" applyAlignment="0" applyProtection="0"/>
    <xf numFmtId="0" fontId="13" fillId="25" borderId="3" applyNumberFormat="0" applyAlignment="0" applyProtection="0"/>
    <xf numFmtId="0" fontId="20" fillId="0" borderId="4" applyNumberFormat="0" applyFill="0" applyAlignment="0" applyProtection="0"/>
    <xf numFmtId="0" fontId="13" fillId="26" borderId="3" applyNumberFormat="0" applyAlignment="0" applyProtection="0"/>
    <xf numFmtId="0" fontId="18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0" borderId="0" applyNumberFormat="0" applyBorder="0" applyAlignment="0" applyProtection="0"/>
    <xf numFmtId="0" fontId="19" fillId="7" borderId="2" applyNumberFormat="0" applyAlignment="0" applyProtection="0"/>
    <xf numFmtId="180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15" fillId="31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32" borderId="0" applyNumberFormat="0" applyBorder="0" applyAlignment="0" applyProtection="0"/>
    <xf numFmtId="0" fontId="19" fillId="3" borderId="1" applyNumberFormat="0" applyAlignment="0" applyProtection="0"/>
    <xf numFmtId="0" fontId="20" fillId="0" borderId="4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1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8" borderId="8" applyNumberFormat="0" applyFont="0" applyAlignment="0" applyProtection="0"/>
    <xf numFmtId="0" fontId="0" fillId="4" borderId="8" applyNumberFormat="0" applyAlignment="0" applyProtection="0"/>
    <xf numFmtId="0" fontId="22" fillId="5" borderId="9" applyNumberFormat="0" applyAlignment="0" applyProtection="0"/>
    <xf numFmtId="9" fontId="0" fillId="0" borderId="0" applyFill="0" applyBorder="0" applyAlignment="0" applyProtection="0"/>
    <xf numFmtId="0" fontId="22" fillId="6" borderId="9" applyNumberFormat="0" applyAlignment="0" applyProtection="0"/>
    <xf numFmtId="0" fontId="2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8" fillId="0" borderId="12" applyNumberFormat="0" applyFill="0" applyAlignment="0" applyProtection="0"/>
    <xf numFmtId="0" fontId="24" fillId="0" borderId="13" applyNumberFormat="0" applyFill="0" applyAlignment="0" applyProtection="0"/>
    <xf numFmtId="0" fontId="25" fillId="0" borderId="0" applyNumberFormat="0" applyFill="0" applyBorder="0" applyAlignment="0" applyProtection="0"/>
  </cellStyleXfs>
  <cellXfs count="31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6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24" borderId="0" xfId="0" applyFont="1" applyFill="1" applyAlignment="1">
      <alignment/>
    </xf>
    <xf numFmtId="0" fontId="6" fillId="0" borderId="0" xfId="0" applyFont="1" applyFill="1" applyAlignment="1" applyProtection="1">
      <alignment horizontal="left"/>
      <protection/>
    </xf>
    <xf numFmtId="0" fontId="6" fillId="0" borderId="0" xfId="0" applyFont="1" applyFill="1" applyAlignment="1">
      <alignment/>
    </xf>
    <xf numFmtId="0" fontId="5" fillId="6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 horizontal="fill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6" fillId="0" borderId="17" xfId="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0" fontId="5" fillId="0" borderId="18" xfId="0" applyFont="1" applyFill="1" applyBorder="1" applyAlignment="1" applyProtection="1">
      <alignment horizontal="fill"/>
      <protection/>
    </xf>
    <xf numFmtId="0" fontId="5" fillId="0" borderId="16" xfId="0" applyFont="1" applyFill="1" applyBorder="1" applyAlignment="1" applyProtection="1">
      <alignment horizontal="fill"/>
      <protection/>
    </xf>
    <xf numFmtId="0" fontId="7" fillId="0" borderId="17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19" xfId="0" applyFont="1" applyFill="1" applyBorder="1" applyAlignment="1">
      <alignment horizontal="center"/>
    </xf>
    <xf numFmtId="0" fontId="6" fillId="0" borderId="0" xfId="9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>
      <alignment horizontal="center"/>
    </xf>
    <xf numFmtId="0" fontId="8" fillId="0" borderId="0" xfId="90" applyFont="1" applyFill="1" applyBorder="1" applyAlignment="1" applyProtection="1">
      <alignment horizontal="left" vertical="center" wrapText="1"/>
      <protection/>
    </xf>
    <xf numFmtId="0" fontId="5" fillId="0" borderId="2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24" borderId="0" xfId="0" applyFont="1" applyFill="1" applyAlignment="1">
      <alignment/>
    </xf>
    <xf numFmtId="0" fontId="5" fillId="0" borderId="0" xfId="90" applyFont="1" applyFill="1" applyBorder="1" applyAlignment="1">
      <alignment horizontal="left" vertical="center"/>
      <protection/>
    </xf>
    <xf numFmtId="0" fontId="5" fillId="0" borderId="0" xfId="90" applyFont="1" applyFill="1" applyBorder="1" applyAlignment="1" applyProtection="1">
      <alignment horizontal="left" vertical="center" wrapText="1"/>
      <protection/>
    </xf>
    <xf numFmtId="0" fontId="5" fillId="33" borderId="0" xfId="0" applyFont="1" applyFill="1" applyAlignment="1">
      <alignment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>
      <alignment horizontal="center"/>
    </xf>
    <xf numFmtId="0" fontId="6" fillId="0" borderId="23" xfId="0" applyFont="1" applyFill="1" applyBorder="1" applyAlignment="1" applyProtection="1">
      <alignment horizontal="left"/>
      <protection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0" xfId="0" applyFont="1" applyFill="1" applyAlignment="1" applyProtection="1">
      <alignment horizontal="fill"/>
      <protection/>
    </xf>
    <xf numFmtId="0" fontId="6" fillId="0" borderId="27" xfId="0" applyFont="1" applyFill="1" applyBorder="1" applyAlignment="1" applyProtection="1">
      <alignment horizontal="center"/>
      <protection/>
    </xf>
    <xf numFmtId="0" fontId="6" fillId="0" borderId="28" xfId="0" applyFont="1" applyFill="1" applyBorder="1" applyAlignment="1" applyProtection="1">
      <alignment horizontal="center"/>
      <protection/>
    </xf>
    <xf numFmtId="0" fontId="6" fillId="0" borderId="19" xfId="0" applyFont="1" applyFill="1" applyBorder="1" applyAlignment="1" applyProtection="1">
      <alignment horizontal="left"/>
      <protection/>
    </xf>
    <xf numFmtId="0" fontId="6" fillId="0" borderId="19" xfId="0" applyFont="1" applyFill="1" applyBorder="1" applyAlignment="1" applyProtection="1">
      <alignment horizontal="center"/>
      <protection/>
    </xf>
    <xf numFmtId="0" fontId="6" fillId="0" borderId="17" xfId="0" applyFont="1" applyFill="1" applyBorder="1" applyAlignment="1">
      <alignment/>
    </xf>
    <xf numFmtId="0" fontId="5" fillId="0" borderId="29" xfId="0" applyFont="1" applyFill="1" applyBorder="1" applyAlignment="1" applyProtection="1">
      <alignment horizontal="fill"/>
      <protection/>
    </xf>
    <xf numFmtId="0" fontId="7" fillId="0" borderId="15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/>
    </xf>
    <xf numFmtId="0" fontId="5" fillId="0" borderId="19" xfId="0" applyFont="1" applyFill="1" applyBorder="1" applyAlignment="1" applyProtection="1">
      <alignment horizontal="center"/>
      <protection/>
    </xf>
    <xf numFmtId="0" fontId="5" fillId="0" borderId="17" xfId="0" applyFont="1" applyFill="1" applyBorder="1" applyAlignment="1">
      <alignment horizontal="center"/>
    </xf>
    <xf numFmtId="0" fontId="5" fillId="0" borderId="30" xfId="0" applyFont="1" applyFill="1" applyBorder="1" applyAlignment="1" applyProtection="1">
      <alignment horizontal="center"/>
      <protection/>
    </xf>
    <xf numFmtId="0" fontId="5" fillId="0" borderId="31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horizontal="fill"/>
      <protection/>
    </xf>
    <xf numFmtId="0" fontId="6" fillId="0" borderId="29" xfId="0" applyFont="1" applyFill="1" applyBorder="1" applyAlignment="1" applyProtection="1">
      <alignment horizontal="center"/>
      <protection/>
    </xf>
    <xf numFmtId="0" fontId="6" fillId="0" borderId="32" xfId="0" applyFont="1" applyFill="1" applyBorder="1" applyAlignment="1" applyProtection="1">
      <alignment horizontal="center"/>
      <protection/>
    </xf>
    <xf numFmtId="0" fontId="6" fillId="0" borderId="33" xfId="0" applyFont="1" applyFill="1" applyBorder="1" applyAlignment="1" applyProtection="1">
      <alignment horizontal="center"/>
      <protection/>
    </xf>
    <xf numFmtId="0" fontId="6" fillId="0" borderId="34" xfId="0" applyFont="1" applyFill="1" applyBorder="1" applyAlignment="1" applyProtection="1">
      <alignment horizontal="center"/>
      <protection/>
    </xf>
    <xf numFmtId="0" fontId="6" fillId="0" borderId="35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center"/>
      <protection/>
    </xf>
    <xf numFmtId="0" fontId="6" fillId="0" borderId="22" xfId="0" applyFont="1" applyFill="1" applyBorder="1" applyAlignment="1" applyProtection="1">
      <alignment horizontal="center"/>
      <protection/>
    </xf>
    <xf numFmtId="0" fontId="6" fillId="0" borderId="37" xfId="0" applyFont="1" applyFill="1" applyBorder="1" applyAlignment="1" applyProtection="1">
      <alignment horizontal="center"/>
      <protection/>
    </xf>
    <xf numFmtId="0" fontId="6" fillId="0" borderId="35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0" fontId="5" fillId="0" borderId="36" xfId="0" applyFont="1" applyFill="1" applyBorder="1" applyAlignment="1" applyProtection="1">
      <alignment horizontal="center"/>
      <protection/>
    </xf>
    <xf numFmtId="0" fontId="5" fillId="0" borderId="16" xfId="0" applyFont="1" applyFill="1" applyBorder="1" applyAlignment="1" applyProtection="1">
      <alignment horizontal="center"/>
      <protection/>
    </xf>
    <xf numFmtId="0" fontId="5" fillId="0" borderId="38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2" fillId="6" borderId="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40" xfId="0" applyFont="1" applyFill="1" applyBorder="1" applyAlignment="1" applyProtection="1">
      <alignment horizontal="center"/>
      <protection/>
    </xf>
    <xf numFmtId="14" fontId="6" fillId="0" borderId="17" xfId="0" applyNumberFormat="1" applyFont="1" applyFill="1" applyBorder="1" applyAlignment="1" applyProtection="1">
      <alignment horizontal="center"/>
      <protection/>
    </xf>
    <xf numFmtId="14" fontId="6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Font="1" applyFill="1" applyBorder="1" applyAlignment="1" applyProtection="1">
      <alignment horizontal="center"/>
      <protection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 applyProtection="1">
      <alignment horizontal="left"/>
      <protection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5" fillId="0" borderId="23" xfId="90" applyFont="1" applyFill="1" applyBorder="1" applyAlignment="1" applyProtection="1">
      <alignment horizontal="left" vertical="center" wrapText="1"/>
      <protection/>
    </xf>
    <xf numFmtId="0" fontId="5" fillId="0" borderId="41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6" fillId="0" borderId="42" xfId="0" applyFont="1" applyFill="1" applyBorder="1" applyAlignment="1" applyProtection="1">
      <alignment horizontal="center"/>
      <protection/>
    </xf>
    <xf numFmtId="0" fontId="5" fillId="0" borderId="23" xfId="0" applyFont="1" applyFill="1" applyBorder="1" applyAlignment="1">
      <alignment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43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4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0" xfId="91" applyFont="1" applyFill="1" applyAlignment="1" applyProtection="1">
      <alignment horizontal="left"/>
      <protection/>
    </xf>
    <xf numFmtId="0" fontId="5" fillId="0" borderId="0" xfId="91" applyFont="1" applyFill="1">
      <alignment/>
      <protection/>
    </xf>
    <xf numFmtId="0" fontId="5" fillId="0" borderId="0" xfId="91" applyFont="1" applyFill="1" applyBorder="1">
      <alignment/>
      <protection/>
    </xf>
    <xf numFmtId="3" fontId="5" fillId="0" borderId="0" xfId="91" applyNumberFormat="1" applyFont="1" applyFill="1">
      <alignment/>
      <protection/>
    </xf>
    <xf numFmtId="0" fontId="6" fillId="0" borderId="0" xfId="91" applyFont="1" applyFill="1" applyBorder="1" applyAlignment="1">
      <alignment horizontal="center"/>
      <protection/>
    </xf>
    <xf numFmtId="0" fontId="8" fillId="0" borderId="0" xfId="91" applyFont="1" applyFill="1" applyAlignment="1">
      <alignment horizontal="center"/>
      <protection/>
    </xf>
    <xf numFmtId="0" fontId="8" fillId="0" borderId="0" xfId="91" applyFont="1" applyFill="1">
      <alignment/>
      <protection/>
    </xf>
    <xf numFmtId="0" fontId="30" fillId="0" borderId="27" xfId="91" applyFont="1" applyFill="1" applyBorder="1" applyAlignment="1">
      <alignment horizontal="center"/>
      <protection/>
    </xf>
    <xf numFmtId="0" fontId="30" fillId="0" borderId="15" xfId="91" applyFont="1" applyFill="1" applyBorder="1" applyAlignment="1">
      <alignment horizontal="center"/>
      <protection/>
    </xf>
    <xf numFmtId="0" fontId="30" fillId="0" borderId="49" xfId="91" applyFont="1" applyFill="1" applyBorder="1" applyAlignment="1">
      <alignment horizontal="center"/>
      <protection/>
    </xf>
    <xf numFmtId="0" fontId="30" fillId="0" borderId="50" xfId="91" applyFont="1" applyFill="1" applyBorder="1" applyAlignment="1">
      <alignment horizontal="center"/>
      <protection/>
    </xf>
    <xf numFmtId="0" fontId="6" fillId="0" borderId="0" xfId="91" applyFont="1" applyFill="1" applyBorder="1" applyAlignment="1">
      <alignment horizontal="center" vertical="center"/>
      <protection/>
    </xf>
    <xf numFmtId="0" fontId="30" fillId="0" borderId="17" xfId="91" applyFont="1" applyFill="1" applyBorder="1" applyAlignment="1">
      <alignment horizontal="center"/>
      <protection/>
    </xf>
    <xf numFmtId="0" fontId="30" fillId="0" borderId="28" xfId="91" applyFont="1" applyFill="1" applyBorder="1" applyAlignment="1">
      <alignment horizontal="center"/>
      <protection/>
    </xf>
    <xf numFmtId="0" fontId="30" fillId="0" borderId="18" xfId="91" applyFont="1" applyFill="1" applyBorder="1" applyAlignment="1">
      <alignment horizontal="center"/>
      <protection/>
    </xf>
    <xf numFmtId="0" fontId="30" fillId="0" borderId="25" xfId="91" applyFont="1" applyFill="1" applyBorder="1" applyAlignment="1">
      <alignment horizontal="center"/>
      <protection/>
    </xf>
    <xf numFmtId="0" fontId="30" fillId="0" borderId="0" xfId="91" applyFont="1" applyFill="1" applyBorder="1" applyAlignment="1">
      <alignment horizontal="center"/>
      <protection/>
    </xf>
    <xf numFmtId="3" fontId="7" fillId="0" borderId="28" xfId="91" applyNumberFormat="1" applyFont="1" applyFill="1" applyBorder="1" applyAlignment="1">
      <alignment horizontal="center"/>
      <protection/>
    </xf>
    <xf numFmtId="3" fontId="30" fillId="0" borderId="19" xfId="91" applyNumberFormat="1" applyFont="1" applyFill="1" applyBorder="1" applyAlignment="1">
      <alignment horizontal="center"/>
      <protection/>
    </xf>
    <xf numFmtId="3" fontId="8" fillId="0" borderId="19" xfId="91" applyNumberFormat="1" applyFont="1" applyFill="1" applyBorder="1" applyAlignment="1">
      <alignment horizontal="center" wrapText="1"/>
      <protection/>
    </xf>
    <xf numFmtId="0" fontId="5" fillId="0" borderId="0" xfId="91" applyFont="1" applyFill="1" applyBorder="1" applyAlignment="1">
      <alignment horizontal="left"/>
      <protection/>
    </xf>
    <xf numFmtId="1" fontId="6" fillId="0" borderId="17" xfId="91" applyNumberFormat="1" applyFont="1" applyFill="1" applyBorder="1" applyAlignment="1">
      <alignment horizontal="center" wrapText="1"/>
      <protection/>
    </xf>
    <xf numFmtId="3" fontId="8" fillId="0" borderId="17" xfId="91" applyNumberFormat="1" applyFont="1" applyFill="1" applyBorder="1" applyAlignment="1">
      <alignment horizontal="center" wrapText="1"/>
      <protection/>
    </xf>
    <xf numFmtId="0" fontId="31" fillId="0" borderId="0" xfId="91" applyFont="1" applyFill="1">
      <alignment/>
      <protection/>
    </xf>
    <xf numFmtId="0" fontId="31" fillId="0" borderId="0" xfId="91" applyFont="1" applyFill="1" applyBorder="1">
      <alignment/>
      <protection/>
    </xf>
    <xf numFmtId="0" fontId="6" fillId="0" borderId="0" xfId="91" applyFont="1" applyFill="1" applyBorder="1" applyAlignment="1">
      <alignment horizontal="left"/>
      <protection/>
    </xf>
    <xf numFmtId="0" fontId="6" fillId="0" borderId="51" xfId="91" applyFont="1" applyFill="1" applyBorder="1" applyAlignment="1">
      <alignment horizontal="left"/>
      <protection/>
    </xf>
    <xf numFmtId="1" fontId="6" fillId="0" borderId="30" xfId="91" applyNumberFormat="1" applyFont="1" applyFill="1" applyBorder="1" applyAlignment="1">
      <alignment horizontal="center" wrapText="1"/>
      <protection/>
    </xf>
    <xf numFmtId="3" fontId="8" fillId="0" borderId="31" xfId="91" applyNumberFormat="1" applyFont="1" applyFill="1" applyBorder="1" applyAlignment="1">
      <alignment horizontal="center" wrapText="1"/>
      <protection/>
    </xf>
    <xf numFmtId="3" fontId="8" fillId="0" borderId="30" xfId="91" applyNumberFormat="1" applyFont="1" applyFill="1" applyBorder="1" applyAlignment="1">
      <alignment horizontal="center" wrapText="1"/>
      <protection/>
    </xf>
    <xf numFmtId="0" fontId="26" fillId="0" borderId="0" xfId="91" applyFont="1" applyFill="1">
      <alignment/>
      <protection/>
    </xf>
    <xf numFmtId="0" fontId="6" fillId="0" borderId="0" xfId="91" applyFont="1" applyFill="1">
      <alignment/>
      <protection/>
    </xf>
    <xf numFmtId="0" fontId="6" fillId="0" borderId="0" xfId="89" applyFont="1" applyFill="1" applyBorder="1" applyAlignment="1" applyProtection="1">
      <alignment horizontal="left"/>
      <protection/>
    </xf>
    <xf numFmtId="0" fontId="6" fillId="0" borderId="0" xfId="89" applyFont="1" applyFill="1" applyBorder="1" applyAlignment="1" applyProtection="1">
      <alignment horizontal="center"/>
      <protection/>
    </xf>
    <xf numFmtId="0" fontId="6" fillId="0" borderId="0" xfId="89" applyFont="1" applyFill="1" applyBorder="1">
      <alignment/>
      <protection/>
    </xf>
    <xf numFmtId="0" fontId="6" fillId="0" borderId="0" xfId="89" applyFont="1" applyFill="1">
      <alignment/>
      <protection/>
    </xf>
    <xf numFmtId="0" fontId="6" fillId="0" borderId="0" xfId="89" applyFont="1" applyFill="1" applyBorder="1" applyAlignment="1">
      <alignment horizontal="left"/>
      <protection/>
    </xf>
    <xf numFmtId="0" fontId="6" fillId="0" borderId="0" xfId="89" applyFont="1" applyFill="1" applyBorder="1" applyAlignment="1">
      <alignment horizontal="center" wrapText="1"/>
      <protection/>
    </xf>
    <xf numFmtId="0" fontId="6" fillId="0" borderId="0" xfId="89" applyFont="1" applyFill="1" applyBorder="1" applyAlignment="1">
      <alignment horizontal="center"/>
      <protection/>
    </xf>
    <xf numFmtId="0" fontId="5" fillId="0" borderId="23" xfId="89" applyFont="1" applyFill="1" applyBorder="1" applyAlignment="1">
      <alignment horizontal="left"/>
      <protection/>
    </xf>
    <xf numFmtId="0" fontId="6" fillId="0" borderId="23" xfId="89" applyFont="1" applyFill="1" applyBorder="1" applyAlignment="1">
      <alignment horizontal="center"/>
      <protection/>
    </xf>
    <xf numFmtId="187" fontId="5" fillId="0" borderId="0" xfId="89" applyNumberFormat="1" applyFont="1" applyFill="1" applyBorder="1">
      <alignment/>
      <protection/>
    </xf>
    <xf numFmtId="0" fontId="5" fillId="0" borderId="0" xfId="89" applyFont="1" applyFill="1" applyBorder="1">
      <alignment/>
      <protection/>
    </xf>
    <xf numFmtId="0" fontId="5" fillId="0" borderId="0" xfId="89" applyFont="1" applyFill="1">
      <alignment/>
      <protection/>
    </xf>
    <xf numFmtId="0" fontId="6" fillId="0" borderId="52" xfId="91" applyFont="1" applyFill="1" applyBorder="1" applyAlignment="1">
      <alignment horizontal="center" vertical="center" wrapText="1"/>
      <protection/>
    </xf>
    <xf numFmtId="0" fontId="6" fillId="0" borderId="53" xfId="89" applyFont="1" applyFill="1" applyBorder="1" applyAlignment="1" applyProtection="1">
      <alignment horizontal="center"/>
      <protection/>
    </xf>
    <xf numFmtId="0" fontId="6" fillId="0" borderId="54" xfId="89" applyFont="1" applyFill="1" applyBorder="1" applyAlignment="1" applyProtection="1">
      <alignment horizontal="center" vertical="center"/>
      <protection/>
    </xf>
    <xf numFmtId="0" fontId="6" fillId="0" borderId="16" xfId="91" applyFont="1" applyFill="1" applyBorder="1" applyAlignment="1">
      <alignment horizontal="center" vertical="center" wrapText="1"/>
      <protection/>
    </xf>
    <xf numFmtId="0" fontId="6" fillId="0" borderId="17" xfId="89" applyFont="1" applyFill="1" applyBorder="1" applyAlignment="1" applyProtection="1">
      <alignment horizontal="center"/>
      <protection/>
    </xf>
    <xf numFmtId="0" fontId="6" fillId="0" borderId="19" xfId="89" applyFont="1" applyFill="1" applyBorder="1" applyAlignment="1" applyProtection="1">
      <alignment horizontal="center"/>
      <protection/>
    </xf>
    <xf numFmtId="0" fontId="6" fillId="0" borderId="55" xfId="89" applyFont="1" applyFill="1" applyBorder="1" applyAlignment="1" applyProtection="1">
      <alignment horizontal="center"/>
      <protection/>
    </xf>
    <xf numFmtId="0" fontId="6" fillId="0" borderId="18" xfId="91" applyFont="1" applyFill="1" applyBorder="1" applyAlignment="1">
      <alignment horizontal="center" vertical="center" wrapText="1"/>
      <protection/>
    </xf>
    <xf numFmtId="0" fontId="6" fillId="0" borderId="25" xfId="89" applyFont="1" applyFill="1" applyBorder="1" applyAlignment="1" applyProtection="1">
      <alignment horizontal="center"/>
      <protection/>
    </xf>
    <xf numFmtId="0" fontId="6" fillId="0" borderId="26" xfId="89" applyFont="1" applyFill="1" applyBorder="1" applyAlignment="1" applyProtection="1">
      <alignment horizontal="fill"/>
      <protection/>
    </xf>
    <xf numFmtId="0" fontId="6" fillId="0" borderId="23" xfId="89" applyFont="1" applyFill="1" applyBorder="1" applyAlignment="1" applyProtection="1">
      <alignment horizontal="fill"/>
      <protection/>
    </xf>
    <xf numFmtId="0" fontId="5" fillId="0" borderId="0" xfId="89" applyFont="1" applyFill="1" applyBorder="1" applyAlignment="1">
      <alignment horizontal="center"/>
      <protection/>
    </xf>
    <xf numFmtId="3" fontId="7" fillId="0" borderId="19" xfId="89" applyNumberFormat="1" applyFont="1" applyFill="1" applyBorder="1" applyAlignment="1">
      <alignment horizontal="center"/>
      <protection/>
    </xf>
    <xf numFmtId="3" fontId="7" fillId="0" borderId="0" xfId="89" applyNumberFormat="1" applyFont="1" applyFill="1" applyBorder="1" applyAlignment="1">
      <alignment horizontal="center"/>
      <protection/>
    </xf>
    <xf numFmtId="187" fontId="6" fillId="0" borderId="21" xfId="89" applyNumberFormat="1" applyFont="1" applyFill="1" applyBorder="1" applyAlignment="1" applyProtection="1">
      <alignment horizontal="center"/>
      <protection/>
    </xf>
    <xf numFmtId="187" fontId="6" fillId="0" borderId="0" xfId="89" applyNumberFormat="1" applyFont="1" applyFill="1" applyBorder="1" applyAlignment="1" applyProtection="1">
      <alignment horizontal="center"/>
      <protection/>
    </xf>
    <xf numFmtId="0" fontId="5" fillId="0" borderId="0" xfId="89" applyFont="1" applyFill="1" applyBorder="1" applyAlignment="1">
      <alignment horizontal="left"/>
      <protection/>
    </xf>
    <xf numFmtId="0" fontId="6" fillId="0" borderId="19" xfId="89" applyFont="1" applyFill="1" applyBorder="1" applyAlignment="1">
      <alignment horizontal="center"/>
      <protection/>
    </xf>
    <xf numFmtId="0" fontId="5" fillId="0" borderId="21" xfId="89" applyFont="1" applyFill="1" applyBorder="1" applyAlignment="1">
      <alignment horizontal="center"/>
      <protection/>
    </xf>
    <xf numFmtId="0" fontId="6" fillId="0" borderId="21" xfId="89" applyFont="1" applyFill="1" applyBorder="1" applyAlignment="1" applyProtection="1">
      <alignment horizontal="center"/>
      <protection/>
    </xf>
    <xf numFmtId="0" fontId="5" fillId="0" borderId="0" xfId="89" applyFont="1" applyFill="1" applyBorder="1" applyAlignment="1" applyProtection="1">
      <alignment horizontal="left"/>
      <protection/>
    </xf>
    <xf numFmtId="0" fontId="5" fillId="0" borderId="21" xfId="89" applyFont="1" applyFill="1" applyBorder="1" applyAlignment="1" applyProtection="1">
      <alignment horizontal="center"/>
      <protection/>
    </xf>
    <xf numFmtId="0" fontId="5" fillId="0" borderId="0" xfId="89" applyFont="1" applyFill="1" applyBorder="1" applyAlignment="1" applyProtection="1">
      <alignment horizontal="center"/>
      <protection/>
    </xf>
    <xf numFmtId="0" fontId="5" fillId="0" borderId="0" xfId="91" applyFont="1" applyFill="1" applyBorder="1" applyAlignment="1" applyProtection="1">
      <alignment horizontal="left"/>
      <protection/>
    </xf>
    <xf numFmtId="3" fontId="5" fillId="0" borderId="0" xfId="89" applyNumberFormat="1" applyFont="1" applyFill="1" applyBorder="1" applyAlignment="1">
      <alignment horizontal="left" wrapText="1"/>
      <protection/>
    </xf>
    <xf numFmtId="3" fontId="5" fillId="0" borderId="0" xfId="91" applyNumberFormat="1" applyFont="1" applyFill="1" applyBorder="1" applyAlignment="1">
      <alignment horizontal="left" wrapText="1"/>
      <protection/>
    </xf>
    <xf numFmtId="0" fontId="5" fillId="0" borderId="19" xfId="91" applyFont="1" applyFill="1" applyBorder="1">
      <alignment/>
      <protection/>
    </xf>
    <xf numFmtId="0" fontId="5" fillId="0" borderId="0" xfId="89" applyFont="1" applyFill="1" applyAlignment="1">
      <alignment horizontal="left"/>
      <protection/>
    </xf>
    <xf numFmtId="0" fontId="5" fillId="0" borderId="21" xfId="89" applyFont="1" applyFill="1" applyBorder="1">
      <alignment/>
      <protection/>
    </xf>
    <xf numFmtId="0" fontId="5" fillId="0" borderId="0" xfId="91" applyFont="1" applyFill="1" applyBorder="1" applyAlignment="1" applyProtection="1">
      <alignment horizontal="left"/>
      <protection locked="0"/>
    </xf>
    <xf numFmtId="0" fontId="6" fillId="0" borderId="21" xfId="89" applyFont="1" applyFill="1" applyBorder="1" applyAlignment="1">
      <alignment horizontal="center"/>
      <protection/>
    </xf>
    <xf numFmtId="0" fontId="6" fillId="0" borderId="0" xfId="89" applyFont="1" applyFill="1" applyBorder="1" applyAlignment="1">
      <alignment horizontal="center"/>
      <protection/>
    </xf>
    <xf numFmtId="0" fontId="5" fillId="0" borderId="16" xfId="89" applyFont="1" applyFill="1" applyBorder="1" applyAlignment="1" applyProtection="1">
      <alignment horizontal="left"/>
      <protection/>
    </xf>
    <xf numFmtId="0" fontId="5" fillId="0" borderId="0" xfId="89" applyFont="1" applyFill="1" applyAlignment="1" applyProtection="1">
      <alignment horizontal="left"/>
      <protection/>
    </xf>
    <xf numFmtId="0" fontId="6" fillId="0" borderId="0" xfId="89" applyFont="1" applyFill="1" applyAlignment="1" applyProtection="1">
      <alignment horizontal="left"/>
      <protection/>
    </xf>
    <xf numFmtId="0" fontId="8" fillId="0" borderId="0" xfId="89" applyFont="1" applyFill="1" applyBorder="1" applyAlignment="1">
      <alignment horizontal="left"/>
      <protection/>
    </xf>
    <xf numFmtId="0" fontId="6" fillId="0" borderId="0" xfId="89" applyFont="1" applyFill="1" applyAlignment="1">
      <alignment horizontal="left"/>
      <protection/>
    </xf>
    <xf numFmtId="0" fontId="6" fillId="0" borderId="16" xfId="89" applyFont="1" applyFill="1" applyBorder="1" applyAlignment="1" applyProtection="1">
      <alignment horizontal="left"/>
      <protection/>
    </xf>
    <xf numFmtId="0" fontId="5" fillId="0" borderId="0" xfId="91" applyFont="1" applyFill="1" applyAlignment="1" applyProtection="1">
      <alignment horizontal="left"/>
      <protection/>
    </xf>
    <xf numFmtId="0" fontId="8" fillId="0" borderId="0" xfId="91" applyFont="1" applyFill="1" applyBorder="1" applyAlignment="1">
      <alignment horizontal="left" vertical="top" wrapText="1"/>
      <protection/>
    </xf>
    <xf numFmtId="0" fontId="6" fillId="0" borderId="22" xfId="89" applyFont="1" applyFill="1" applyBorder="1" applyAlignment="1" applyProtection="1">
      <alignment horizontal="center"/>
      <protection/>
    </xf>
    <xf numFmtId="0" fontId="5" fillId="0" borderId="16" xfId="89" applyFont="1" applyFill="1" applyBorder="1">
      <alignment/>
      <protection/>
    </xf>
    <xf numFmtId="3" fontId="5" fillId="0" borderId="0" xfId="91" applyNumberFormat="1" applyFont="1" applyFill="1" applyBorder="1" applyAlignment="1" applyProtection="1">
      <alignment horizontal="left" wrapText="1"/>
      <protection locked="0"/>
    </xf>
    <xf numFmtId="0" fontId="8" fillId="0" borderId="0" xfId="91" applyFont="1" applyFill="1" applyBorder="1" applyAlignment="1">
      <alignment horizontal="left"/>
      <protection/>
    </xf>
    <xf numFmtId="3" fontId="8" fillId="0" borderId="0" xfId="89" applyNumberFormat="1" applyFont="1" applyFill="1" applyBorder="1" applyAlignment="1">
      <alignment horizontal="left" wrapText="1"/>
      <protection/>
    </xf>
    <xf numFmtId="0" fontId="8" fillId="0" borderId="0" xfId="89" applyFont="1" applyFill="1" applyAlignment="1" applyProtection="1">
      <alignment horizontal="left"/>
      <protection/>
    </xf>
    <xf numFmtId="0" fontId="8" fillId="0" borderId="16" xfId="89" applyFont="1" applyFill="1" applyBorder="1" applyAlignment="1" applyProtection="1">
      <alignment horizontal="left"/>
      <protection/>
    </xf>
    <xf numFmtId="0" fontId="5" fillId="0" borderId="0" xfId="91" applyFont="1" applyFill="1" applyAlignment="1">
      <alignment horizontal="left"/>
      <protection/>
    </xf>
    <xf numFmtId="3" fontId="6" fillId="0" borderId="0" xfId="89" applyNumberFormat="1" applyFont="1" applyFill="1" applyBorder="1" applyAlignment="1">
      <alignment horizontal="left" wrapText="1"/>
      <protection/>
    </xf>
    <xf numFmtId="0" fontId="5" fillId="0" borderId="20" xfId="91" applyFont="1" applyFill="1" applyBorder="1" applyAlignment="1" applyProtection="1">
      <alignment/>
      <protection locked="0"/>
    </xf>
    <xf numFmtId="3" fontId="6" fillId="0" borderId="0" xfId="91" applyNumberFormat="1" applyFont="1" applyFill="1" applyBorder="1" applyAlignment="1">
      <alignment horizontal="left" wrapText="1"/>
      <protection/>
    </xf>
    <xf numFmtId="0" fontId="6" fillId="0" borderId="16" xfId="91" applyFont="1" applyFill="1" applyBorder="1" applyAlignment="1" applyProtection="1">
      <alignment horizontal="left"/>
      <protection/>
    </xf>
    <xf numFmtId="0" fontId="6" fillId="0" borderId="0" xfId="91" applyFont="1" applyFill="1" applyBorder="1" applyAlignment="1" applyProtection="1">
      <alignment horizontal="left"/>
      <protection locked="0"/>
    </xf>
    <xf numFmtId="0" fontId="6" fillId="0" borderId="0" xfId="91" applyFont="1" applyFill="1" applyAlignment="1">
      <alignment/>
      <protection/>
    </xf>
    <xf numFmtId="0" fontId="5" fillId="0" borderId="14" xfId="89" applyFont="1" applyFill="1" applyBorder="1" applyAlignment="1">
      <alignment horizontal="left"/>
      <protection/>
    </xf>
    <xf numFmtId="0" fontId="6" fillId="0" borderId="26" xfId="89" applyFont="1" applyFill="1" applyBorder="1" applyAlignment="1" applyProtection="1">
      <alignment horizontal="center"/>
      <protection/>
    </xf>
    <xf numFmtId="0" fontId="5" fillId="0" borderId="48" xfId="89" applyFont="1" applyFill="1" applyBorder="1" applyAlignment="1">
      <alignment horizontal="center"/>
      <protection/>
    </xf>
    <xf numFmtId="0" fontId="5" fillId="0" borderId="23" xfId="89" applyFont="1" applyFill="1" applyBorder="1" applyAlignment="1">
      <alignment horizontal="center"/>
      <protection/>
    </xf>
    <xf numFmtId="0" fontId="26" fillId="0" borderId="27" xfId="89" applyFont="1" applyFill="1" applyBorder="1">
      <alignment/>
      <protection/>
    </xf>
    <xf numFmtId="0" fontId="6" fillId="0" borderId="27" xfId="89" applyFont="1" applyFill="1" applyBorder="1" applyAlignment="1">
      <alignment horizontal="center"/>
      <protection/>
    </xf>
    <xf numFmtId="0" fontId="5" fillId="0" borderId="0" xfId="89" applyFont="1" applyFill="1" applyAlignment="1">
      <alignment horizontal="center"/>
      <protection/>
    </xf>
    <xf numFmtId="0" fontId="6" fillId="0" borderId="0" xfId="91" applyFont="1" applyFill="1" applyBorder="1" applyAlignment="1">
      <alignment horizontal="center"/>
      <protection/>
    </xf>
    <xf numFmtId="0" fontId="6" fillId="0" borderId="0" xfId="91" applyFont="1" applyFill="1" applyBorder="1">
      <alignment/>
      <protection/>
    </xf>
    <xf numFmtId="0" fontId="6" fillId="0" borderId="0" xfId="91" applyFont="1" applyFill="1" applyBorder="1" applyAlignment="1" applyProtection="1">
      <alignment horizontal="center"/>
      <protection/>
    </xf>
    <xf numFmtId="0" fontId="5" fillId="0" borderId="14" xfId="91" applyFont="1" applyFill="1" applyBorder="1">
      <alignment/>
      <protection/>
    </xf>
    <xf numFmtId="0" fontId="5" fillId="0" borderId="0" xfId="91" applyFont="1" applyFill="1" applyBorder="1" applyAlignment="1">
      <alignment horizontal="center"/>
      <protection/>
    </xf>
    <xf numFmtId="0" fontId="6" fillId="0" borderId="29" xfId="91" applyFont="1" applyFill="1" applyBorder="1" applyAlignment="1">
      <alignment horizontal="center" vertical="center" wrapText="1"/>
      <protection/>
    </xf>
    <xf numFmtId="0" fontId="6" fillId="0" borderId="15" xfId="91" applyFont="1" applyFill="1" applyBorder="1" applyAlignment="1" applyProtection="1">
      <alignment horizontal="center"/>
      <protection/>
    </xf>
    <xf numFmtId="0" fontId="6" fillId="0" borderId="53" xfId="91" applyFont="1" applyFill="1" applyBorder="1" applyAlignment="1" applyProtection="1">
      <alignment horizontal="center"/>
      <protection/>
    </xf>
    <xf numFmtId="0" fontId="6" fillId="0" borderId="15" xfId="91" applyFont="1" applyFill="1" applyBorder="1" applyAlignment="1">
      <alignment horizontal="center"/>
      <protection/>
    </xf>
    <xf numFmtId="0" fontId="6" fillId="0" borderId="44" xfId="91" applyFont="1" applyFill="1" applyBorder="1" applyAlignment="1">
      <alignment horizontal="center"/>
      <protection/>
    </xf>
    <xf numFmtId="0" fontId="6" fillId="0" borderId="43" xfId="91" applyFont="1" applyFill="1" applyBorder="1" applyAlignment="1" applyProtection="1">
      <alignment horizontal="center"/>
      <protection/>
    </xf>
    <xf numFmtId="0" fontId="6" fillId="0" borderId="28" xfId="91" applyFont="1" applyFill="1" applyBorder="1" applyAlignment="1">
      <alignment horizontal="center"/>
      <protection/>
    </xf>
    <xf numFmtId="0" fontId="6" fillId="0" borderId="25" xfId="91" applyFont="1" applyFill="1" applyBorder="1" applyAlignment="1" applyProtection="1">
      <alignment horizontal="center"/>
      <protection/>
    </xf>
    <xf numFmtId="0" fontId="6" fillId="0" borderId="30" xfId="91" applyFont="1" applyFill="1" applyBorder="1" applyAlignment="1" applyProtection="1">
      <alignment horizontal="center"/>
      <protection/>
    </xf>
    <xf numFmtId="0" fontId="6" fillId="0" borderId="25" xfId="91" applyFont="1" applyFill="1" applyBorder="1" applyAlignment="1">
      <alignment horizontal="center"/>
      <protection/>
    </xf>
    <xf numFmtId="0" fontId="6" fillId="0" borderId="46" xfId="91" applyFont="1" applyFill="1" applyBorder="1" applyAlignment="1">
      <alignment horizontal="center"/>
      <protection/>
    </xf>
    <xf numFmtId="0" fontId="6" fillId="0" borderId="24" xfId="91" applyFont="1" applyFill="1" applyBorder="1" applyAlignment="1" applyProtection="1">
      <alignment horizontal="center"/>
      <protection/>
    </xf>
    <xf numFmtId="0" fontId="6" fillId="0" borderId="26" xfId="91" applyFont="1" applyFill="1" applyBorder="1" applyAlignment="1">
      <alignment horizontal="center"/>
      <protection/>
    </xf>
    <xf numFmtId="0" fontId="5" fillId="0" borderId="16" xfId="91" applyFont="1" applyFill="1" applyBorder="1">
      <alignment/>
      <protection/>
    </xf>
    <xf numFmtId="0" fontId="7" fillId="0" borderId="15" xfId="91" applyFont="1" applyFill="1" applyBorder="1" applyAlignment="1">
      <alignment horizontal="center"/>
      <protection/>
    </xf>
    <xf numFmtId="0" fontId="7" fillId="0" borderId="17" xfId="91" applyFont="1" applyFill="1" applyBorder="1" applyAlignment="1">
      <alignment horizontal="center"/>
      <protection/>
    </xf>
    <xf numFmtId="0" fontId="7" fillId="0" borderId="28" xfId="91" applyFont="1" applyFill="1" applyBorder="1" applyAlignment="1">
      <alignment horizontal="center"/>
      <protection/>
    </xf>
    <xf numFmtId="0" fontId="6" fillId="0" borderId="0" xfId="91" applyFont="1" applyFill="1" applyBorder="1" applyAlignment="1" applyProtection="1">
      <alignment horizontal="center"/>
      <protection/>
    </xf>
    <xf numFmtId="187" fontId="6" fillId="0" borderId="19" xfId="91" applyNumberFormat="1" applyFont="1" applyFill="1" applyBorder="1" applyAlignment="1" applyProtection="1">
      <alignment horizontal="center"/>
      <protection/>
    </xf>
    <xf numFmtId="0" fontId="5" fillId="0" borderId="21" xfId="91" applyFont="1" applyFill="1" applyBorder="1">
      <alignment/>
      <protection/>
    </xf>
    <xf numFmtId="0" fontId="5" fillId="0" borderId="19" xfId="91" applyFont="1" applyFill="1" applyBorder="1" applyAlignment="1">
      <alignment horizontal="center"/>
      <protection/>
    </xf>
    <xf numFmtId="0" fontId="6" fillId="0" borderId="19" xfId="91" applyFont="1" applyFill="1" applyBorder="1" applyAlignment="1">
      <alignment horizontal="center"/>
      <protection/>
    </xf>
    <xf numFmtId="0" fontId="6" fillId="0" borderId="0" xfId="91" applyFont="1" applyFill="1" applyBorder="1" applyAlignment="1" applyProtection="1">
      <alignment horizontal="left"/>
      <protection/>
    </xf>
    <xf numFmtId="187" fontId="5" fillId="0" borderId="21" xfId="91" applyNumberFormat="1" applyFont="1" applyFill="1" applyBorder="1">
      <alignment/>
      <protection/>
    </xf>
    <xf numFmtId="187" fontId="5" fillId="0" borderId="19" xfId="91" applyNumberFormat="1" applyFont="1" applyFill="1" applyBorder="1" applyAlignment="1">
      <alignment horizontal="center"/>
      <protection/>
    </xf>
    <xf numFmtId="0" fontId="5" fillId="0" borderId="19" xfId="91" applyFont="1" applyFill="1" applyBorder="1" applyAlignment="1" applyProtection="1">
      <alignment horizontal="center"/>
      <protection/>
    </xf>
    <xf numFmtId="187" fontId="5" fillId="0" borderId="21" xfId="91" applyNumberFormat="1" applyFont="1" applyFill="1" applyBorder="1" applyAlignment="1" applyProtection="1">
      <alignment horizontal="center"/>
      <protection/>
    </xf>
    <xf numFmtId="187" fontId="5" fillId="0" borderId="19" xfId="91" applyNumberFormat="1" applyFont="1" applyFill="1" applyBorder="1" applyAlignment="1" applyProtection="1">
      <alignment horizontal="center"/>
      <protection/>
    </xf>
    <xf numFmtId="187" fontId="5" fillId="0" borderId="0" xfId="91" applyNumberFormat="1" applyFont="1" applyFill="1" applyBorder="1">
      <alignment/>
      <protection/>
    </xf>
    <xf numFmtId="0" fontId="5" fillId="0" borderId="20" xfId="91" applyFont="1" applyFill="1" applyBorder="1" applyAlignment="1" applyProtection="1">
      <alignment horizontal="center"/>
      <protection/>
    </xf>
    <xf numFmtId="187" fontId="5" fillId="0" borderId="17" xfId="91" applyNumberFormat="1" applyFont="1" applyFill="1" applyBorder="1" applyAlignment="1" applyProtection="1">
      <alignment horizontal="center"/>
      <protection/>
    </xf>
    <xf numFmtId="0" fontId="5" fillId="0" borderId="17" xfId="91" applyFont="1" applyFill="1" applyBorder="1" applyAlignment="1" applyProtection="1">
      <alignment horizontal="center"/>
      <protection/>
    </xf>
    <xf numFmtId="0" fontId="5" fillId="0" borderId="17" xfId="91" applyFont="1" applyFill="1" applyBorder="1" applyAlignment="1">
      <alignment horizontal="center"/>
      <protection/>
    </xf>
    <xf numFmtId="187" fontId="5" fillId="0" borderId="17" xfId="91" applyNumberFormat="1" applyFont="1" applyFill="1" applyBorder="1">
      <alignment/>
      <protection/>
    </xf>
    <xf numFmtId="187" fontId="5" fillId="0" borderId="17" xfId="91" applyNumberFormat="1" applyFont="1" applyFill="1" applyBorder="1" applyAlignment="1">
      <alignment horizontal="center"/>
      <protection/>
    </xf>
    <xf numFmtId="0" fontId="5" fillId="0" borderId="17" xfId="91" applyFont="1" applyFill="1" applyBorder="1">
      <alignment/>
      <protection/>
    </xf>
    <xf numFmtId="187" fontId="6" fillId="0" borderId="17" xfId="91" applyNumberFormat="1" applyFont="1" applyFill="1" applyBorder="1" applyAlignment="1" applyProtection="1">
      <alignment horizontal="center"/>
      <protection/>
    </xf>
    <xf numFmtId="0" fontId="6" fillId="0" borderId="17" xfId="91" applyFont="1" applyFill="1" applyBorder="1" applyAlignment="1" applyProtection="1">
      <alignment horizontal="center"/>
      <protection/>
    </xf>
    <xf numFmtId="0" fontId="6" fillId="0" borderId="0" xfId="91" applyFont="1" applyFill="1" applyAlignment="1">
      <alignment horizontal="left"/>
      <protection/>
    </xf>
    <xf numFmtId="0" fontId="6" fillId="0" borderId="19" xfId="91" applyFont="1" applyFill="1" applyBorder="1" applyAlignment="1" applyProtection="1">
      <alignment horizontal="center"/>
      <protection/>
    </xf>
    <xf numFmtId="0" fontId="5" fillId="0" borderId="0" xfId="91" applyFont="1" applyFill="1" applyAlignment="1" applyProtection="1">
      <alignment horizontal="left"/>
      <protection locked="0"/>
    </xf>
    <xf numFmtId="0" fontId="6" fillId="0" borderId="17" xfId="91" applyFont="1" applyFill="1" applyBorder="1" applyAlignment="1">
      <alignment horizontal="center"/>
      <protection/>
    </xf>
    <xf numFmtId="0" fontId="5" fillId="0" borderId="0" xfId="91" applyFont="1" applyFill="1" applyBorder="1" applyAlignment="1" applyProtection="1">
      <alignment horizontal="left" wrapText="1"/>
      <protection locked="0"/>
    </xf>
    <xf numFmtId="3" fontId="8" fillId="0" borderId="0" xfId="91" applyNumberFormat="1" applyFont="1" applyFill="1" applyBorder="1" applyAlignment="1">
      <alignment horizontal="left" wrapText="1"/>
      <protection/>
    </xf>
    <xf numFmtId="0" fontId="8" fillId="0" borderId="0" xfId="91" applyFont="1" applyFill="1" applyAlignment="1" applyProtection="1">
      <alignment horizontal="left"/>
      <protection/>
    </xf>
    <xf numFmtId="0" fontId="8" fillId="0" borderId="0" xfId="91" applyFont="1" applyFill="1" applyBorder="1" applyAlignment="1" applyProtection="1">
      <alignment horizontal="left"/>
      <protection/>
    </xf>
    <xf numFmtId="187" fontId="6" fillId="0" borderId="17" xfId="91" applyNumberFormat="1" applyFont="1" applyFill="1" applyBorder="1" applyAlignment="1">
      <alignment horizontal="center"/>
      <protection/>
    </xf>
    <xf numFmtId="0" fontId="6" fillId="0" borderId="20" xfId="91" applyFont="1" applyFill="1" applyBorder="1" applyAlignment="1">
      <alignment horizontal="center"/>
      <protection/>
    </xf>
    <xf numFmtId="0" fontId="6" fillId="0" borderId="21" xfId="91" applyFont="1" applyFill="1" applyBorder="1" applyAlignment="1">
      <alignment horizontal="center"/>
      <protection/>
    </xf>
    <xf numFmtId="187" fontId="6" fillId="0" borderId="19" xfId="91" applyNumberFormat="1" applyFont="1" applyFill="1" applyBorder="1" applyAlignment="1">
      <alignment horizontal="center"/>
      <protection/>
    </xf>
    <xf numFmtId="0" fontId="5" fillId="0" borderId="14" xfId="91" applyFont="1" applyFill="1" applyBorder="1" applyAlignment="1">
      <alignment horizontal="left"/>
      <protection/>
    </xf>
    <xf numFmtId="0" fontId="5" fillId="0" borderId="25" xfId="91" applyFont="1" applyFill="1" applyBorder="1">
      <alignment/>
      <protection/>
    </xf>
    <xf numFmtId="0" fontId="5" fillId="0" borderId="25" xfId="91" applyFont="1" applyFill="1" applyBorder="1" applyAlignment="1">
      <alignment horizontal="center"/>
      <protection/>
    </xf>
    <xf numFmtId="0" fontId="5" fillId="0" borderId="14" xfId="91" applyFont="1" applyFill="1" applyBorder="1" applyAlignment="1">
      <alignment horizontal="center"/>
      <protection/>
    </xf>
    <xf numFmtId="0" fontId="33" fillId="0" borderId="27" xfId="91" applyFont="1" applyFill="1" applyBorder="1" applyAlignment="1">
      <alignment horizontal="left" vertical="justify"/>
      <protection/>
    </xf>
    <xf numFmtId="0" fontId="6" fillId="0" borderId="0" xfId="91" applyFont="1" applyFill="1" applyAlignment="1" applyProtection="1">
      <alignment horizontal="center"/>
      <protection/>
    </xf>
    <xf numFmtId="0" fontId="6" fillId="0" borderId="0" xfId="91" applyFont="1" applyFill="1" applyAlignment="1">
      <alignment horizontal="center"/>
      <protection/>
    </xf>
    <xf numFmtId="187" fontId="5" fillId="0" borderId="0" xfId="91" applyNumberFormat="1" applyFont="1" applyFill="1" applyBorder="1" applyAlignment="1">
      <alignment horizontal="center"/>
      <protection/>
    </xf>
    <xf numFmtId="0" fontId="6" fillId="0" borderId="23" xfId="91" applyFont="1" applyFill="1" applyBorder="1" applyAlignment="1">
      <alignment horizontal="center" vertical="center" wrapText="1"/>
      <protection/>
    </xf>
    <xf numFmtId="0" fontId="6" fillId="0" borderId="56" xfId="91" applyFont="1" applyFill="1" applyBorder="1" applyAlignment="1">
      <alignment horizontal="center" vertical="center" wrapText="1"/>
      <protection/>
    </xf>
    <xf numFmtId="0" fontId="6" fillId="0" borderId="57" xfId="91" applyFont="1" applyFill="1" applyBorder="1" applyAlignment="1">
      <alignment horizontal="center" vertical="center"/>
      <protection/>
    </xf>
    <xf numFmtId="0" fontId="7" fillId="0" borderId="58" xfId="91" applyFont="1" applyFill="1" applyBorder="1" applyAlignment="1">
      <alignment horizontal="center"/>
      <protection/>
    </xf>
    <xf numFmtId="0" fontId="7" fillId="0" borderId="55" xfId="91" applyFont="1" applyFill="1" applyBorder="1" applyAlignment="1">
      <alignment horizontal="center"/>
      <protection/>
    </xf>
    <xf numFmtId="0" fontId="7" fillId="0" borderId="0" xfId="91" applyFont="1" applyFill="1" applyBorder="1" applyAlignment="1">
      <alignment horizontal="center"/>
      <protection/>
    </xf>
    <xf numFmtId="187" fontId="6" fillId="0" borderId="21" xfId="91" applyNumberFormat="1" applyFont="1" applyFill="1" applyBorder="1" applyAlignment="1" applyProtection="1">
      <alignment horizontal="center"/>
      <protection/>
    </xf>
    <xf numFmtId="187" fontId="6" fillId="0" borderId="0" xfId="91" applyNumberFormat="1" applyFont="1" applyFill="1" applyBorder="1" applyAlignment="1" applyProtection="1">
      <alignment horizontal="center"/>
      <protection/>
    </xf>
    <xf numFmtId="0" fontId="5" fillId="0" borderId="21" xfId="91" applyFont="1" applyFill="1" applyBorder="1" applyAlignment="1" applyProtection="1">
      <alignment horizontal="center"/>
      <protection/>
    </xf>
    <xf numFmtId="0" fontId="5" fillId="0" borderId="21" xfId="91" applyFont="1" applyFill="1" applyBorder="1" applyAlignment="1">
      <alignment horizontal="center"/>
      <protection/>
    </xf>
    <xf numFmtId="3" fontId="5" fillId="0" borderId="21" xfId="91" applyNumberFormat="1" applyFont="1" applyFill="1" applyBorder="1" applyAlignment="1">
      <alignment horizontal="center" wrapText="1"/>
      <protection/>
    </xf>
    <xf numFmtId="3" fontId="5" fillId="0" borderId="0" xfId="91" applyNumberFormat="1" applyFont="1" applyFill="1" applyBorder="1" applyAlignment="1">
      <alignment horizontal="center"/>
      <protection/>
    </xf>
    <xf numFmtId="0" fontId="8" fillId="0" borderId="21" xfId="91" applyFont="1" applyFill="1" applyBorder="1" applyAlignment="1">
      <alignment horizontal="center"/>
      <protection/>
    </xf>
    <xf numFmtId="0" fontId="6" fillId="0" borderId="21" xfId="91" applyFont="1" applyFill="1" applyBorder="1" applyAlignment="1" applyProtection="1">
      <alignment horizontal="center"/>
      <protection/>
    </xf>
    <xf numFmtId="0" fontId="5" fillId="0" borderId="21" xfId="91" applyFont="1" applyFill="1" applyBorder="1" applyAlignment="1" applyProtection="1">
      <alignment horizontal="center"/>
      <protection locked="0"/>
    </xf>
    <xf numFmtId="0" fontId="8" fillId="0" borderId="21" xfId="91" applyFont="1" applyFill="1" applyBorder="1" applyAlignment="1">
      <alignment horizontal="center" vertical="top" wrapText="1"/>
      <protection/>
    </xf>
    <xf numFmtId="0" fontId="5" fillId="0" borderId="0" xfId="91" applyFont="1" applyFill="1" applyAlignment="1">
      <alignment horizontal="center"/>
      <protection/>
    </xf>
    <xf numFmtId="3" fontId="5" fillId="0" borderId="21" xfId="89" applyNumberFormat="1" applyFont="1" applyFill="1" applyBorder="1" applyAlignment="1">
      <alignment horizontal="center" wrapText="1"/>
      <protection/>
    </xf>
    <xf numFmtId="3" fontId="8" fillId="0" borderId="21" xfId="91" applyNumberFormat="1" applyFont="1" applyFill="1" applyBorder="1" applyAlignment="1">
      <alignment horizontal="center" wrapText="1"/>
      <protection/>
    </xf>
    <xf numFmtId="0" fontId="8" fillId="0" borderId="21" xfId="91" applyFont="1" applyFill="1" applyBorder="1" applyAlignment="1" applyProtection="1">
      <alignment horizontal="center"/>
      <protection/>
    </xf>
    <xf numFmtId="3" fontId="6" fillId="0" borderId="21" xfId="91" applyNumberFormat="1" applyFont="1" applyFill="1" applyBorder="1" applyAlignment="1">
      <alignment horizontal="center" wrapText="1"/>
      <protection/>
    </xf>
    <xf numFmtId="3" fontId="6" fillId="0" borderId="21" xfId="91" applyNumberFormat="1" applyFont="1" applyFill="1" applyBorder="1" applyAlignment="1">
      <alignment horizontal="center"/>
      <protection/>
    </xf>
    <xf numFmtId="3" fontId="6" fillId="0" borderId="0" xfId="91" applyNumberFormat="1" applyFont="1" applyFill="1" applyBorder="1" applyAlignment="1">
      <alignment horizontal="center"/>
      <protection/>
    </xf>
    <xf numFmtId="0" fontId="5" fillId="0" borderId="48" xfId="91" applyFont="1" applyFill="1" applyBorder="1" applyAlignment="1">
      <alignment horizontal="center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4" xfId="64"/>
    <cellStyle name="Énfasis1" xfId="65"/>
    <cellStyle name="Énfasis2" xfId="66"/>
    <cellStyle name="Énfasis3" xfId="67"/>
    <cellStyle name="Énfasis4" xfId="68"/>
    <cellStyle name="Énfasis5" xfId="69"/>
    <cellStyle name="Énfasis6" xfId="70"/>
    <cellStyle name="Entrada" xfId="71"/>
    <cellStyle name="Euro" xfId="72"/>
    <cellStyle name="Explanatory Text" xfId="73"/>
    <cellStyle name="Good" xfId="74"/>
    <cellStyle name="Heading 1" xfId="75"/>
    <cellStyle name="Heading 2" xfId="76"/>
    <cellStyle name="Heading 3" xfId="77"/>
    <cellStyle name="Heading 4" xfId="78"/>
    <cellStyle name="Hyperlink" xfId="79"/>
    <cellStyle name="Followed Hyperlink" xfId="80"/>
    <cellStyle name="Incorrecto" xfId="81"/>
    <cellStyle name="Input" xfId="82"/>
    <cellStyle name="Linked Cell" xfId="83"/>
    <cellStyle name="Comma" xfId="84"/>
    <cellStyle name="Comma [0]" xfId="85"/>
    <cellStyle name="Currency" xfId="86"/>
    <cellStyle name="Currency [0]" xfId="87"/>
    <cellStyle name="Neutral" xfId="88"/>
    <cellStyle name="Normal 2" xfId="89"/>
    <cellStyle name="Normal 3" xfId="90"/>
    <cellStyle name="Normal_32  Entrada Neta MP 2014 " xfId="91"/>
    <cellStyle name="Notas" xfId="92"/>
    <cellStyle name="Note" xfId="93"/>
    <cellStyle name="Output" xfId="94"/>
    <cellStyle name="Percent" xfId="95"/>
    <cellStyle name="Salida" xfId="96"/>
    <cellStyle name="Texto de advertencia" xfId="97"/>
    <cellStyle name="Texto explicativo" xfId="98"/>
    <cellStyle name="Title" xfId="99"/>
    <cellStyle name="Título" xfId="100"/>
    <cellStyle name="Título 1" xfId="101"/>
    <cellStyle name="Título 2" xfId="102"/>
    <cellStyle name="Título 3" xfId="103"/>
    <cellStyle name="Total" xfId="104"/>
    <cellStyle name="Warning Text" xfId="105"/>
  </cellStyles>
  <dxfs count="1">
    <dxf>
      <font>
        <b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jo112-btcsfc1\producci&#243;n\AREA%20PENAL\JUZGADOS%20PENALES%20JUVENILES\2008\Juzgados%20PJ%20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32%20%20Entrada%20Neta%20MP%202014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roduccion-resolver\bases\Documents%20and%20Settings\Marlen\My%20Documents\Produccion\BASES%20DE%20DATOS\Entrada%20Neta%20MP\Entrada%20Neta%20MP%202010%20ajustad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mesent\AppData\Local\Microsoft\Windows\Temporary%20Internet%20Files\OLKD393\Entrada%20Neta%20MP%202012%20ANU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1"/>
      <sheetName val="C2"/>
      <sheetName val="C3"/>
      <sheetName val="C4"/>
      <sheetName val="c_5"/>
      <sheetName val="c_7"/>
      <sheetName val="C_6"/>
      <sheetName val="Notificaciones y Comisiones"/>
      <sheetName val="doc inform"/>
      <sheetName val="Hoja1"/>
      <sheetName val="c5-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ANUAL"/>
      <sheetName val="CIRCUITO"/>
      <sheetName val="MP ^ MPPJ"/>
      <sheetName val="Ent MP+Accion Priv"/>
      <sheetName val="Ent Sistema Penal + OIJ"/>
    </sheetNames>
    <sheetDataSet>
      <sheetData sheetId="1">
        <row r="361">
          <cell r="A361" t="str">
            <v>Averiguar desaparición</v>
          </cell>
        </row>
        <row r="362">
          <cell r="A362" t="str">
            <v>Averiguar muerte</v>
          </cell>
        </row>
        <row r="363">
          <cell r="A363" t="str">
            <v>Suicidio</v>
          </cell>
        </row>
        <row r="364">
          <cell r="A364" t="str">
            <v>Hecho atípico</v>
          </cell>
        </row>
        <row r="365">
          <cell r="A365" t="str">
            <v>Consumo de droga</v>
          </cell>
        </row>
        <row r="366">
          <cell r="A366" t="str">
            <v>Hallazgo de droga</v>
          </cell>
        </row>
        <row r="367">
          <cell r="A367" t="str">
            <v>Lesiones accidentales</v>
          </cell>
        </row>
        <row r="368">
          <cell r="A368" t="str">
            <v>Muerte accidental</v>
          </cell>
        </row>
        <row r="369">
          <cell r="A369" t="str">
            <v>Ignorado</v>
          </cell>
        </row>
        <row r="370">
          <cell r="A370" t="str">
            <v>(en blanco)</v>
          </cell>
        </row>
        <row r="371">
          <cell r="A371" t="str">
            <v>Otros delitos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IRCUITO"/>
      <sheetName val="ANUAL"/>
      <sheetName val="MP ^ MPPJ"/>
      <sheetName val="Ent Sistema Ju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NUAL"/>
      <sheetName val="CIRCUITO"/>
      <sheetName val="Ent Sistema Jud"/>
      <sheetName val="MP ^ MPP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4"/>
  <sheetViews>
    <sheetView tabSelected="1" view="pageBreakPreview" zoomScale="75" zoomScaleNormal="50" zoomScaleSheetLayoutView="75" zoomScalePageLayoutView="0" workbookViewId="0" topLeftCell="A79">
      <selection activeCell="A96" sqref="A96"/>
    </sheetView>
  </sheetViews>
  <sheetFormatPr defaultColWidth="46.8515625" defaultRowHeight="12.75"/>
  <cols>
    <col min="1" max="1" width="97.28125" style="8" customWidth="1"/>
    <col min="2" max="2" width="17.28125" style="8" customWidth="1"/>
    <col min="3" max="3" width="20.7109375" style="8" customWidth="1"/>
    <col min="4" max="4" width="25.28125" style="8" customWidth="1"/>
    <col min="5" max="5" width="25.57421875" style="8" customWidth="1"/>
    <col min="6" max="6" width="23.7109375" style="8" customWidth="1"/>
    <col min="7" max="7" width="17.28125" style="8" bestFit="1" customWidth="1"/>
    <col min="8" max="8" width="15.7109375" style="8" bestFit="1" customWidth="1"/>
    <col min="9" max="9" width="15.00390625" style="8" customWidth="1"/>
    <col min="10" max="10" width="16.8515625" style="8" customWidth="1"/>
    <col min="11" max="11" width="17.28125" style="8" customWidth="1"/>
    <col min="12" max="12" width="13.8515625" style="8" customWidth="1"/>
    <col min="13" max="16384" width="46.8515625" style="8" customWidth="1"/>
  </cols>
  <sheetData>
    <row r="1" spans="1:12" ht="18.7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8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8.75">
      <c r="A3" s="104" t="s">
        <v>204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12" ht="18.75">
      <c r="A4" s="104" t="s">
        <v>203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</row>
    <row r="5" spans="1:12" ht="18.75">
      <c r="A5" s="104" t="s">
        <v>140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</row>
    <row r="6" spans="1:12" ht="18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18.75">
      <c r="A7" s="101" t="s">
        <v>35</v>
      </c>
      <c r="B7" s="105" t="s">
        <v>144</v>
      </c>
      <c r="C7" s="99" t="s">
        <v>142</v>
      </c>
      <c r="D7" s="96" t="s">
        <v>143</v>
      </c>
      <c r="E7" s="96" t="s">
        <v>145</v>
      </c>
      <c r="F7" s="96" t="s">
        <v>146</v>
      </c>
      <c r="G7" s="105" t="s">
        <v>147</v>
      </c>
      <c r="H7" s="108" t="s">
        <v>1</v>
      </c>
      <c r="I7" s="109"/>
      <c r="J7" s="109"/>
      <c r="K7" s="109"/>
      <c r="L7" s="109"/>
    </row>
    <row r="8" spans="1:12" ht="18.75">
      <c r="A8" s="102"/>
      <c r="B8" s="106"/>
      <c r="C8" s="112"/>
      <c r="D8" s="97"/>
      <c r="E8" s="97"/>
      <c r="F8" s="97"/>
      <c r="G8" s="106">
        <v>42004</v>
      </c>
      <c r="H8" s="110"/>
      <c r="I8" s="111"/>
      <c r="J8" s="111"/>
      <c r="K8" s="111"/>
      <c r="L8" s="111"/>
    </row>
    <row r="9" spans="1:12" ht="18.75">
      <c r="A9" s="102"/>
      <c r="B9" s="106"/>
      <c r="C9" s="112"/>
      <c r="D9" s="97"/>
      <c r="E9" s="97"/>
      <c r="F9" s="97"/>
      <c r="G9" s="106"/>
      <c r="H9" s="99" t="s">
        <v>148</v>
      </c>
      <c r="I9" s="75" t="s">
        <v>3</v>
      </c>
      <c r="J9" s="96" t="s">
        <v>4</v>
      </c>
      <c r="K9" s="96" t="s">
        <v>5</v>
      </c>
      <c r="L9" s="94" t="s">
        <v>6</v>
      </c>
    </row>
    <row r="10" spans="1:12" ht="18.75">
      <c r="A10" s="103"/>
      <c r="B10" s="107"/>
      <c r="C10" s="100"/>
      <c r="D10" s="98"/>
      <c r="E10" s="98"/>
      <c r="F10" s="98"/>
      <c r="G10" s="107"/>
      <c r="H10" s="100"/>
      <c r="I10" s="76" t="s">
        <v>8</v>
      </c>
      <c r="J10" s="98"/>
      <c r="K10" s="98"/>
      <c r="L10" s="95"/>
    </row>
    <row r="11" spans="1:12" ht="18.75">
      <c r="A11" s="17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9"/>
    </row>
    <row r="12" spans="1:12" ht="20.25" customHeight="1">
      <c r="A12" s="9" t="s">
        <v>9</v>
      </c>
      <c r="B12" s="20">
        <f>SUM(B14,B29,B33,B39,B44,B52,B57,B64,B70,B75,B80,B87,B92,B100,B105)</f>
        <v>61601</v>
      </c>
      <c r="C12" s="20">
        <f aca="true" t="shared" si="0" ref="C12:L12">SUM(C14,C29,C33,C39,C44,C52,C57,C64,C70,C75,C80,C87,C92,C100,C105)</f>
        <v>182933</v>
      </c>
      <c r="D12" s="20">
        <f t="shared" si="0"/>
        <v>10844</v>
      </c>
      <c r="E12" s="20">
        <f t="shared" si="0"/>
        <v>528</v>
      </c>
      <c r="F12" s="20">
        <f t="shared" si="0"/>
        <v>203466</v>
      </c>
      <c r="G12" s="20">
        <f t="shared" si="0"/>
        <v>52440</v>
      </c>
      <c r="H12" s="20">
        <f t="shared" si="0"/>
        <v>47767</v>
      </c>
      <c r="I12" s="20">
        <f t="shared" si="0"/>
        <v>145</v>
      </c>
      <c r="J12" s="20">
        <f t="shared" si="0"/>
        <v>674</v>
      </c>
      <c r="K12" s="20">
        <f t="shared" si="0"/>
        <v>3825</v>
      </c>
      <c r="L12" s="20">
        <f t="shared" si="0"/>
        <v>29</v>
      </c>
    </row>
    <row r="13" spans="1:12" ht="20.25" customHeight="1">
      <c r="A13" s="22"/>
      <c r="B13" s="24"/>
      <c r="C13" s="25"/>
      <c r="D13" s="25"/>
      <c r="E13" s="25"/>
      <c r="F13" s="25"/>
      <c r="G13" s="25"/>
      <c r="H13" s="25"/>
      <c r="I13" s="25"/>
      <c r="J13" s="25"/>
      <c r="K13" s="25"/>
      <c r="L13" s="25"/>
    </row>
    <row r="14" spans="1:12" ht="20.25" customHeight="1">
      <c r="A14" s="27" t="s">
        <v>60</v>
      </c>
      <c r="B14" s="20">
        <f aca="true" t="shared" si="1" ref="B14:L14">SUM(B15:B27)</f>
        <v>8621</v>
      </c>
      <c r="C14" s="20">
        <f t="shared" si="1"/>
        <v>25009</v>
      </c>
      <c r="D14" s="20">
        <f t="shared" si="1"/>
        <v>1678</v>
      </c>
      <c r="E14" s="20">
        <f t="shared" si="1"/>
        <v>104</v>
      </c>
      <c r="F14" s="20">
        <f t="shared" si="1"/>
        <v>27703</v>
      </c>
      <c r="G14" s="20">
        <f t="shared" si="1"/>
        <v>7709</v>
      </c>
      <c r="H14" s="20">
        <f t="shared" si="1"/>
        <v>6748</v>
      </c>
      <c r="I14" s="20">
        <f t="shared" si="1"/>
        <v>34</v>
      </c>
      <c r="J14" s="20">
        <f t="shared" si="1"/>
        <v>176</v>
      </c>
      <c r="K14" s="20">
        <f t="shared" si="1"/>
        <v>745</v>
      </c>
      <c r="L14" s="20">
        <f t="shared" si="1"/>
        <v>6</v>
      </c>
    </row>
    <row r="15" spans="1:12" ht="20.25" customHeight="1">
      <c r="A15" s="29" t="s">
        <v>11</v>
      </c>
      <c r="B15" s="32">
        <v>1207</v>
      </c>
      <c r="C15" s="26">
        <v>3465</v>
      </c>
      <c r="D15" s="26">
        <v>531</v>
      </c>
      <c r="E15" s="26">
        <v>7</v>
      </c>
      <c r="F15" s="26">
        <v>4131</v>
      </c>
      <c r="G15" s="26">
        <v>1079</v>
      </c>
      <c r="H15" s="26">
        <v>865</v>
      </c>
      <c r="I15" s="26">
        <v>5</v>
      </c>
      <c r="J15" s="26">
        <v>22</v>
      </c>
      <c r="K15" s="26">
        <v>187</v>
      </c>
      <c r="L15" s="26">
        <v>0</v>
      </c>
    </row>
    <row r="16" spans="1:12" s="22" customFormat="1" ht="20.25" customHeight="1">
      <c r="A16" s="29" t="s">
        <v>126</v>
      </c>
      <c r="B16" s="32">
        <v>1954</v>
      </c>
      <c r="C16" s="26">
        <v>8386</v>
      </c>
      <c r="D16" s="26">
        <v>395</v>
      </c>
      <c r="E16" s="26">
        <v>13</v>
      </c>
      <c r="F16" s="26">
        <v>9075</v>
      </c>
      <c r="G16" s="26">
        <v>1673</v>
      </c>
      <c r="H16" s="26">
        <v>1492</v>
      </c>
      <c r="I16" s="26">
        <v>5</v>
      </c>
      <c r="J16" s="26">
        <v>35</v>
      </c>
      <c r="K16" s="26">
        <v>139</v>
      </c>
      <c r="L16" s="26">
        <v>2</v>
      </c>
    </row>
    <row r="17" spans="1:12" ht="20.25" customHeight="1">
      <c r="A17" s="29" t="s">
        <v>63</v>
      </c>
      <c r="B17" s="32">
        <v>2362</v>
      </c>
      <c r="C17" s="26">
        <v>3982</v>
      </c>
      <c r="D17" s="26">
        <v>419</v>
      </c>
      <c r="E17" s="26">
        <v>36</v>
      </c>
      <c r="F17" s="26">
        <v>4582</v>
      </c>
      <c r="G17" s="26">
        <v>2217</v>
      </c>
      <c r="H17" s="26">
        <v>1882</v>
      </c>
      <c r="I17" s="26">
        <v>9</v>
      </c>
      <c r="J17" s="26">
        <v>63</v>
      </c>
      <c r="K17" s="26">
        <v>261</v>
      </c>
      <c r="L17" s="26">
        <v>2</v>
      </c>
    </row>
    <row r="18" spans="1:12" s="22" customFormat="1" ht="20.25" customHeight="1">
      <c r="A18" s="33" t="s">
        <v>134</v>
      </c>
      <c r="B18" s="32">
        <v>176</v>
      </c>
      <c r="C18" s="26">
        <v>125</v>
      </c>
      <c r="D18" s="26">
        <v>31</v>
      </c>
      <c r="E18" s="26">
        <v>2</v>
      </c>
      <c r="F18" s="26">
        <v>202</v>
      </c>
      <c r="G18" s="26">
        <v>132</v>
      </c>
      <c r="H18" s="26">
        <v>126</v>
      </c>
      <c r="I18" s="26">
        <v>2</v>
      </c>
      <c r="J18" s="26">
        <v>1</v>
      </c>
      <c r="K18" s="26">
        <v>2</v>
      </c>
      <c r="L18" s="26">
        <v>1</v>
      </c>
    </row>
    <row r="19" spans="1:12" s="22" customFormat="1" ht="20.25" customHeight="1">
      <c r="A19" s="33" t="s">
        <v>183</v>
      </c>
      <c r="B19" s="32">
        <v>190</v>
      </c>
      <c r="C19" s="26">
        <v>30</v>
      </c>
      <c r="D19" s="26">
        <v>4</v>
      </c>
      <c r="E19" s="26">
        <v>0</v>
      </c>
      <c r="F19" s="26">
        <v>224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</row>
    <row r="20" spans="1:12" s="22" customFormat="1" ht="20.25" customHeight="1">
      <c r="A20" s="33" t="s">
        <v>103</v>
      </c>
      <c r="B20" s="32">
        <v>95</v>
      </c>
      <c r="C20" s="26">
        <v>145</v>
      </c>
      <c r="D20" s="26">
        <v>20</v>
      </c>
      <c r="E20" s="26">
        <v>0</v>
      </c>
      <c r="F20" s="26">
        <v>132</v>
      </c>
      <c r="G20" s="26">
        <v>128</v>
      </c>
      <c r="H20" s="26">
        <v>126</v>
      </c>
      <c r="I20" s="26">
        <v>1</v>
      </c>
      <c r="J20" s="26">
        <v>0</v>
      </c>
      <c r="K20" s="26">
        <v>1</v>
      </c>
      <c r="L20" s="26">
        <v>0</v>
      </c>
    </row>
    <row r="21" spans="1:12" s="22" customFormat="1" ht="20.25" customHeight="1">
      <c r="A21" s="33" t="s">
        <v>129</v>
      </c>
      <c r="B21" s="32">
        <v>112</v>
      </c>
      <c r="C21" s="26">
        <v>78</v>
      </c>
      <c r="D21" s="26">
        <v>2</v>
      </c>
      <c r="E21" s="26">
        <v>0</v>
      </c>
      <c r="F21" s="26">
        <v>50</v>
      </c>
      <c r="G21" s="26">
        <v>142</v>
      </c>
      <c r="H21" s="26">
        <v>140</v>
      </c>
      <c r="I21" s="26">
        <v>1</v>
      </c>
      <c r="J21" s="26">
        <v>0</v>
      </c>
      <c r="K21" s="26">
        <v>1</v>
      </c>
      <c r="L21" s="26">
        <v>0</v>
      </c>
    </row>
    <row r="22" spans="1:12" s="22" customFormat="1" ht="20.25" customHeight="1">
      <c r="A22" s="29" t="s">
        <v>118</v>
      </c>
      <c r="B22" s="32">
        <v>34</v>
      </c>
      <c r="C22" s="26">
        <v>1367</v>
      </c>
      <c r="D22" s="26">
        <v>33</v>
      </c>
      <c r="E22" s="26">
        <v>3</v>
      </c>
      <c r="F22" s="26">
        <v>1385</v>
      </c>
      <c r="G22" s="26">
        <v>52</v>
      </c>
      <c r="H22" s="26">
        <v>52</v>
      </c>
      <c r="I22" s="26">
        <v>0</v>
      </c>
      <c r="J22" s="26">
        <v>0</v>
      </c>
      <c r="K22" s="26">
        <v>0</v>
      </c>
      <c r="L22" s="26">
        <v>0</v>
      </c>
    </row>
    <row r="23" spans="1:12" s="22" customFormat="1" ht="20.25" customHeight="1">
      <c r="A23" s="29" t="s">
        <v>61</v>
      </c>
      <c r="B23" s="32">
        <v>1398</v>
      </c>
      <c r="C23" s="26">
        <v>5119</v>
      </c>
      <c r="D23" s="26">
        <v>105</v>
      </c>
      <c r="E23" s="26">
        <v>0</v>
      </c>
      <c r="F23" s="26">
        <v>5366</v>
      </c>
      <c r="G23" s="26">
        <v>1256</v>
      </c>
      <c r="H23" s="26">
        <v>1070</v>
      </c>
      <c r="I23" s="26">
        <v>11</v>
      </c>
      <c r="J23" s="26">
        <v>52</v>
      </c>
      <c r="K23" s="26">
        <v>122</v>
      </c>
      <c r="L23" s="26">
        <v>1</v>
      </c>
    </row>
    <row r="24" spans="1:12" s="22" customFormat="1" ht="20.25" customHeight="1">
      <c r="A24" s="29" t="s">
        <v>62</v>
      </c>
      <c r="B24" s="32">
        <v>423</v>
      </c>
      <c r="C24" s="26">
        <v>751</v>
      </c>
      <c r="D24" s="26">
        <v>66</v>
      </c>
      <c r="E24" s="26">
        <v>19</v>
      </c>
      <c r="F24" s="26">
        <v>871</v>
      </c>
      <c r="G24" s="26">
        <v>388</v>
      </c>
      <c r="H24" s="26">
        <v>367</v>
      </c>
      <c r="I24" s="26">
        <v>0</v>
      </c>
      <c r="J24" s="26">
        <v>1</v>
      </c>
      <c r="K24" s="26">
        <v>20</v>
      </c>
      <c r="L24" s="26">
        <v>0</v>
      </c>
    </row>
    <row r="25" spans="1:12" s="34" customFormat="1" ht="20.25" customHeight="1">
      <c r="A25" s="29" t="s">
        <v>14</v>
      </c>
      <c r="B25" s="32">
        <v>103</v>
      </c>
      <c r="C25" s="26">
        <v>47</v>
      </c>
      <c r="D25" s="26">
        <v>6</v>
      </c>
      <c r="E25" s="26">
        <v>0</v>
      </c>
      <c r="F25" s="26">
        <v>65</v>
      </c>
      <c r="G25" s="26">
        <v>91</v>
      </c>
      <c r="H25" s="26">
        <v>91</v>
      </c>
      <c r="I25" s="26">
        <v>0</v>
      </c>
      <c r="J25" s="26">
        <v>0</v>
      </c>
      <c r="K25" s="26">
        <v>0</v>
      </c>
      <c r="L25" s="26">
        <v>0</v>
      </c>
    </row>
    <row r="26" spans="1:12" s="34" customFormat="1" ht="20.25" customHeight="1">
      <c r="A26" s="29" t="s">
        <v>141</v>
      </c>
      <c r="B26" s="32">
        <v>0</v>
      </c>
      <c r="C26" s="26">
        <v>31</v>
      </c>
      <c r="D26" s="26">
        <v>0</v>
      </c>
      <c r="E26" s="26">
        <v>0</v>
      </c>
      <c r="F26" s="26">
        <v>14</v>
      </c>
      <c r="G26" s="26">
        <v>17</v>
      </c>
      <c r="H26" s="26">
        <v>16</v>
      </c>
      <c r="I26" s="26">
        <v>0</v>
      </c>
      <c r="J26" s="26">
        <v>0</v>
      </c>
      <c r="K26" s="26">
        <v>1</v>
      </c>
      <c r="L26" s="26">
        <v>0</v>
      </c>
    </row>
    <row r="27" spans="1:12" s="22" customFormat="1" ht="20.25" customHeight="1">
      <c r="A27" s="35" t="s">
        <v>68</v>
      </c>
      <c r="B27" s="32">
        <v>567</v>
      </c>
      <c r="C27" s="26">
        <v>1483</v>
      </c>
      <c r="D27" s="26">
        <v>66</v>
      </c>
      <c r="E27" s="26">
        <v>24</v>
      </c>
      <c r="F27" s="26">
        <v>1606</v>
      </c>
      <c r="G27" s="26">
        <v>534</v>
      </c>
      <c r="H27" s="26">
        <v>521</v>
      </c>
      <c r="I27" s="26">
        <v>0</v>
      </c>
      <c r="J27" s="26">
        <v>2</v>
      </c>
      <c r="K27" s="26">
        <v>11</v>
      </c>
      <c r="L27" s="26">
        <v>0</v>
      </c>
    </row>
    <row r="28" spans="1:12" ht="20.25" customHeight="1">
      <c r="A28" s="29"/>
      <c r="B28" s="32"/>
      <c r="C28" s="26"/>
      <c r="D28" s="26"/>
      <c r="E28" s="26"/>
      <c r="F28" s="26"/>
      <c r="G28" s="26"/>
      <c r="H28" s="26"/>
      <c r="I28" s="26"/>
      <c r="J28" s="26"/>
      <c r="K28" s="26"/>
      <c r="L28" s="26"/>
    </row>
    <row r="29" spans="1:12" ht="20.25" customHeight="1">
      <c r="A29" s="27" t="s">
        <v>64</v>
      </c>
      <c r="B29" s="21">
        <f aca="true" t="shared" si="2" ref="B29:L29">SUM(B30:B31)</f>
        <v>4150</v>
      </c>
      <c r="C29" s="21">
        <f t="shared" si="2"/>
        <v>16556</v>
      </c>
      <c r="D29" s="21">
        <f t="shared" si="2"/>
        <v>734</v>
      </c>
      <c r="E29" s="21">
        <f t="shared" si="2"/>
        <v>34</v>
      </c>
      <c r="F29" s="21">
        <f t="shared" si="2"/>
        <v>17553</v>
      </c>
      <c r="G29" s="21">
        <f t="shared" si="2"/>
        <v>3921</v>
      </c>
      <c r="H29" s="21">
        <f t="shared" si="2"/>
        <v>3700</v>
      </c>
      <c r="I29" s="21">
        <f t="shared" si="2"/>
        <v>5</v>
      </c>
      <c r="J29" s="21">
        <f t="shared" si="2"/>
        <v>52</v>
      </c>
      <c r="K29" s="21">
        <f t="shared" si="2"/>
        <v>158</v>
      </c>
      <c r="L29" s="21">
        <f t="shared" si="2"/>
        <v>6</v>
      </c>
    </row>
    <row r="30" spans="1:12" ht="20.25" customHeight="1">
      <c r="A30" s="36" t="s">
        <v>65</v>
      </c>
      <c r="B30" s="32">
        <v>4136</v>
      </c>
      <c r="C30" s="26">
        <v>15239</v>
      </c>
      <c r="D30" s="26">
        <v>723</v>
      </c>
      <c r="E30" s="26">
        <v>30</v>
      </c>
      <c r="F30" s="26">
        <v>16236</v>
      </c>
      <c r="G30" s="26">
        <v>3892</v>
      </c>
      <c r="H30" s="26">
        <v>3672</v>
      </c>
      <c r="I30" s="26">
        <v>5</v>
      </c>
      <c r="J30" s="26">
        <v>52</v>
      </c>
      <c r="K30" s="26">
        <v>158</v>
      </c>
      <c r="L30" s="26">
        <v>5</v>
      </c>
    </row>
    <row r="31" spans="1:12" ht="20.25" customHeight="1">
      <c r="A31" s="36" t="s">
        <v>96</v>
      </c>
      <c r="B31" s="32">
        <v>14</v>
      </c>
      <c r="C31" s="26">
        <v>1317</v>
      </c>
      <c r="D31" s="26">
        <v>11</v>
      </c>
      <c r="E31" s="26">
        <v>4</v>
      </c>
      <c r="F31" s="26">
        <v>1317</v>
      </c>
      <c r="G31" s="26">
        <v>29</v>
      </c>
      <c r="H31" s="26">
        <v>28</v>
      </c>
      <c r="I31" s="26">
        <v>0</v>
      </c>
      <c r="J31" s="26">
        <v>0</v>
      </c>
      <c r="K31" s="26">
        <v>0</v>
      </c>
      <c r="L31" s="26">
        <v>1</v>
      </c>
    </row>
    <row r="32" spans="1:12" ht="20.25" customHeight="1">
      <c r="A32" s="23"/>
      <c r="B32" s="32"/>
      <c r="C32" s="26"/>
      <c r="D32" s="26"/>
      <c r="E32" s="26"/>
      <c r="F32" s="26"/>
      <c r="G32" s="26"/>
      <c r="H32" s="26"/>
      <c r="I32" s="26"/>
      <c r="J32" s="26"/>
      <c r="K32" s="26"/>
      <c r="L32" s="26"/>
    </row>
    <row r="33" spans="1:12" ht="20.25" customHeight="1">
      <c r="A33" s="27" t="s">
        <v>67</v>
      </c>
      <c r="B33" s="21">
        <f aca="true" t="shared" si="3" ref="B33:L33">SUM(B34:B37)</f>
        <v>6592</v>
      </c>
      <c r="C33" s="21">
        <f t="shared" si="3"/>
        <v>21692</v>
      </c>
      <c r="D33" s="21">
        <f t="shared" si="3"/>
        <v>1228</v>
      </c>
      <c r="E33" s="21">
        <f t="shared" si="3"/>
        <v>50</v>
      </c>
      <c r="F33" s="21">
        <f t="shared" si="3"/>
        <v>24142</v>
      </c>
      <c r="G33" s="21">
        <f t="shared" si="3"/>
        <v>5420</v>
      </c>
      <c r="H33" s="21">
        <f t="shared" si="3"/>
        <v>5079</v>
      </c>
      <c r="I33" s="21">
        <f t="shared" si="3"/>
        <v>12</v>
      </c>
      <c r="J33" s="21">
        <f t="shared" si="3"/>
        <v>105</v>
      </c>
      <c r="K33" s="21">
        <f t="shared" si="3"/>
        <v>224</v>
      </c>
      <c r="L33" s="21">
        <f t="shared" si="3"/>
        <v>0</v>
      </c>
    </row>
    <row r="34" spans="1:12" ht="20.25" customHeight="1">
      <c r="A34" s="35" t="s">
        <v>12</v>
      </c>
      <c r="B34" s="32">
        <v>1857</v>
      </c>
      <c r="C34" s="26">
        <v>5482</v>
      </c>
      <c r="D34" s="26">
        <v>342</v>
      </c>
      <c r="E34" s="26">
        <v>20</v>
      </c>
      <c r="F34" s="26">
        <v>6297</v>
      </c>
      <c r="G34" s="26">
        <v>1404</v>
      </c>
      <c r="H34" s="26">
        <v>1334</v>
      </c>
      <c r="I34" s="26">
        <v>3</v>
      </c>
      <c r="J34" s="26">
        <v>18</v>
      </c>
      <c r="K34" s="26">
        <v>49</v>
      </c>
      <c r="L34" s="26">
        <v>0</v>
      </c>
    </row>
    <row r="35" spans="1:12" ht="20.25" customHeight="1">
      <c r="A35" s="35" t="s">
        <v>13</v>
      </c>
      <c r="B35" s="32">
        <v>1752</v>
      </c>
      <c r="C35" s="26">
        <v>7972</v>
      </c>
      <c r="D35" s="26">
        <v>317</v>
      </c>
      <c r="E35" s="26">
        <v>17</v>
      </c>
      <c r="F35" s="26">
        <v>8660</v>
      </c>
      <c r="G35" s="26">
        <v>1398</v>
      </c>
      <c r="H35" s="26">
        <v>1373</v>
      </c>
      <c r="I35" s="26">
        <v>2</v>
      </c>
      <c r="J35" s="26">
        <v>15</v>
      </c>
      <c r="K35" s="26">
        <v>8</v>
      </c>
      <c r="L35" s="26">
        <v>0</v>
      </c>
    </row>
    <row r="36" spans="1:12" ht="20.25" customHeight="1">
      <c r="A36" s="35" t="s">
        <v>108</v>
      </c>
      <c r="B36" s="32">
        <v>2635</v>
      </c>
      <c r="C36" s="26">
        <v>7274</v>
      </c>
      <c r="D36" s="26">
        <v>548</v>
      </c>
      <c r="E36" s="26">
        <v>12</v>
      </c>
      <c r="F36" s="26">
        <v>8194</v>
      </c>
      <c r="G36" s="26">
        <v>2275</v>
      </c>
      <c r="H36" s="26">
        <v>2040</v>
      </c>
      <c r="I36" s="26">
        <v>7</v>
      </c>
      <c r="J36" s="26">
        <v>69</v>
      </c>
      <c r="K36" s="26">
        <v>159</v>
      </c>
      <c r="L36" s="26">
        <v>0</v>
      </c>
    </row>
    <row r="37" spans="1:12" ht="20.25" customHeight="1">
      <c r="A37" s="35" t="s">
        <v>114</v>
      </c>
      <c r="B37" s="32">
        <v>348</v>
      </c>
      <c r="C37" s="26">
        <v>964</v>
      </c>
      <c r="D37" s="26">
        <v>21</v>
      </c>
      <c r="E37" s="26">
        <v>1</v>
      </c>
      <c r="F37" s="26">
        <v>991</v>
      </c>
      <c r="G37" s="26">
        <v>343</v>
      </c>
      <c r="H37" s="26">
        <v>332</v>
      </c>
      <c r="I37" s="26">
        <v>0</v>
      </c>
      <c r="J37" s="26">
        <v>3</v>
      </c>
      <c r="K37" s="26">
        <v>8</v>
      </c>
      <c r="L37" s="26">
        <v>0</v>
      </c>
    </row>
    <row r="38" spans="1:12" s="37" customFormat="1" ht="20.25" customHeight="1">
      <c r="A38" s="35"/>
      <c r="B38" s="32"/>
      <c r="C38" s="32"/>
      <c r="D38" s="32"/>
      <c r="E38" s="32"/>
      <c r="F38" s="30"/>
      <c r="G38" s="30"/>
      <c r="H38" s="31"/>
      <c r="I38" s="30"/>
      <c r="J38" s="31"/>
      <c r="K38" s="30"/>
      <c r="L38" s="31"/>
    </row>
    <row r="39" spans="1:12" s="22" customFormat="1" ht="20.25" customHeight="1">
      <c r="A39" s="27" t="s">
        <v>69</v>
      </c>
      <c r="B39" s="21">
        <f aca="true" t="shared" si="4" ref="B39:L39">SUM(B40:B42)</f>
        <v>3271</v>
      </c>
      <c r="C39" s="21">
        <f t="shared" si="4"/>
        <v>12943</v>
      </c>
      <c r="D39" s="21">
        <f t="shared" si="4"/>
        <v>672</v>
      </c>
      <c r="E39" s="21">
        <f t="shared" si="4"/>
        <v>26</v>
      </c>
      <c r="F39" s="21">
        <f t="shared" si="4"/>
        <v>13989</v>
      </c>
      <c r="G39" s="21">
        <f t="shared" si="4"/>
        <v>2923</v>
      </c>
      <c r="H39" s="21">
        <f t="shared" si="4"/>
        <v>2563</v>
      </c>
      <c r="I39" s="21">
        <f t="shared" si="4"/>
        <v>9</v>
      </c>
      <c r="J39" s="21">
        <f t="shared" si="4"/>
        <v>79</v>
      </c>
      <c r="K39" s="21">
        <f t="shared" si="4"/>
        <v>269</v>
      </c>
      <c r="L39" s="21">
        <f t="shared" si="4"/>
        <v>3</v>
      </c>
    </row>
    <row r="40" spans="1:12" ht="20.25" customHeight="1">
      <c r="A40" s="36" t="s">
        <v>84</v>
      </c>
      <c r="B40" s="32">
        <v>2935</v>
      </c>
      <c r="C40" s="26">
        <v>10619</v>
      </c>
      <c r="D40" s="26">
        <v>553</v>
      </c>
      <c r="E40" s="26">
        <v>26</v>
      </c>
      <c r="F40" s="26">
        <v>11588</v>
      </c>
      <c r="G40" s="26">
        <v>2545</v>
      </c>
      <c r="H40" s="26">
        <v>2219</v>
      </c>
      <c r="I40" s="26">
        <v>8</v>
      </c>
      <c r="J40" s="26">
        <v>79</v>
      </c>
      <c r="K40" s="26">
        <v>236</v>
      </c>
      <c r="L40" s="26">
        <v>3</v>
      </c>
    </row>
    <row r="41" spans="1:12" ht="20.25" customHeight="1">
      <c r="A41" s="36" t="s">
        <v>101</v>
      </c>
      <c r="B41" s="32">
        <v>3</v>
      </c>
      <c r="C41" s="26">
        <v>543</v>
      </c>
      <c r="D41" s="26">
        <v>22</v>
      </c>
      <c r="E41" s="26">
        <v>0</v>
      </c>
      <c r="F41" s="26">
        <v>565</v>
      </c>
      <c r="G41" s="26">
        <v>3</v>
      </c>
      <c r="H41" s="26">
        <v>3</v>
      </c>
      <c r="I41" s="26">
        <v>0</v>
      </c>
      <c r="J41" s="26">
        <v>0</v>
      </c>
      <c r="K41" s="26">
        <v>0</v>
      </c>
      <c r="L41" s="26">
        <v>0</v>
      </c>
    </row>
    <row r="42" spans="1:12" ht="20.25" customHeight="1">
      <c r="A42" s="36" t="s">
        <v>17</v>
      </c>
      <c r="B42" s="32">
        <v>333</v>
      </c>
      <c r="C42" s="26">
        <v>1781</v>
      </c>
      <c r="D42" s="26">
        <v>97</v>
      </c>
      <c r="E42" s="26">
        <v>0</v>
      </c>
      <c r="F42" s="26">
        <v>1836</v>
      </c>
      <c r="G42" s="26">
        <v>375</v>
      </c>
      <c r="H42" s="26">
        <v>341</v>
      </c>
      <c r="I42" s="26">
        <v>1</v>
      </c>
      <c r="J42" s="26">
        <v>0</v>
      </c>
      <c r="K42" s="26">
        <v>33</v>
      </c>
      <c r="L42" s="26">
        <v>0</v>
      </c>
    </row>
    <row r="43" spans="1:12" ht="20.25" customHeight="1">
      <c r="A43" s="36"/>
      <c r="B43" s="32"/>
      <c r="C43" s="26"/>
      <c r="D43" s="26"/>
      <c r="E43" s="26"/>
      <c r="F43" s="26"/>
      <c r="G43" s="26"/>
      <c r="H43" s="26"/>
      <c r="I43" s="26"/>
      <c r="J43" s="26"/>
      <c r="K43" s="26"/>
      <c r="L43" s="26"/>
    </row>
    <row r="44" spans="1:12" ht="20.25" customHeight="1">
      <c r="A44" s="27" t="s">
        <v>70</v>
      </c>
      <c r="B44" s="21">
        <f aca="true" t="shared" si="5" ref="B44:L44">SUM(B45:B50)</f>
        <v>2063</v>
      </c>
      <c r="C44" s="21">
        <f t="shared" si="5"/>
        <v>10145</v>
      </c>
      <c r="D44" s="21">
        <f t="shared" si="5"/>
        <v>322</v>
      </c>
      <c r="E44" s="21">
        <f t="shared" si="5"/>
        <v>30</v>
      </c>
      <c r="F44" s="21">
        <f t="shared" si="5"/>
        <v>10715</v>
      </c>
      <c r="G44" s="21">
        <f t="shared" si="5"/>
        <v>1845</v>
      </c>
      <c r="H44" s="21">
        <f t="shared" si="5"/>
        <v>1663</v>
      </c>
      <c r="I44" s="21">
        <f t="shared" si="5"/>
        <v>2</v>
      </c>
      <c r="J44" s="21">
        <f t="shared" si="5"/>
        <v>13</v>
      </c>
      <c r="K44" s="21">
        <f t="shared" si="5"/>
        <v>167</v>
      </c>
      <c r="L44" s="21">
        <f t="shared" si="5"/>
        <v>0</v>
      </c>
    </row>
    <row r="45" spans="1:12" ht="20.25" customHeight="1">
      <c r="A45" s="36" t="s">
        <v>85</v>
      </c>
      <c r="B45" s="32">
        <v>1074</v>
      </c>
      <c r="C45" s="26">
        <v>4625</v>
      </c>
      <c r="D45" s="26">
        <v>217</v>
      </c>
      <c r="E45" s="26">
        <v>5</v>
      </c>
      <c r="F45" s="26">
        <v>4814</v>
      </c>
      <c r="G45" s="26">
        <v>1107</v>
      </c>
      <c r="H45" s="26">
        <v>976</v>
      </c>
      <c r="I45" s="26">
        <v>2</v>
      </c>
      <c r="J45" s="26">
        <v>10</v>
      </c>
      <c r="K45" s="26">
        <v>119</v>
      </c>
      <c r="L45" s="26">
        <v>0</v>
      </c>
    </row>
    <row r="46" spans="1:12" ht="20.25" customHeight="1">
      <c r="A46" s="36" t="s">
        <v>105</v>
      </c>
      <c r="B46" s="32">
        <v>7</v>
      </c>
      <c r="C46" s="26">
        <v>486</v>
      </c>
      <c r="D46" s="26">
        <v>36</v>
      </c>
      <c r="E46" s="26">
        <v>2</v>
      </c>
      <c r="F46" s="26">
        <v>508</v>
      </c>
      <c r="G46" s="26">
        <v>23</v>
      </c>
      <c r="H46" s="26">
        <v>23</v>
      </c>
      <c r="I46" s="26">
        <v>0</v>
      </c>
      <c r="J46" s="26">
        <v>0</v>
      </c>
      <c r="K46" s="26">
        <v>0</v>
      </c>
      <c r="L46" s="26">
        <v>0</v>
      </c>
    </row>
    <row r="47" spans="1:12" ht="20.25" customHeight="1">
      <c r="A47" s="36" t="s">
        <v>125</v>
      </c>
      <c r="B47" s="32">
        <v>94</v>
      </c>
      <c r="C47" s="26">
        <v>1322</v>
      </c>
      <c r="D47" s="26">
        <v>19</v>
      </c>
      <c r="E47" s="26">
        <v>6</v>
      </c>
      <c r="F47" s="26">
        <v>1286</v>
      </c>
      <c r="G47" s="26">
        <v>155</v>
      </c>
      <c r="H47" s="26">
        <v>145</v>
      </c>
      <c r="I47" s="26">
        <v>0</v>
      </c>
      <c r="J47" s="26">
        <v>1</v>
      </c>
      <c r="K47" s="26">
        <v>9</v>
      </c>
      <c r="L47" s="26">
        <v>0</v>
      </c>
    </row>
    <row r="48" spans="1:12" ht="20.25" customHeight="1">
      <c r="A48" s="36" t="s">
        <v>19</v>
      </c>
      <c r="B48" s="32">
        <v>155</v>
      </c>
      <c r="C48" s="26">
        <v>1024</v>
      </c>
      <c r="D48" s="26">
        <v>6</v>
      </c>
      <c r="E48" s="26">
        <v>8</v>
      </c>
      <c r="F48" s="26">
        <v>1037</v>
      </c>
      <c r="G48" s="26">
        <v>156</v>
      </c>
      <c r="H48" s="26">
        <v>136</v>
      </c>
      <c r="I48" s="26">
        <v>0</v>
      </c>
      <c r="J48" s="26">
        <v>2</v>
      </c>
      <c r="K48" s="26">
        <v>18</v>
      </c>
      <c r="L48" s="26">
        <v>0</v>
      </c>
    </row>
    <row r="49" spans="1:12" ht="20.25" customHeight="1">
      <c r="A49" s="36" t="s">
        <v>20</v>
      </c>
      <c r="B49" s="32">
        <v>144</v>
      </c>
      <c r="C49" s="26">
        <v>770</v>
      </c>
      <c r="D49" s="26">
        <v>18</v>
      </c>
      <c r="E49" s="26">
        <v>5</v>
      </c>
      <c r="F49" s="26">
        <v>822</v>
      </c>
      <c r="G49" s="26">
        <v>115</v>
      </c>
      <c r="H49" s="26">
        <v>113</v>
      </c>
      <c r="I49" s="26">
        <v>0</v>
      </c>
      <c r="J49" s="26">
        <v>0</v>
      </c>
      <c r="K49" s="26">
        <v>2</v>
      </c>
      <c r="L49" s="26">
        <v>0</v>
      </c>
    </row>
    <row r="50" spans="1:12" ht="20.25" customHeight="1">
      <c r="A50" s="36" t="s">
        <v>18</v>
      </c>
      <c r="B50" s="32">
        <v>589</v>
      </c>
      <c r="C50" s="26">
        <v>1918</v>
      </c>
      <c r="D50" s="26">
        <v>26</v>
      </c>
      <c r="E50" s="26">
        <v>4</v>
      </c>
      <c r="F50" s="26">
        <v>2248</v>
      </c>
      <c r="G50" s="26">
        <v>289</v>
      </c>
      <c r="H50" s="26">
        <v>270</v>
      </c>
      <c r="I50" s="26">
        <v>0</v>
      </c>
      <c r="J50" s="26">
        <v>0</v>
      </c>
      <c r="K50" s="26">
        <v>19</v>
      </c>
      <c r="L50" s="26">
        <v>0</v>
      </c>
    </row>
    <row r="51" spans="1:12" ht="20.25" customHeight="1">
      <c r="A51" s="36"/>
      <c r="B51" s="32"/>
      <c r="C51" s="26"/>
      <c r="D51" s="26"/>
      <c r="E51" s="26"/>
      <c r="F51" s="26"/>
      <c r="G51" s="26"/>
      <c r="H51" s="26"/>
      <c r="I51" s="26"/>
      <c r="J51" s="26"/>
      <c r="K51" s="26"/>
      <c r="L51" s="26"/>
    </row>
    <row r="52" spans="1:12" ht="20.25" customHeight="1">
      <c r="A52" s="27" t="s">
        <v>71</v>
      </c>
      <c r="B52" s="21">
        <f aca="true" t="shared" si="6" ref="B52:L52">SUM(B53:B55)</f>
        <v>1775</v>
      </c>
      <c r="C52" s="21">
        <f t="shared" si="6"/>
        <v>5853</v>
      </c>
      <c r="D52" s="21">
        <f t="shared" si="6"/>
        <v>423</v>
      </c>
      <c r="E52" s="21">
        <f t="shared" si="6"/>
        <v>8</v>
      </c>
      <c r="F52" s="21">
        <f t="shared" si="6"/>
        <v>6534</v>
      </c>
      <c r="G52" s="21">
        <f t="shared" si="6"/>
        <v>1525</v>
      </c>
      <c r="H52" s="21">
        <f t="shared" si="6"/>
        <v>1412</v>
      </c>
      <c r="I52" s="21">
        <f t="shared" si="6"/>
        <v>3</v>
      </c>
      <c r="J52" s="21">
        <f t="shared" si="6"/>
        <v>3</v>
      </c>
      <c r="K52" s="21">
        <f t="shared" si="6"/>
        <v>107</v>
      </c>
      <c r="L52" s="21">
        <f t="shared" si="6"/>
        <v>0</v>
      </c>
    </row>
    <row r="53" spans="1:12" ht="20.25" customHeight="1">
      <c r="A53" s="36" t="s">
        <v>86</v>
      </c>
      <c r="B53" s="32">
        <v>937</v>
      </c>
      <c r="C53" s="26">
        <v>2975</v>
      </c>
      <c r="D53" s="26">
        <v>103</v>
      </c>
      <c r="E53" s="26">
        <v>4</v>
      </c>
      <c r="F53" s="26">
        <v>3269</v>
      </c>
      <c r="G53" s="26">
        <v>750</v>
      </c>
      <c r="H53" s="26">
        <v>686</v>
      </c>
      <c r="I53" s="26">
        <v>0</v>
      </c>
      <c r="J53" s="26">
        <v>3</v>
      </c>
      <c r="K53" s="26">
        <v>61</v>
      </c>
      <c r="L53" s="26">
        <v>0</v>
      </c>
    </row>
    <row r="54" spans="1:12" ht="20.25" customHeight="1">
      <c r="A54" s="36" t="s">
        <v>135</v>
      </c>
      <c r="B54" s="32">
        <v>0</v>
      </c>
      <c r="C54" s="26">
        <v>300</v>
      </c>
      <c r="D54" s="26">
        <v>1</v>
      </c>
      <c r="E54" s="26">
        <v>3</v>
      </c>
      <c r="F54" s="26">
        <v>303</v>
      </c>
      <c r="G54" s="26">
        <v>1</v>
      </c>
      <c r="H54" s="26">
        <v>1</v>
      </c>
      <c r="I54" s="26">
        <v>0</v>
      </c>
      <c r="J54" s="26">
        <v>0</v>
      </c>
      <c r="K54" s="26">
        <v>0</v>
      </c>
      <c r="L54" s="26">
        <v>0</v>
      </c>
    </row>
    <row r="55" spans="1:12" ht="20.25" customHeight="1">
      <c r="A55" s="36" t="s">
        <v>16</v>
      </c>
      <c r="B55" s="32">
        <v>838</v>
      </c>
      <c r="C55" s="26">
        <v>2578</v>
      </c>
      <c r="D55" s="26">
        <v>319</v>
      </c>
      <c r="E55" s="26">
        <v>1</v>
      </c>
      <c r="F55" s="26">
        <v>2962</v>
      </c>
      <c r="G55" s="26">
        <v>774</v>
      </c>
      <c r="H55" s="26">
        <v>725</v>
      </c>
      <c r="I55" s="26">
        <v>3</v>
      </c>
      <c r="J55" s="26">
        <v>0</v>
      </c>
      <c r="K55" s="26">
        <v>46</v>
      </c>
      <c r="L55" s="26">
        <v>0</v>
      </c>
    </row>
    <row r="56" spans="1:12" ht="20.25" customHeight="1">
      <c r="A56" s="7"/>
      <c r="B56" s="32"/>
      <c r="C56" s="26"/>
      <c r="D56" s="26"/>
      <c r="E56" s="26"/>
      <c r="F56" s="26"/>
      <c r="G56" s="26"/>
      <c r="H56" s="26"/>
      <c r="I56" s="26"/>
      <c r="J56" s="26"/>
      <c r="K56" s="26"/>
      <c r="L56" s="26"/>
    </row>
    <row r="57" spans="1:12" ht="20.25" customHeight="1">
      <c r="A57" s="27" t="s">
        <v>72</v>
      </c>
      <c r="B57" s="21">
        <f aca="true" t="shared" si="7" ref="B57:L57">SUM(B58:B62)</f>
        <v>5689</v>
      </c>
      <c r="C57" s="21">
        <f t="shared" si="7"/>
        <v>13936</v>
      </c>
      <c r="D57" s="21">
        <f t="shared" si="7"/>
        <v>1173</v>
      </c>
      <c r="E57" s="21">
        <f t="shared" si="7"/>
        <v>43</v>
      </c>
      <c r="F57" s="21">
        <f t="shared" si="7"/>
        <v>15930</v>
      </c>
      <c r="G57" s="21">
        <f t="shared" si="7"/>
        <v>4911</v>
      </c>
      <c r="H57" s="21">
        <f t="shared" si="7"/>
        <v>4549</v>
      </c>
      <c r="I57" s="21">
        <f t="shared" si="7"/>
        <v>4</v>
      </c>
      <c r="J57" s="21">
        <f t="shared" si="7"/>
        <v>54</v>
      </c>
      <c r="K57" s="21">
        <f t="shared" si="7"/>
        <v>303</v>
      </c>
      <c r="L57" s="21">
        <f t="shared" si="7"/>
        <v>1</v>
      </c>
    </row>
    <row r="58" spans="1:12" ht="20.25" customHeight="1">
      <c r="A58" s="36" t="s">
        <v>110</v>
      </c>
      <c r="B58" s="32">
        <v>2988</v>
      </c>
      <c r="C58" s="26">
        <v>6949</v>
      </c>
      <c r="D58" s="26">
        <v>665</v>
      </c>
      <c r="E58" s="26">
        <v>11</v>
      </c>
      <c r="F58" s="26">
        <v>7924</v>
      </c>
      <c r="G58" s="26">
        <v>2689</v>
      </c>
      <c r="H58" s="26">
        <v>2528</v>
      </c>
      <c r="I58" s="26">
        <v>1</v>
      </c>
      <c r="J58" s="26">
        <v>30</v>
      </c>
      <c r="K58" s="26">
        <v>130</v>
      </c>
      <c r="L58" s="26">
        <v>0</v>
      </c>
    </row>
    <row r="59" spans="1:12" ht="20.25" customHeight="1">
      <c r="A59" s="36" t="s">
        <v>97</v>
      </c>
      <c r="B59" s="32">
        <v>5</v>
      </c>
      <c r="C59" s="26">
        <v>442</v>
      </c>
      <c r="D59" s="26">
        <v>5</v>
      </c>
      <c r="E59" s="26">
        <v>0</v>
      </c>
      <c r="F59" s="26">
        <v>443</v>
      </c>
      <c r="G59" s="26">
        <v>9</v>
      </c>
      <c r="H59" s="26">
        <v>9</v>
      </c>
      <c r="I59" s="26">
        <v>0</v>
      </c>
      <c r="J59" s="26">
        <v>0</v>
      </c>
      <c r="K59" s="26">
        <v>0</v>
      </c>
      <c r="L59" s="26">
        <v>0</v>
      </c>
    </row>
    <row r="60" spans="1:12" ht="20.25" customHeight="1">
      <c r="A60" s="36" t="s">
        <v>21</v>
      </c>
      <c r="B60" s="32">
        <v>973</v>
      </c>
      <c r="C60" s="26">
        <v>2670</v>
      </c>
      <c r="D60" s="26">
        <v>228</v>
      </c>
      <c r="E60" s="26">
        <v>11</v>
      </c>
      <c r="F60" s="26">
        <v>2914</v>
      </c>
      <c r="G60" s="26">
        <v>968</v>
      </c>
      <c r="H60" s="26">
        <v>826</v>
      </c>
      <c r="I60" s="26">
        <v>0</v>
      </c>
      <c r="J60" s="26">
        <v>14</v>
      </c>
      <c r="K60" s="26">
        <v>128</v>
      </c>
      <c r="L60" s="26">
        <v>0</v>
      </c>
    </row>
    <row r="61" spans="1:12" ht="20.25" customHeight="1">
      <c r="A61" s="36" t="s">
        <v>22</v>
      </c>
      <c r="B61" s="32">
        <v>1582</v>
      </c>
      <c r="C61" s="26">
        <v>3152</v>
      </c>
      <c r="D61" s="26">
        <v>175</v>
      </c>
      <c r="E61" s="26">
        <v>19</v>
      </c>
      <c r="F61" s="26">
        <v>3729</v>
      </c>
      <c r="G61" s="26">
        <v>1199</v>
      </c>
      <c r="H61" s="26">
        <v>1143</v>
      </c>
      <c r="I61" s="26">
        <v>3</v>
      </c>
      <c r="J61" s="26">
        <v>9</v>
      </c>
      <c r="K61" s="26">
        <v>43</v>
      </c>
      <c r="L61" s="26">
        <v>1</v>
      </c>
    </row>
    <row r="62" spans="1:12" ht="20.25" customHeight="1">
      <c r="A62" s="36" t="s">
        <v>15</v>
      </c>
      <c r="B62" s="32">
        <v>141</v>
      </c>
      <c r="C62" s="26">
        <v>723</v>
      </c>
      <c r="D62" s="26">
        <v>100</v>
      </c>
      <c r="E62" s="26">
        <v>2</v>
      </c>
      <c r="F62" s="26">
        <v>920</v>
      </c>
      <c r="G62" s="26">
        <v>46</v>
      </c>
      <c r="H62" s="26">
        <v>43</v>
      </c>
      <c r="I62" s="26">
        <v>0</v>
      </c>
      <c r="J62" s="26">
        <v>1</v>
      </c>
      <c r="K62" s="26">
        <v>2</v>
      </c>
      <c r="L62" s="26">
        <v>0</v>
      </c>
    </row>
    <row r="63" spans="1:12" ht="26.25" customHeight="1">
      <c r="A63" s="38"/>
      <c r="B63" s="32"/>
      <c r="C63" s="26"/>
      <c r="D63" s="26"/>
      <c r="E63" s="26"/>
      <c r="F63" s="26"/>
      <c r="G63" s="26"/>
      <c r="H63" s="26"/>
      <c r="I63" s="26"/>
      <c r="J63" s="26"/>
      <c r="K63" s="26"/>
      <c r="L63" s="26"/>
    </row>
    <row r="64" spans="1:12" ht="20.25" customHeight="1">
      <c r="A64" s="27" t="s">
        <v>73</v>
      </c>
      <c r="B64" s="21">
        <f aca="true" t="shared" si="8" ref="B64:L64">SUM(B65:B68)</f>
        <v>4922</v>
      </c>
      <c r="C64" s="21">
        <f t="shared" si="8"/>
        <v>14800</v>
      </c>
      <c r="D64" s="21">
        <f t="shared" si="8"/>
        <v>875</v>
      </c>
      <c r="E64" s="21">
        <f t="shared" si="8"/>
        <v>43</v>
      </c>
      <c r="F64" s="21">
        <f t="shared" si="8"/>
        <v>17084</v>
      </c>
      <c r="G64" s="21">
        <f t="shared" si="8"/>
        <v>3556</v>
      </c>
      <c r="H64" s="21">
        <f t="shared" si="8"/>
        <v>3246</v>
      </c>
      <c r="I64" s="21">
        <f t="shared" si="8"/>
        <v>18</v>
      </c>
      <c r="J64" s="21">
        <f t="shared" si="8"/>
        <v>40</v>
      </c>
      <c r="K64" s="21">
        <f t="shared" si="8"/>
        <v>252</v>
      </c>
      <c r="L64" s="21">
        <f t="shared" si="8"/>
        <v>0</v>
      </c>
    </row>
    <row r="65" spans="1:12" ht="20.25" customHeight="1">
      <c r="A65" s="36" t="s">
        <v>109</v>
      </c>
      <c r="B65" s="32">
        <v>3481</v>
      </c>
      <c r="C65" s="26">
        <v>9599</v>
      </c>
      <c r="D65" s="26">
        <v>468</v>
      </c>
      <c r="E65" s="26">
        <v>26</v>
      </c>
      <c r="F65" s="26">
        <v>11181</v>
      </c>
      <c r="G65" s="26">
        <v>2393</v>
      </c>
      <c r="H65" s="26">
        <v>2178</v>
      </c>
      <c r="I65" s="26">
        <v>4</v>
      </c>
      <c r="J65" s="26">
        <v>26</v>
      </c>
      <c r="K65" s="26">
        <v>185</v>
      </c>
      <c r="L65" s="26">
        <v>0</v>
      </c>
    </row>
    <row r="66" spans="1:12" ht="20.25" customHeight="1">
      <c r="A66" s="36" t="s">
        <v>98</v>
      </c>
      <c r="B66" s="32">
        <v>2</v>
      </c>
      <c r="C66" s="26">
        <v>669</v>
      </c>
      <c r="D66" s="26">
        <v>3</v>
      </c>
      <c r="E66" s="26">
        <v>0</v>
      </c>
      <c r="F66" s="26">
        <v>672</v>
      </c>
      <c r="G66" s="26">
        <v>2</v>
      </c>
      <c r="H66" s="26">
        <v>2</v>
      </c>
      <c r="I66" s="26">
        <v>0</v>
      </c>
      <c r="J66" s="26">
        <v>0</v>
      </c>
      <c r="K66" s="26">
        <v>0</v>
      </c>
      <c r="L66" s="26">
        <v>0</v>
      </c>
    </row>
    <row r="67" spans="1:12" ht="20.25" customHeight="1">
      <c r="A67" s="36" t="s">
        <v>23</v>
      </c>
      <c r="B67" s="32">
        <v>645</v>
      </c>
      <c r="C67" s="26">
        <v>2095</v>
      </c>
      <c r="D67" s="26">
        <v>194</v>
      </c>
      <c r="E67" s="26">
        <v>3</v>
      </c>
      <c r="F67" s="26">
        <v>2348</v>
      </c>
      <c r="G67" s="26">
        <v>589</v>
      </c>
      <c r="H67" s="26">
        <v>525</v>
      </c>
      <c r="I67" s="26">
        <v>6</v>
      </c>
      <c r="J67" s="26">
        <v>4</v>
      </c>
      <c r="K67" s="26">
        <v>54</v>
      </c>
      <c r="L67" s="26">
        <v>0</v>
      </c>
    </row>
    <row r="68" spans="1:12" ht="20.25" customHeight="1">
      <c r="A68" s="36" t="s">
        <v>24</v>
      </c>
      <c r="B68" s="32">
        <v>794</v>
      </c>
      <c r="C68" s="26">
        <v>2437</v>
      </c>
      <c r="D68" s="26">
        <v>210</v>
      </c>
      <c r="E68" s="26">
        <v>14</v>
      </c>
      <c r="F68" s="26">
        <v>2883</v>
      </c>
      <c r="G68" s="26">
        <v>572</v>
      </c>
      <c r="H68" s="26">
        <v>541</v>
      </c>
      <c r="I68" s="26">
        <v>8</v>
      </c>
      <c r="J68" s="26">
        <v>10</v>
      </c>
      <c r="K68" s="26">
        <v>13</v>
      </c>
      <c r="L68" s="26">
        <v>0</v>
      </c>
    </row>
    <row r="69" spans="1:12" ht="20.25" customHeight="1">
      <c r="A69" s="38"/>
      <c r="B69" s="32"/>
      <c r="C69" s="26"/>
      <c r="D69" s="26"/>
      <c r="E69" s="26"/>
      <c r="F69" s="26"/>
      <c r="G69" s="26"/>
      <c r="H69" s="26"/>
      <c r="I69" s="26"/>
      <c r="J69" s="26"/>
      <c r="K69" s="26"/>
      <c r="L69" s="26"/>
    </row>
    <row r="70" spans="1:12" ht="20.25" customHeight="1">
      <c r="A70" s="27" t="s">
        <v>74</v>
      </c>
      <c r="B70" s="21">
        <f aca="true" t="shared" si="9" ref="B70:L70">SUM(B71:B73)</f>
        <v>3397</v>
      </c>
      <c r="C70" s="21">
        <f t="shared" si="9"/>
        <v>8392</v>
      </c>
      <c r="D70" s="21">
        <f t="shared" si="9"/>
        <v>423</v>
      </c>
      <c r="E70" s="21">
        <f t="shared" si="9"/>
        <v>38</v>
      </c>
      <c r="F70" s="21">
        <f t="shared" si="9"/>
        <v>9617</v>
      </c>
      <c r="G70" s="21">
        <f t="shared" si="9"/>
        <v>2633</v>
      </c>
      <c r="H70" s="21">
        <f t="shared" si="9"/>
        <v>2347</v>
      </c>
      <c r="I70" s="21">
        <f t="shared" si="9"/>
        <v>8</v>
      </c>
      <c r="J70" s="21">
        <f t="shared" si="9"/>
        <v>17</v>
      </c>
      <c r="K70" s="21">
        <f t="shared" si="9"/>
        <v>258</v>
      </c>
      <c r="L70" s="21">
        <f t="shared" si="9"/>
        <v>3</v>
      </c>
    </row>
    <row r="71" spans="1:12" ht="20.25" customHeight="1">
      <c r="A71" s="36" t="s">
        <v>87</v>
      </c>
      <c r="B71" s="32">
        <v>2223</v>
      </c>
      <c r="C71" s="26">
        <v>5235</v>
      </c>
      <c r="D71" s="26">
        <v>189</v>
      </c>
      <c r="E71" s="26">
        <v>12</v>
      </c>
      <c r="F71" s="26">
        <v>6049</v>
      </c>
      <c r="G71" s="26">
        <v>1610</v>
      </c>
      <c r="H71" s="26">
        <v>1414</v>
      </c>
      <c r="I71" s="26">
        <v>2</v>
      </c>
      <c r="J71" s="26">
        <v>15</v>
      </c>
      <c r="K71" s="26">
        <v>177</v>
      </c>
      <c r="L71" s="26">
        <v>2</v>
      </c>
    </row>
    <row r="72" spans="1:12" s="22" customFormat="1" ht="20.25" customHeight="1">
      <c r="A72" s="36" t="s">
        <v>106</v>
      </c>
      <c r="B72" s="32">
        <v>0</v>
      </c>
      <c r="C72" s="26">
        <v>507</v>
      </c>
      <c r="D72" s="26">
        <v>0</v>
      </c>
      <c r="E72" s="26">
        <v>0</v>
      </c>
      <c r="F72" s="26">
        <v>490</v>
      </c>
      <c r="G72" s="26">
        <v>17</v>
      </c>
      <c r="H72" s="26">
        <v>17</v>
      </c>
      <c r="I72" s="26">
        <v>0</v>
      </c>
      <c r="J72" s="26">
        <v>0</v>
      </c>
      <c r="K72" s="26">
        <v>0</v>
      </c>
      <c r="L72" s="26">
        <v>0</v>
      </c>
    </row>
    <row r="73" spans="1:12" s="22" customFormat="1" ht="20.25" customHeight="1">
      <c r="A73" s="36" t="s">
        <v>25</v>
      </c>
      <c r="B73" s="32">
        <v>1174</v>
      </c>
      <c r="C73" s="26">
        <v>2650</v>
      </c>
      <c r="D73" s="26">
        <v>234</v>
      </c>
      <c r="E73" s="26">
        <v>26</v>
      </c>
      <c r="F73" s="26">
        <v>3078</v>
      </c>
      <c r="G73" s="26">
        <v>1006</v>
      </c>
      <c r="H73" s="26">
        <v>916</v>
      </c>
      <c r="I73" s="26">
        <v>6</v>
      </c>
      <c r="J73" s="26">
        <v>2</v>
      </c>
      <c r="K73" s="26">
        <v>81</v>
      </c>
      <c r="L73" s="26">
        <v>1</v>
      </c>
    </row>
    <row r="74" spans="1:12" s="22" customFormat="1" ht="20.25" customHeight="1">
      <c r="A74" s="7"/>
      <c r="B74" s="32"/>
      <c r="C74" s="26"/>
      <c r="D74" s="26"/>
      <c r="E74" s="26"/>
      <c r="F74" s="26"/>
      <c r="G74" s="26"/>
      <c r="H74" s="26"/>
      <c r="I74" s="26"/>
      <c r="J74" s="26"/>
      <c r="K74" s="26"/>
      <c r="L74" s="26"/>
    </row>
    <row r="75" spans="1:12" s="22" customFormat="1" ht="20.25" customHeight="1">
      <c r="A75" s="27" t="s">
        <v>75</v>
      </c>
      <c r="B75" s="21">
        <f aca="true" t="shared" si="10" ref="B75:L75">SUM(B76:B78)</f>
        <v>3275</v>
      </c>
      <c r="C75" s="21">
        <f t="shared" si="10"/>
        <v>8569</v>
      </c>
      <c r="D75" s="21">
        <f t="shared" si="10"/>
        <v>652</v>
      </c>
      <c r="E75" s="21">
        <f t="shared" si="10"/>
        <v>6</v>
      </c>
      <c r="F75" s="21">
        <f t="shared" si="10"/>
        <v>9788</v>
      </c>
      <c r="G75" s="21">
        <f t="shared" si="10"/>
        <v>2714</v>
      </c>
      <c r="H75" s="21">
        <f t="shared" si="10"/>
        <v>2412</v>
      </c>
      <c r="I75" s="21">
        <f t="shared" si="10"/>
        <v>31</v>
      </c>
      <c r="J75" s="21">
        <f t="shared" si="10"/>
        <v>11</v>
      </c>
      <c r="K75" s="21">
        <f t="shared" si="10"/>
        <v>256</v>
      </c>
      <c r="L75" s="21">
        <f t="shared" si="10"/>
        <v>4</v>
      </c>
    </row>
    <row r="76" spans="1:12" s="22" customFormat="1" ht="20.25" customHeight="1">
      <c r="A76" s="36" t="s">
        <v>111</v>
      </c>
      <c r="B76" s="32">
        <v>1750</v>
      </c>
      <c r="C76" s="26">
        <v>3737</v>
      </c>
      <c r="D76" s="26">
        <v>429</v>
      </c>
      <c r="E76" s="26">
        <v>0</v>
      </c>
      <c r="F76" s="26">
        <v>4716</v>
      </c>
      <c r="G76" s="26">
        <v>1200</v>
      </c>
      <c r="H76" s="26">
        <v>1099</v>
      </c>
      <c r="I76" s="26">
        <v>26</v>
      </c>
      <c r="J76" s="26">
        <v>2</v>
      </c>
      <c r="K76" s="26">
        <v>71</v>
      </c>
      <c r="L76" s="26">
        <v>2</v>
      </c>
    </row>
    <row r="77" spans="1:12" s="22" customFormat="1" ht="20.25" customHeight="1">
      <c r="A77" s="36" t="s">
        <v>88</v>
      </c>
      <c r="B77" s="32">
        <v>1525</v>
      </c>
      <c r="C77" s="26">
        <v>4415</v>
      </c>
      <c r="D77" s="26">
        <v>222</v>
      </c>
      <c r="E77" s="26">
        <v>6</v>
      </c>
      <c r="F77" s="26">
        <v>4661</v>
      </c>
      <c r="G77" s="26">
        <v>1507</v>
      </c>
      <c r="H77" s="26">
        <v>1306</v>
      </c>
      <c r="I77" s="26">
        <v>5</v>
      </c>
      <c r="J77" s="26">
        <v>9</v>
      </c>
      <c r="K77" s="26">
        <v>185</v>
      </c>
      <c r="L77" s="26">
        <v>2</v>
      </c>
    </row>
    <row r="78" spans="1:12" s="22" customFormat="1" ht="20.25" customHeight="1">
      <c r="A78" s="36" t="s">
        <v>124</v>
      </c>
      <c r="B78" s="32">
        <v>0</v>
      </c>
      <c r="C78" s="26">
        <v>417</v>
      </c>
      <c r="D78" s="26">
        <v>1</v>
      </c>
      <c r="E78" s="26">
        <v>0</v>
      </c>
      <c r="F78" s="26">
        <v>411</v>
      </c>
      <c r="G78" s="26">
        <v>7</v>
      </c>
      <c r="H78" s="26">
        <v>7</v>
      </c>
      <c r="I78" s="26">
        <v>0</v>
      </c>
      <c r="J78" s="26">
        <v>0</v>
      </c>
      <c r="K78" s="26">
        <v>0</v>
      </c>
      <c r="L78" s="26">
        <v>0</v>
      </c>
    </row>
    <row r="79" spans="1:12" s="22" customFormat="1" ht="20.25" customHeight="1">
      <c r="A79" s="7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</row>
    <row r="80" spans="1:12" ht="20.25" customHeight="1">
      <c r="A80" s="27" t="s">
        <v>56</v>
      </c>
      <c r="B80" s="21">
        <f aca="true" t="shared" si="11" ref="B80:L80">SUM(B81:B85)</f>
        <v>3427</v>
      </c>
      <c r="C80" s="21">
        <f t="shared" si="11"/>
        <v>11773</v>
      </c>
      <c r="D80" s="21">
        <f t="shared" si="11"/>
        <v>649</v>
      </c>
      <c r="E80" s="21">
        <f t="shared" si="11"/>
        <v>33</v>
      </c>
      <c r="F80" s="21">
        <f t="shared" si="11"/>
        <v>13037</v>
      </c>
      <c r="G80" s="21">
        <f t="shared" si="11"/>
        <v>2845</v>
      </c>
      <c r="H80" s="21">
        <f t="shared" si="11"/>
        <v>2699</v>
      </c>
      <c r="I80" s="21">
        <f t="shared" si="11"/>
        <v>2</v>
      </c>
      <c r="J80" s="21">
        <f t="shared" si="11"/>
        <v>12</v>
      </c>
      <c r="K80" s="21">
        <f t="shared" si="11"/>
        <v>132</v>
      </c>
      <c r="L80" s="21">
        <f t="shared" si="11"/>
        <v>0</v>
      </c>
    </row>
    <row r="81" spans="1:12" ht="20.25" customHeight="1">
      <c r="A81" s="36" t="s">
        <v>113</v>
      </c>
      <c r="B81" s="32">
        <v>1573</v>
      </c>
      <c r="C81" s="26">
        <v>5684</v>
      </c>
      <c r="D81" s="26">
        <v>303</v>
      </c>
      <c r="E81" s="26">
        <v>25</v>
      </c>
      <c r="F81" s="26">
        <v>6372</v>
      </c>
      <c r="G81" s="26">
        <v>1213</v>
      </c>
      <c r="H81" s="26">
        <v>1196</v>
      </c>
      <c r="I81" s="26">
        <v>2</v>
      </c>
      <c r="J81" s="26">
        <v>0</v>
      </c>
      <c r="K81" s="26">
        <v>15</v>
      </c>
      <c r="L81" s="26">
        <v>0</v>
      </c>
    </row>
    <row r="82" spans="1:12" ht="20.25" customHeight="1">
      <c r="A82" s="36" t="s">
        <v>99</v>
      </c>
      <c r="B82" s="32">
        <v>2</v>
      </c>
      <c r="C82" s="26">
        <v>547</v>
      </c>
      <c r="D82" s="26">
        <v>1</v>
      </c>
      <c r="E82" s="26">
        <v>1</v>
      </c>
      <c r="F82" s="26">
        <v>535</v>
      </c>
      <c r="G82" s="26">
        <v>16</v>
      </c>
      <c r="H82" s="26">
        <v>16</v>
      </c>
      <c r="I82" s="26">
        <v>0</v>
      </c>
      <c r="J82" s="26">
        <v>0</v>
      </c>
      <c r="K82" s="26">
        <v>0</v>
      </c>
      <c r="L82" s="26">
        <v>0</v>
      </c>
    </row>
    <row r="83" spans="1:12" ht="20.25" customHeight="1">
      <c r="A83" s="36" t="s">
        <v>76</v>
      </c>
      <c r="B83" s="32">
        <v>235</v>
      </c>
      <c r="C83" s="26">
        <v>949</v>
      </c>
      <c r="D83" s="26">
        <v>81</v>
      </c>
      <c r="E83" s="26">
        <v>4</v>
      </c>
      <c r="F83" s="26">
        <v>943</v>
      </c>
      <c r="G83" s="26">
        <v>326</v>
      </c>
      <c r="H83" s="26">
        <v>313</v>
      </c>
      <c r="I83" s="26">
        <v>0</v>
      </c>
      <c r="J83" s="26">
        <v>0</v>
      </c>
      <c r="K83" s="26">
        <v>13</v>
      </c>
      <c r="L83" s="26">
        <v>0</v>
      </c>
    </row>
    <row r="84" spans="1:12" ht="20.25" customHeight="1">
      <c r="A84" s="36" t="s">
        <v>27</v>
      </c>
      <c r="B84" s="32">
        <v>572</v>
      </c>
      <c r="C84" s="26">
        <v>1988</v>
      </c>
      <c r="D84" s="26">
        <v>97</v>
      </c>
      <c r="E84" s="26">
        <v>1</v>
      </c>
      <c r="F84" s="26">
        <v>2202</v>
      </c>
      <c r="G84" s="26">
        <v>456</v>
      </c>
      <c r="H84" s="26">
        <v>388</v>
      </c>
      <c r="I84" s="26">
        <v>0</v>
      </c>
      <c r="J84" s="26">
        <v>5</v>
      </c>
      <c r="K84" s="26">
        <v>63</v>
      </c>
      <c r="L84" s="26">
        <v>0</v>
      </c>
    </row>
    <row r="85" spans="1:12" ht="20.25" customHeight="1">
      <c r="A85" s="36" t="s">
        <v>28</v>
      </c>
      <c r="B85" s="32">
        <v>1045</v>
      </c>
      <c r="C85" s="26">
        <v>2605</v>
      </c>
      <c r="D85" s="26">
        <v>167</v>
      </c>
      <c r="E85" s="26">
        <v>2</v>
      </c>
      <c r="F85" s="26">
        <v>2985</v>
      </c>
      <c r="G85" s="26">
        <v>834</v>
      </c>
      <c r="H85" s="26">
        <v>786</v>
      </c>
      <c r="I85" s="26">
        <v>0</v>
      </c>
      <c r="J85" s="26">
        <v>7</v>
      </c>
      <c r="K85" s="26">
        <v>41</v>
      </c>
      <c r="L85" s="26">
        <v>0</v>
      </c>
    </row>
    <row r="86" spans="1:12" ht="20.25" customHeight="1">
      <c r="A86" s="7"/>
      <c r="B86" s="32"/>
      <c r="C86" s="26"/>
      <c r="D86" s="26"/>
      <c r="E86" s="26"/>
      <c r="F86" s="26"/>
      <c r="G86" s="26"/>
      <c r="H86" s="26"/>
      <c r="I86" s="26"/>
      <c r="J86" s="26"/>
      <c r="K86" s="26"/>
      <c r="L86" s="26"/>
    </row>
    <row r="87" spans="1:12" ht="20.25" customHeight="1">
      <c r="A87" s="27" t="s">
        <v>77</v>
      </c>
      <c r="B87" s="21">
        <f aca="true" t="shared" si="12" ref="B87:L87">SUM(B88:B90)</f>
        <v>2041</v>
      </c>
      <c r="C87" s="21">
        <f t="shared" si="12"/>
        <v>6298</v>
      </c>
      <c r="D87" s="21">
        <f t="shared" si="12"/>
        <v>478</v>
      </c>
      <c r="E87" s="21">
        <f t="shared" si="12"/>
        <v>42</v>
      </c>
      <c r="F87" s="21">
        <f t="shared" si="12"/>
        <v>7267</v>
      </c>
      <c r="G87" s="21">
        <f t="shared" si="12"/>
        <v>1592</v>
      </c>
      <c r="H87" s="21">
        <f t="shared" si="12"/>
        <v>1406</v>
      </c>
      <c r="I87" s="21">
        <f t="shared" si="12"/>
        <v>3</v>
      </c>
      <c r="J87" s="21">
        <f t="shared" si="12"/>
        <v>6</v>
      </c>
      <c r="K87" s="21">
        <f t="shared" si="12"/>
        <v>177</v>
      </c>
      <c r="L87" s="21">
        <f t="shared" si="12"/>
        <v>0</v>
      </c>
    </row>
    <row r="88" spans="1:12" ht="20.25" customHeight="1">
      <c r="A88" s="36" t="s">
        <v>78</v>
      </c>
      <c r="B88" s="32">
        <v>1675</v>
      </c>
      <c r="C88" s="26">
        <v>4607</v>
      </c>
      <c r="D88" s="26">
        <v>434</v>
      </c>
      <c r="E88" s="26">
        <v>15</v>
      </c>
      <c r="F88" s="26">
        <v>5478</v>
      </c>
      <c r="G88" s="26">
        <v>1253</v>
      </c>
      <c r="H88" s="26">
        <v>1094</v>
      </c>
      <c r="I88" s="26">
        <v>3</v>
      </c>
      <c r="J88" s="26">
        <v>5</v>
      </c>
      <c r="K88" s="26">
        <v>151</v>
      </c>
      <c r="L88" s="26">
        <v>0</v>
      </c>
    </row>
    <row r="89" spans="1:12" ht="20.25" customHeight="1">
      <c r="A89" s="36" t="s">
        <v>131</v>
      </c>
      <c r="B89" s="32">
        <v>2</v>
      </c>
      <c r="C89" s="26">
        <v>448</v>
      </c>
      <c r="D89" s="26">
        <v>2</v>
      </c>
      <c r="E89" s="26">
        <v>0</v>
      </c>
      <c r="F89" s="26">
        <v>428</v>
      </c>
      <c r="G89" s="26">
        <v>24</v>
      </c>
      <c r="H89" s="26">
        <v>24</v>
      </c>
      <c r="I89" s="26">
        <v>0</v>
      </c>
      <c r="J89" s="26">
        <v>0</v>
      </c>
      <c r="K89" s="26">
        <v>0</v>
      </c>
      <c r="L89" s="26">
        <v>0</v>
      </c>
    </row>
    <row r="90" spans="1:12" s="22" customFormat="1" ht="20.25" customHeight="1">
      <c r="A90" s="36" t="s">
        <v>32</v>
      </c>
      <c r="B90" s="32">
        <v>364</v>
      </c>
      <c r="C90" s="26">
        <v>1243</v>
      </c>
      <c r="D90" s="26">
        <v>42</v>
      </c>
      <c r="E90" s="26">
        <v>27</v>
      </c>
      <c r="F90" s="26">
        <v>1361</v>
      </c>
      <c r="G90" s="26">
        <v>315</v>
      </c>
      <c r="H90" s="26">
        <v>288</v>
      </c>
      <c r="I90" s="26">
        <v>0</v>
      </c>
      <c r="J90" s="26">
        <v>1</v>
      </c>
      <c r="K90" s="26">
        <v>26</v>
      </c>
      <c r="L90" s="26">
        <v>0</v>
      </c>
    </row>
    <row r="91" spans="1:12" ht="20.25" customHeight="1">
      <c r="A91" s="7"/>
      <c r="B91" s="32"/>
      <c r="C91" s="26"/>
      <c r="D91" s="26"/>
      <c r="E91" s="26"/>
      <c r="F91" s="26"/>
      <c r="G91" s="26"/>
      <c r="H91" s="26"/>
      <c r="I91" s="26"/>
      <c r="J91" s="26"/>
      <c r="K91" s="26"/>
      <c r="L91" s="26"/>
    </row>
    <row r="92" spans="1:12" ht="20.25" customHeight="1">
      <c r="A92" s="27" t="s">
        <v>79</v>
      </c>
      <c r="B92" s="21">
        <f aca="true" t="shared" si="13" ref="B92:L92">SUM(B93:B98)</f>
        <v>3429</v>
      </c>
      <c r="C92" s="21">
        <f t="shared" si="13"/>
        <v>7609</v>
      </c>
      <c r="D92" s="21">
        <f t="shared" si="13"/>
        <v>449</v>
      </c>
      <c r="E92" s="21">
        <f t="shared" si="13"/>
        <v>24</v>
      </c>
      <c r="F92" s="21">
        <f t="shared" si="13"/>
        <v>8378</v>
      </c>
      <c r="G92" s="21">
        <f t="shared" si="13"/>
        <v>3133</v>
      </c>
      <c r="H92" s="21">
        <f t="shared" si="13"/>
        <v>2975</v>
      </c>
      <c r="I92" s="21">
        <f t="shared" si="13"/>
        <v>1</v>
      </c>
      <c r="J92" s="21">
        <f t="shared" si="13"/>
        <v>11</v>
      </c>
      <c r="K92" s="21">
        <f t="shared" si="13"/>
        <v>146</v>
      </c>
      <c r="L92" s="21">
        <f t="shared" si="13"/>
        <v>0</v>
      </c>
    </row>
    <row r="93" spans="1:12" ht="20.25" customHeight="1">
      <c r="A93" s="36" t="s">
        <v>92</v>
      </c>
      <c r="B93" s="32">
        <v>878</v>
      </c>
      <c r="C93" s="26">
        <v>1955</v>
      </c>
      <c r="D93" s="26">
        <v>86</v>
      </c>
      <c r="E93" s="26">
        <v>10</v>
      </c>
      <c r="F93" s="26">
        <v>2360</v>
      </c>
      <c r="G93" s="26">
        <v>569</v>
      </c>
      <c r="H93" s="26">
        <v>526</v>
      </c>
      <c r="I93" s="26">
        <v>0</v>
      </c>
      <c r="J93" s="26">
        <v>0</v>
      </c>
      <c r="K93" s="26">
        <v>43</v>
      </c>
      <c r="L93" s="26">
        <v>0</v>
      </c>
    </row>
    <row r="94" spans="1:12" ht="20.25" customHeight="1">
      <c r="A94" s="36" t="s">
        <v>120</v>
      </c>
      <c r="B94" s="32">
        <v>0</v>
      </c>
      <c r="C94" s="26">
        <v>181</v>
      </c>
      <c r="D94" s="26">
        <v>0</v>
      </c>
      <c r="E94" s="26">
        <v>0</v>
      </c>
      <c r="F94" s="26">
        <v>176</v>
      </c>
      <c r="G94" s="26">
        <v>5</v>
      </c>
      <c r="H94" s="26">
        <v>5</v>
      </c>
      <c r="I94" s="26">
        <v>0</v>
      </c>
      <c r="J94" s="26">
        <v>0</v>
      </c>
      <c r="K94" s="26">
        <v>0</v>
      </c>
      <c r="L94" s="26">
        <v>0</v>
      </c>
    </row>
    <row r="95" spans="1:12" ht="20.25" customHeight="1">
      <c r="A95" s="36" t="s">
        <v>29</v>
      </c>
      <c r="B95" s="32">
        <v>1184</v>
      </c>
      <c r="C95" s="26">
        <v>2312</v>
      </c>
      <c r="D95" s="26">
        <v>171</v>
      </c>
      <c r="E95" s="26">
        <v>0</v>
      </c>
      <c r="F95" s="26">
        <v>2487</v>
      </c>
      <c r="G95" s="26">
        <v>1180</v>
      </c>
      <c r="H95" s="26">
        <v>1154</v>
      </c>
      <c r="I95" s="26">
        <v>0</v>
      </c>
      <c r="J95" s="26">
        <v>2</v>
      </c>
      <c r="K95" s="26">
        <v>24</v>
      </c>
      <c r="L95" s="26">
        <v>0</v>
      </c>
    </row>
    <row r="96" spans="1:12" ht="20.25" customHeight="1">
      <c r="A96" s="36" t="s">
        <v>30</v>
      </c>
      <c r="B96" s="32">
        <v>820</v>
      </c>
      <c r="C96" s="26">
        <v>1785</v>
      </c>
      <c r="D96" s="26">
        <v>127</v>
      </c>
      <c r="E96" s="26">
        <v>11</v>
      </c>
      <c r="F96" s="26">
        <v>2064</v>
      </c>
      <c r="G96" s="26">
        <v>679</v>
      </c>
      <c r="H96" s="26">
        <v>624</v>
      </c>
      <c r="I96" s="26">
        <v>1</v>
      </c>
      <c r="J96" s="26">
        <v>9</v>
      </c>
      <c r="K96" s="26">
        <v>45</v>
      </c>
      <c r="L96" s="26">
        <v>0</v>
      </c>
    </row>
    <row r="97" spans="1:12" ht="20.25" customHeight="1">
      <c r="A97" s="36" t="s">
        <v>83</v>
      </c>
      <c r="B97" s="32">
        <v>212</v>
      </c>
      <c r="C97" s="26">
        <v>150</v>
      </c>
      <c r="D97" s="26">
        <v>30</v>
      </c>
      <c r="E97" s="26">
        <v>0</v>
      </c>
      <c r="F97" s="26">
        <v>188</v>
      </c>
      <c r="G97" s="26">
        <v>204</v>
      </c>
      <c r="H97" s="26">
        <v>193</v>
      </c>
      <c r="I97" s="26">
        <v>0</v>
      </c>
      <c r="J97" s="26">
        <v>0</v>
      </c>
      <c r="K97" s="26">
        <v>11</v>
      </c>
      <c r="L97" s="26">
        <v>0</v>
      </c>
    </row>
    <row r="98" spans="1:12" ht="20.25" customHeight="1">
      <c r="A98" s="36" t="s">
        <v>31</v>
      </c>
      <c r="B98" s="32">
        <v>335</v>
      </c>
      <c r="C98" s="26">
        <v>1226</v>
      </c>
      <c r="D98" s="26">
        <v>35</v>
      </c>
      <c r="E98" s="26">
        <v>3</v>
      </c>
      <c r="F98" s="26">
        <v>1103</v>
      </c>
      <c r="G98" s="26">
        <v>496</v>
      </c>
      <c r="H98" s="26">
        <v>473</v>
      </c>
      <c r="I98" s="26">
        <v>0</v>
      </c>
      <c r="J98" s="26">
        <v>0</v>
      </c>
      <c r="K98" s="26">
        <v>23</v>
      </c>
      <c r="L98" s="26">
        <v>0</v>
      </c>
    </row>
    <row r="99" spans="1:12" ht="20.25" customHeight="1">
      <c r="A99" s="7"/>
      <c r="B99" s="32"/>
      <c r="C99" s="26"/>
      <c r="D99" s="26"/>
      <c r="E99" s="26"/>
      <c r="F99" s="26"/>
      <c r="G99" s="26"/>
      <c r="H99" s="26"/>
      <c r="I99" s="26"/>
      <c r="J99" s="26"/>
      <c r="K99" s="26"/>
      <c r="L99" s="26"/>
    </row>
    <row r="100" spans="1:12" ht="20.25" customHeight="1">
      <c r="A100" s="27" t="s">
        <v>80</v>
      </c>
      <c r="B100" s="21">
        <f aca="true" t="shared" si="14" ref="B100:L100">SUM(B101:B103)</f>
        <v>4445</v>
      </c>
      <c r="C100" s="21">
        <f t="shared" si="14"/>
        <v>8693</v>
      </c>
      <c r="D100" s="21">
        <f t="shared" si="14"/>
        <v>416</v>
      </c>
      <c r="E100" s="21">
        <f t="shared" si="14"/>
        <v>30</v>
      </c>
      <c r="F100" s="21">
        <f t="shared" si="14"/>
        <v>9689</v>
      </c>
      <c r="G100" s="21">
        <f t="shared" si="14"/>
        <v>3895</v>
      </c>
      <c r="H100" s="21">
        <f t="shared" si="14"/>
        <v>3559</v>
      </c>
      <c r="I100" s="21">
        <f t="shared" si="14"/>
        <v>4</v>
      </c>
      <c r="J100" s="21">
        <f t="shared" si="14"/>
        <v>40</v>
      </c>
      <c r="K100" s="21">
        <f t="shared" si="14"/>
        <v>289</v>
      </c>
      <c r="L100" s="21">
        <f t="shared" si="14"/>
        <v>3</v>
      </c>
    </row>
    <row r="101" spans="1:12" ht="20.25" customHeight="1">
      <c r="A101" s="36" t="s">
        <v>94</v>
      </c>
      <c r="B101" s="32">
        <v>3574</v>
      </c>
      <c r="C101" s="26">
        <v>6780</v>
      </c>
      <c r="D101" s="26">
        <v>283</v>
      </c>
      <c r="E101" s="26">
        <v>25</v>
      </c>
      <c r="F101" s="26">
        <v>7497</v>
      </c>
      <c r="G101" s="26">
        <v>3165</v>
      </c>
      <c r="H101" s="26">
        <v>2890</v>
      </c>
      <c r="I101" s="26">
        <v>4</v>
      </c>
      <c r="J101" s="26">
        <v>33</v>
      </c>
      <c r="K101" s="26">
        <v>235</v>
      </c>
      <c r="L101" s="26">
        <v>3</v>
      </c>
    </row>
    <row r="102" spans="1:12" s="22" customFormat="1" ht="20.25" customHeight="1">
      <c r="A102" s="36" t="s">
        <v>100</v>
      </c>
      <c r="B102" s="32">
        <v>0</v>
      </c>
      <c r="C102" s="26">
        <v>300</v>
      </c>
      <c r="D102" s="26">
        <v>0</v>
      </c>
      <c r="E102" s="26">
        <v>0</v>
      </c>
      <c r="F102" s="26">
        <v>300</v>
      </c>
      <c r="G102" s="26">
        <v>0</v>
      </c>
      <c r="H102" s="26">
        <v>0</v>
      </c>
      <c r="I102" s="26">
        <v>0</v>
      </c>
      <c r="J102" s="26">
        <v>0</v>
      </c>
      <c r="K102" s="26">
        <v>0</v>
      </c>
      <c r="L102" s="26">
        <v>0</v>
      </c>
    </row>
    <row r="103" spans="1:12" ht="20.25" customHeight="1">
      <c r="A103" s="36" t="s">
        <v>33</v>
      </c>
      <c r="B103" s="32">
        <v>871</v>
      </c>
      <c r="C103" s="26">
        <v>1613</v>
      </c>
      <c r="D103" s="26">
        <v>133</v>
      </c>
      <c r="E103" s="26">
        <v>5</v>
      </c>
      <c r="F103" s="26">
        <v>1892</v>
      </c>
      <c r="G103" s="26">
        <v>730</v>
      </c>
      <c r="H103" s="26">
        <v>669</v>
      </c>
      <c r="I103" s="26">
        <v>0</v>
      </c>
      <c r="J103" s="26">
        <v>7</v>
      </c>
      <c r="K103" s="26">
        <v>54</v>
      </c>
      <c r="L103" s="26">
        <v>0</v>
      </c>
    </row>
    <row r="104" spans="1:12" ht="20.25" customHeight="1">
      <c r="A104" s="36"/>
      <c r="B104" s="32"/>
      <c r="C104" s="26"/>
      <c r="D104" s="26"/>
      <c r="E104" s="26"/>
      <c r="F104" s="26"/>
      <c r="G104" s="26"/>
      <c r="H104" s="26"/>
      <c r="I104" s="26"/>
      <c r="J104" s="26"/>
      <c r="K104" s="26"/>
      <c r="L104" s="26"/>
    </row>
    <row r="105" spans="1:12" ht="20.25" customHeight="1">
      <c r="A105" s="27" t="s">
        <v>81</v>
      </c>
      <c r="B105" s="21">
        <f aca="true" t="shared" si="15" ref="B105:L105">SUM(B106:B108)</f>
        <v>4504</v>
      </c>
      <c r="C105" s="21">
        <f t="shared" si="15"/>
        <v>10665</v>
      </c>
      <c r="D105" s="21">
        <f t="shared" si="15"/>
        <v>672</v>
      </c>
      <c r="E105" s="21">
        <f t="shared" si="15"/>
        <v>17</v>
      </c>
      <c r="F105" s="21">
        <f t="shared" si="15"/>
        <v>12040</v>
      </c>
      <c r="G105" s="21">
        <f t="shared" si="15"/>
        <v>3818</v>
      </c>
      <c r="H105" s="21">
        <f t="shared" si="15"/>
        <v>3409</v>
      </c>
      <c r="I105" s="21">
        <f t="shared" si="15"/>
        <v>9</v>
      </c>
      <c r="J105" s="21">
        <f t="shared" si="15"/>
        <v>55</v>
      </c>
      <c r="K105" s="21">
        <f t="shared" si="15"/>
        <v>342</v>
      </c>
      <c r="L105" s="21">
        <f t="shared" si="15"/>
        <v>3</v>
      </c>
    </row>
    <row r="106" spans="1:12" ht="20.25" customHeight="1">
      <c r="A106" s="36" t="s">
        <v>93</v>
      </c>
      <c r="B106" s="32">
        <v>3135</v>
      </c>
      <c r="C106" s="26">
        <v>7224</v>
      </c>
      <c r="D106" s="26">
        <v>548</v>
      </c>
      <c r="E106" s="26">
        <v>11</v>
      </c>
      <c r="F106" s="26">
        <v>8209</v>
      </c>
      <c r="G106" s="26">
        <v>2709</v>
      </c>
      <c r="H106" s="26">
        <v>2416</v>
      </c>
      <c r="I106" s="26">
        <v>8</v>
      </c>
      <c r="J106" s="26">
        <v>41</v>
      </c>
      <c r="K106" s="26">
        <v>241</v>
      </c>
      <c r="L106" s="26">
        <v>3</v>
      </c>
    </row>
    <row r="107" spans="1:12" ht="20.25" customHeight="1">
      <c r="A107" s="36" t="s">
        <v>107</v>
      </c>
      <c r="B107" s="32">
        <v>0</v>
      </c>
      <c r="C107" s="26">
        <v>483</v>
      </c>
      <c r="D107" s="26">
        <v>4</v>
      </c>
      <c r="E107" s="26">
        <v>0</v>
      </c>
      <c r="F107" s="26">
        <v>487</v>
      </c>
      <c r="G107" s="26">
        <v>0</v>
      </c>
      <c r="H107" s="26">
        <v>0</v>
      </c>
      <c r="I107" s="26">
        <v>0</v>
      </c>
      <c r="J107" s="26">
        <v>0</v>
      </c>
      <c r="K107" s="26">
        <v>0</v>
      </c>
      <c r="L107" s="26">
        <v>0</v>
      </c>
    </row>
    <row r="108" spans="1:12" ht="20.25" customHeight="1">
      <c r="A108" s="89" t="s">
        <v>34</v>
      </c>
      <c r="B108" s="90">
        <v>1369</v>
      </c>
      <c r="C108" s="91">
        <v>2958</v>
      </c>
      <c r="D108" s="91">
        <v>120</v>
      </c>
      <c r="E108" s="91">
        <v>6</v>
      </c>
      <c r="F108" s="91">
        <v>3344</v>
      </c>
      <c r="G108" s="91">
        <v>1109</v>
      </c>
      <c r="H108" s="91">
        <v>993</v>
      </c>
      <c r="I108" s="91">
        <v>1</v>
      </c>
      <c r="J108" s="91">
        <v>14</v>
      </c>
      <c r="K108" s="91">
        <v>101</v>
      </c>
      <c r="L108" s="91">
        <v>0</v>
      </c>
    </row>
    <row r="109" spans="1:12" ht="20.25" customHeight="1">
      <c r="A109" s="86" t="s">
        <v>184</v>
      </c>
      <c r="B109" s="87"/>
      <c r="C109" s="87"/>
      <c r="D109" s="87"/>
      <c r="E109" s="87"/>
      <c r="F109" s="87"/>
      <c r="G109" s="87"/>
      <c r="H109" s="87"/>
      <c r="I109" s="87"/>
      <c r="J109" s="31"/>
      <c r="K109" s="31"/>
      <c r="L109" s="31"/>
    </row>
    <row r="110" spans="1:12" ht="20.25" customHeight="1">
      <c r="A110" s="85" t="s">
        <v>205</v>
      </c>
      <c r="B110" s="87"/>
      <c r="C110" s="87"/>
      <c r="D110" s="87"/>
      <c r="E110" s="87"/>
      <c r="F110" s="87"/>
      <c r="G110" s="87"/>
      <c r="H110" s="87"/>
      <c r="I110" s="87"/>
      <c r="J110" s="31"/>
      <c r="K110" s="31"/>
      <c r="L110" s="31"/>
    </row>
    <row r="111" spans="1:11" ht="20.25" customHeight="1">
      <c r="A111" s="85"/>
      <c r="B111" s="88"/>
      <c r="C111" s="88"/>
      <c r="D111" s="85"/>
      <c r="E111" s="85"/>
      <c r="F111" s="85"/>
      <c r="G111" s="85"/>
      <c r="H111" s="85"/>
      <c r="I111" s="85"/>
      <c r="J111" s="22"/>
      <c r="K111" s="22"/>
    </row>
    <row r="112" spans="1:11" ht="20.25" customHeight="1">
      <c r="A112" s="22"/>
      <c r="B112" s="23"/>
      <c r="C112" s="23"/>
      <c r="D112" s="22"/>
      <c r="E112" s="22"/>
      <c r="F112" s="22"/>
      <c r="G112" s="22"/>
      <c r="H112" s="22"/>
      <c r="I112" s="22"/>
      <c r="J112" s="22"/>
      <c r="K112" s="22"/>
    </row>
    <row r="113" spans="1:11" ht="20.25" customHeight="1">
      <c r="A113" s="22"/>
      <c r="B113" s="23"/>
      <c r="C113" s="23"/>
      <c r="D113" s="22"/>
      <c r="E113" s="22"/>
      <c r="F113" s="22"/>
      <c r="G113" s="22"/>
      <c r="H113" s="22"/>
      <c r="I113" s="22"/>
      <c r="J113" s="22"/>
      <c r="K113" s="22"/>
    </row>
    <row r="114" spans="1:11" ht="20.25" customHeight="1">
      <c r="A114" s="22"/>
      <c r="B114" s="23"/>
      <c r="C114" s="23"/>
      <c r="D114" s="22"/>
      <c r="E114" s="22"/>
      <c r="F114" s="22"/>
      <c r="G114" s="22"/>
      <c r="H114" s="22"/>
      <c r="I114" s="22"/>
      <c r="J114" s="22"/>
      <c r="K114" s="22"/>
    </row>
    <row r="115" ht="20.25" customHeight="1"/>
    <row r="116" ht="20.25" customHeight="1"/>
    <row r="117" ht="20.25" customHeight="1"/>
    <row r="118" ht="20.25" customHeight="1"/>
    <row r="119" ht="20.25" customHeight="1"/>
    <row r="120" ht="20.25" customHeight="1"/>
  </sheetData>
  <sheetProtection/>
  <mergeCells count="15">
    <mergeCell ref="A7:A10"/>
    <mergeCell ref="A3:L3"/>
    <mergeCell ref="A5:L5"/>
    <mergeCell ref="F7:F10"/>
    <mergeCell ref="A4:L4"/>
    <mergeCell ref="G7:G10"/>
    <mergeCell ref="H7:L8"/>
    <mergeCell ref="E7:E10"/>
    <mergeCell ref="B7:B10"/>
    <mergeCell ref="C7:C10"/>
    <mergeCell ref="L9:L10"/>
    <mergeCell ref="D7:D10"/>
    <mergeCell ref="H9:H10"/>
    <mergeCell ref="J9:J10"/>
    <mergeCell ref="K9:K10"/>
  </mergeCells>
  <printOptions horizontalCentered="1" verticalCentered="1"/>
  <pageMargins left="0.7479166666666667" right="0.7479166666666667" top="0.9840277777777778" bottom="0.9840277777777778" header="0.5118055555555556" footer="0.5118055555555556"/>
  <pageSetup horizontalDpi="300" verticalDpi="300" orientation="landscape" scale="2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1:AI94"/>
  <sheetViews>
    <sheetView view="pageBreakPreview" zoomScale="75" zoomScaleNormal="50" zoomScaleSheetLayoutView="75" zoomScalePageLayoutView="0" workbookViewId="0" topLeftCell="A73">
      <selection activeCell="A96" sqref="A96"/>
    </sheetView>
  </sheetViews>
  <sheetFormatPr defaultColWidth="46.8515625" defaultRowHeight="12.75"/>
  <cols>
    <col min="1" max="1" width="87.28125" style="3" customWidth="1"/>
    <col min="2" max="2" width="16.00390625" style="3" bestFit="1" customWidth="1"/>
    <col min="3" max="3" width="17.8515625" style="3" customWidth="1"/>
    <col min="4" max="4" width="20.28125" style="3" customWidth="1"/>
    <col min="5" max="5" width="17.57421875" style="3" customWidth="1"/>
    <col min="6" max="6" width="19.28125" style="3" customWidth="1"/>
    <col min="7" max="7" width="16.00390625" style="3" bestFit="1" customWidth="1"/>
    <col min="8" max="8" width="15.7109375" style="3" bestFit="1" customWidth="1"/>
    <col min="9" max="9" width="11.8515625" style="3" bestFit="1" customWidth="1"/>
    <col min="10" max="10" width="13.7109375" style="3" bestFit="1" customWidth="1"/>
    <col min="11" max="11" width="14.140625" style="3" bestFit="1" customWidth="1"/>
    <col min="12" max="12" width="13.00390625" style="3" customWidth="1"/>
    <col min="13" max="13" width="46.8515625" style="77" customWidth="1"/>
    <col min="14" max="16384" width="46.8515625" style="3" customWidth="1"/>
  </cols>
  <sheetData>
    <row r="1" spans="1:12" ht="20.25">
      <c r="A1" s="6" t="s">
        <v>193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2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20.25">
      <c r="A3" s="104" t="s">
        <v>204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12" ht="20.25">
      <c r="A4" s="104" t="s">
        <v>192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</row>
    <row r="5" spans="1:12" ht="20.25">
      <c r="A5" s="104" t="s">
        <v>140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</row>
    <row r="6" spans="1:12" ht="2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0.25">
      <c r="A7" s="101" t="s">
        <v>185</v>
      </c>
      <c r="B7" s="12" t="s">
        <v>186</v>
      </c>
      <c r="C7" s="96" t="s">
        <v>187</v>
      </c>
      <c r="D7" s="96" t="s">
        <v>188</v>
      </c>
      <c r="E7" s="96" t="s">
        <v>189</v>
      </c>
      <c r="F7" s="96" t="s">
        <v>190</v>
      </c>
      <c r="G7" s="10" t="s">
        <v>191</v>
      </c>
      <c r="H7" s="113" t="s">
        <v>1</v>
      </c>
      <c r="I7" s="109"/>
      <c r="J7" s="109"/>
      <c r="K7" s="109"/>
      <c r="L7" s="109"/>
    </row>
    <row r="8" spans="1:12" ht="20.25">
      <c r="A8" s="102"/>
      <c r="B8" s="82">
        <v>41640</v>
      </c>
      <c r="C8" s="97"/>
      <c r="D8" s="97"/>
      <c r="E8" s="97"/>
      <c r="F8" s="97"/>
      <c r="G8" s="83">
        <v>42004</v>
      </c>
      <c r="H8" s="114"/>
      <c r="I8" s="111"/>
      <c r="J8" s="111"/>
      <c r="K8" s="111"/>
      <c r="L8" s="111"/>
    </row>
    <row r="9" spans="1:12" ht="20.25">
      <c r="A9" s="102"/>
      <c r="B9" s="14"/>
      <c r="C9" s="97"/>
      <c r="D9" s="97"/>
      <c r="E9" s="97"/>
      <c r="F9" s="97"/>
      <c r="G9" s="13"/>
      <c r="H9" s="13" t="s">
        <v>2</v>
      </c>
      <c r="I9" s="13" t="s">
        <v>3</v>
      </c>
      <c r="J9" s="96" t="s">
        <v>4</v>
      </c>
      <c r="K9" s="96" t="s">
        <v>5</v>
      </c>
      <c r="L9" s="94" t="s">
        <v>6</v>
      </c>
    </row>
    <row r="10" spans="1:21" ht="20.25">
      <c r="A10" s="103"/>
      <c r="B10" s="16"/>
      <c r="C10" s="98"/>
      <c r="D10" s="98"/>
      <c r="E10" s="98"/>
      <c r="F10" s="98"/>
      <c r="G10" s="16"/>
      <c r="H10" s="84" t="s">
        <v>7</v>
      </c>
      <c r="I10" s="84" t="s">
        <v>8</v>
      </c>
      <c r="J10" s="98"/>
      <c r="K10" s="98"/>
      <c r="L10" s="95"/>
      <c r="U10" s="3" t="e">
        <f>U12+#REF!+#REF!+#REF!+#REF!+#REF!+U50+U57+U63+#REF!+U71+#REF!+#REF!+U85+#REF!</f>
        <v>#REF!</v>
      </c>
    </row>
    <row r="11" spans="1:12" ht="20.25">
      <c r="A11" s="17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9"/>
    </row>
    <row r="12" spans="1:35" ht="20.25" customHeight="1">
      <c r="A12" s="9" t="s">
        <v>9</v>
      </c>
      <c r="B12" s="20">
        <f aca="true" t="shared" si="0" ref="B12:L12">B14+B37+B51+B58+B64+B72+B86</f>
        <v>61601</v>
      </c>
      <c r="C12" s="20">
        <f t="shared" si="0"/>
        <v>182933</v>
      </c>
      <c r="D12" s="20">
        <f t="shared" si="0"/>
        <v>10844</v>
      </c>
      <c r="E12" s="20">
        <f t="shared" si="0"/>
        <v>528</v>
      </c>
      <c r="F12" s="20">
        <f t="shared" si="0"/>
        <v>203466</v>
      </c>
      <c r="G12" s="20">
        <f t="shared" si="0"/>
        <v>52440</v>
      </c>
      <c r="H12" s="20">
        <f t="shared" si="0"/>
        <v>47767</v>
      </c>
      <c r="I12" s="20">
        <f t="shared" si="0"/>
        <v>145</v>
      </c>
      <c r="J12" s="20">
        <f t="shared" si="0"/>
        <v>674</v>
      </c>
      <c r="K12" s="20">
        <f t="shared" si="0"/>
        <v>3825</v>
      </c>
      <c r="L12" s="21">
        <f t="shared" si="0"/>
        <v>29</v>
      </c>
      <c r="T12" s="3">
        <f aca="true" t="shared" si="1" ref="T12:AI12">SUM(T13:T25)</f>
        <v>0</v>
      </c>
      <c r="U12" s="3">
        <f t="shared" si="1"/>
        <v>0</v>
      </c>
      <c r="V12" s="3">
        <f t="shared" si="1"/>
        <v>0</v>
      </c>
      <c r="W12" s="3">
        <f t="shared" si="1"/>
        <v>0</v>
      </c>
      <c r="X12" s="3">
        <f t="shared" si="1"/>
        <v>0</v>
      </c>
      <c r="Y12" s="3">
        <f t="shared" si="1"/>
        <v>0</v>
      </c>
      <c r="Z12" s="3">
        <f t="shared" si="1"/>
        <v>0</v>
      </c>
      <c r="AA12" s="3">
        <f t="shared" si="1"/>
        <v>0</v>
      </c>
      <c r="AB12" s="3">
        <f t="shared" si="1"/>
        <v>0</v>
      </c>
      <c r="AC12" s="3">
        <f t="shared" si="1"/>
        <v>0</v>
      </c>
      <c r="AD12" s="3">
        <f t="shared" si="1"/>
        <v>0</v>
      </c>
      <c r="AE12" s="3">
        <f t="shared" si="1"/>
        <v>0</v>
      </c>
      <c r="AF12" s="3">
        <f t="shared" si="1"/>
        <v>0</v>
      </c>
      <c r="AG12" s="3">
        <f t="shared" si="1"/>
        <v>0</v>
      </c>
      <c r="AH12" s="3">
        <f t="shared" si="1"/>
        <v>0</v>
      </c>
      <c r="AI12" s="3">
        <f t="shared" si="1"/>
        <v>0</v>
      </c>
    </row>
    <row r="13" spans="1:12" ht="20.25" customHeight="1">
      <c r="A13" s="22"/>
      <c r="B13" s="24"/>
      <c r="C13" s="25"/>
      <c r="D13" s="25"/>
      <c r="E13" s="25"/>
      <c r="F13" s="25"/>
      <c r="G13" s="25"/>
      <c r="H13" s="25"/>
      <c r="I13" s="25"/>
      <c r="J13" s="25"/>
      <c r="K13" s="25"/>
      <c r="L13" s="25"/>
    </row>
    <row r="14" spans="1:12" ht="20.25" customHeight="1">
      <c r="A14" s="27" t="s">
        <v>136</v>
      </c>
      <c r="B14" s="20">
        <f aca="true" t="shared" si="2" ref="B14:L14">SUM(B15:B35)</f>
        <v>21040</v>
      </c>
      <c r="C14" s="20">
        <f t="shared" si="2"/>
        <v>68312</v>
      </c>
      <c r="D14" s="20">
        <f t="shared" si="2"/>
        <v>4076</v>
      </c>
      <c r="E14" s="20">
        <f t="shared" si="2"/>
        <v>203</v>
      </c>
      <c r="F14" s="20">
        <f t="shared" si="2"/>
        <v>75304</v>
      </c>
      <c r="G14" s="20">
        <f t="shared" si="2"/>
        <v>18327</v>
      </c>
      <c r="H14" s="20">
        <f t="shared" si="2"/>
        <v>16645</v>
      </c>
      <c r="I14" s="20">
        <f t="shared" si="2"/>
        <v>54</v>
      </c>
      <c r="J14" s="20">
        <f t="shared" si="2"/>
        <v>338</v>
      </c>
      <c r="K14" s="20">
        <f t="shared" si="2"/>
        <v>1278</v>
      </c>
      <c r="L14" s="21">
        <f t="shared" si="2"/>
        <v>12</v>
      </c>
    </row>
    <row r="15" spans="1:12" ht="20.25" customHeight="1">
      <c r="A15" s="29" t="s">
        <v>11</v>
      </c>
      <c r="B15" s="32">
        <f>'c-1'!B15</f>
        <v>1207</v>
      </c>
      <c r="C15" s="32">
        <f>'c-1'!C15</f>
        <v>3465</v>
      </c>
      <c r="D15" s="32">
        <f>'c-1'!D15</f>
        <v>531</v>
      </c>
      <c r="E15" s="32">
        <f>'c-1'!E15</f>
        <v>7</v>
      </c>
      <c r="F15" s="32">
        <f>'c-1'!F15</f>
        <v>4131</v>
      </c>
      <c r="G15" s="32">
        <f>'c-1'!G15</f>
        <v>1079</v>
      </c>
      <c r="H15" s="32">
        <f>'c-1'!H15</f>
        <v>865</v>
      </c>
      <c r="I15" s="32">
        <f>'c-1'!I15</f>
        <v>5</v>
      </c>
      <c r="J15" s="32">
        <f>'c-1'!J15</f>
        <v>22</v>
      </c>
      <c r="K15" s="32">
        <f>'c-1'!K15</f>
        <v>187</v>
      </c>
      <c r="L15" s="32">
        <f>'c-1'!L15</f>
        <v>0</v>
      </c>
    </row>
    <row r="16" spans="1:13" s="1" customFormat="1" ht="20.25" customHeight="1">
      <c r="A16" s="29" t="s">
        <v>126</v>
      </c>
      <c r="B16" s="32">
        <f>'c-1'!B16</f>
        <v>1954</v>
      </c>
      <c r="C16" s="32">
        <f>'c-1'!C16</f>
        <v>8386</v>
      </c>
      <c r="D16" s="32">
        <f>'c-1'!D16</f>
        <v>395</v>
      </c>
      <c r="E16" s="32">
        <f>'c-1'!E16</f>
        <v>13</v>
      </c>
      <c r="F16" s="32">
        <f>'c-1'!F16</f>
        <v>9075</v>
      </c>
      <c r="G16" s="32">
        <f>'c-1'!G16</f>
        <v>1673</v>
      </c>
      <c r="H16" s="32">
        <f>'c-1'!H16</f>
        <v>1492</v>
      </c>
      <c r="I16" s="32">
        <f>'c-1'!I16</f>
        <v>5</v>
      </c>
      <c r="J16" s="32">
        <f>'c-1'!J16</f>
        <v>35</v>
      </c>
      <c r="K16" s="32">
        <f>'c-1'!K16</f>
        <v>139</v>
      </c>
      <c r="L16" s="32">
        <f>'c-1'!L16</f>
        <v>2</v>
      </c>
      <c r="M16" s="2"/>
    </row>
    <row r="17" spans="1:12" ht="20.25" customHeight="1">
      <c r="A17" s="29" t="s">
        <v>63</v>
      </c>
      <c r="B17" s="32">
        <f>'c-1'!B17</f>
        <v>2362</v>
      </c>
      <c r="C17" s="32">
        <f>'c-1'!C17</f>
        <v>3982</v>
      </c>
      <c r="D17" s="32">
        <f>'c-1'!D17</f>
        <v>419</v>
      </c>
      <c r="E17" s="32">
        <f>'c-1'!E17</f>
        <v>36</v>
      </c>
      <c r="F17" s="32">
        <f>'c-1'!F17</f>
        <v>4582</v>
      </c>
      <c r="G17" s="32">
        <f>'c-1'!G17</f>
        <v>2217</v>
      </c>
      <c r="H17" s="32">
        <f>'c-1'!H17</f>
        <v>1882</v>
      </c>
      <c r="I17" s="32">
        <f>'c-1'!I17</f>
        <v>9</v>
      </c>
      <c r="J17" s="32">
        <f>'c-1'!J17</f>
        <v>63</v>
      </c>
      <c r="K17" s="32">
        <f>'c-1'!K17</f>
        <v>261</v>
      </c>
      <c r="L17" s="32">
        <f>'c-1'!L17</f>
        <v>2</v>
      </c>
    </row>
    <row r="18" spans="1:13" s="1" customFormat="1" ht="20.25" customHeight="1">
      <c r="A18" s="33" t="s">
        <v>134</v>
      </c>
      <c r="B18" s="32">
        <f>'c-1'!B18</f>
        <v>176</v>
      </c>
      <c r="C18" s="32">
        <f>'c-1'!C18</f>
        <v>125</v>
      </c>
      <c r="D18" s="32">
        <f>'c-1'!D18</f>
        <v>31</v>
      </c>
      <c r="E18" s="32">
        <f>'c-1'!E18</f>
        <v>2</v>
      </c>
      <c r="F18" s="32">
        <f>'c-1'!F18</f>
        <v>202</v>
      </c>
      <c r="G18" s="32">
        <f>'c-1'!G18</f>
        <v>132</v>
      </c>
      <c r="H18" s="32">
        <f>'c-1'!H18</f>
        <v>126</v>
      </c>
      <c r="I18" s="32">
        <f>'c-1'!I18</f>
        <v>2</v>
      </c>
      <c r="J18" s="32">
        <f>'c-1'!J18</f>
        <v>1</v>
      </c>
      <c r="K18" s="32">
        <f>'c-1'!K18</f>
        <v>2</v>
      </c>
      <c r="L18" s="32">
        <f>'c-1'!L18</f>
        <v>1</v>
      </c>
      <c r="M18" s="2"/>
    </row>
    <row r="19" spans="1:13" s="1" customFormat="1" ht="20.25" customHeight="1">
      <c r="A19" s="33" t="s">
        <v>130</v>
      </c>
      <c r="B19" s="32">
        <f>'c-1'!B19</f>
        <v>190</v>
      </c>
      <c r="C19" s="32">
        <f>'c-1'!C19</f>
        <v>30</v>
      </c>
      <c r="D19" s="32">
        <f>'c-1'!D19</f>
        <v>4</v>
      </c>
      <c r="E19" s="32">
        <f>'c-1'!E19</f>
        <v>0</v>
      </c>
      <c r="F19" s="32">
        <f>'c-1'!F19</f>
        <v>224</v>
      </c>
      <c r="G19" s="32">
        <f>'c-1'!G19</f>
        <v>0</v>
      </c>
      <c r="H19" s="32">
        <f>'c-1'!H19</f>
        <v>0</v>
      </c>
      <c r="I19" s="32">
        <f>'c-1'!I19</f>
        <v>0</v>
      </c>
      <c r="J19" s="32">
        <f>'c-1'!J19</f>
        <v>0</v>
      </c>
      <c r="K19" s="32">
        <f>'c-1'!K19</f>
        <v>0</v>
      </c>
      <c r="L19" s="32">
        <f>'c-1'!L19</f>
        <v>0</v>
      </c>
      <c r="M19" s="2"/>
    </row>
    <row r="20" spans="1:13" s="1" customFormat="1" ht="20.25" customHeight="1">
      <c r="A20" s="33" t="s">
        <v>103</v>
      </c>
      <c r="B20" s="32">
        <f>'c-1'!B20</f>
        <v>95</v>
      </c>
      <c r="C20" s="32">
        <f>'c-1'!C20</f>
        <v>145</v>
      </c>
      <c r="D20" s="32">
        <f>'c-1'!D20</f>
        <v>20</v>
      </c>
      <c r="E20" s="32">
        <f>'c-1'!E20</f>
        <v>0</v>
      </c>
      <c r="F20" s="32">
        <f>'c-1'!F20</f>
        <v>132</v>
      </c>
      <c r="G20" s="32">
        <f>'c-1'!G20</f>
        <v>128</v>
      </c>
      <c r="H20" s="32">
        <f>'c-1'!H20</f>
        <v>126</v>
      </c>
      <c r="I20" s="32">
        <f>'c-1'!I20</f>
        <v>1</v>
      </c>
      <c r="J20" s="32">
        <f>'c-1'!J20</f>
        <v>0</v>
      </c>
      <c r="K20" s="32">
        <f>'c-1'!K20</f>
        <v>1</v>
      </c>
      <c r="L20" s="32">
        <f>'c-1'!L20</f>
        <v>0</v>
      </c>
      <c r="M20" s="2"/>
    </row>
    <row r="21" spans="1:13" s="1" customFormat="1" ht="20.25" customHeight="1">
      <c r="A21" s="33" t="s">
        <v>129</v>
      </c>
      <c r="B21" s="32">
        <f>'c-1'!B21</f>
        <v>112</v>
      </c>
      <c r="C21" s="32">
        <f>'c-1'!C21</f>
        <v>78</v>
      </c>
      <c r="D21" s="32">
        <f>'c-1'!D21</f>
        <v>2</v>
      </c>
      <c r="E21" s="32">
        <f>'c-1'!E21</f>
        <v>0</v>
      </c>
      <c r="F21" s="32">
        <f>'c-1'!F21</f>
        <v>50</v>
      </c>
      <c r="G21" s="32">
        <f>'c-1'!G21</f>
        <v>142</v>
      </c>
      <c r="H21" s="32">
        <f>'c-1'!H21</f>
        <v>140</v>
      </c>
      <c r="I21" s="32">
        <f>'c-1'!I21</f>
        <v>1</v>
      </c>
      <c r="J21" s="32">
        <f>'c-1'!J21</f>
        <v>0</v>
      </c>
      <c r="K21" s="32">
        <f>'c-1'!K21</f>
        <v>1</v>
      </c>
      <c r="L21" s="32">
        <f>'c-1'!L21</f>
        <v>0</v>
      </c>
      <c r="M21" s="2"/>
    </row>
    <row r="22" spans="1:13" s="1" customFormat="1" ht="20.25" customHeight="1">
      <c r="A22" s="29" t="s">
        <v>118</v>
      </c>
      <c r="B22" s="32">
        <f>'c-1'!B22</f>
        <v>34</v>
      </c>
      <c r="C22" s="32">
        <f>'c-1'!C22</f>
        <v>1367</v>
      </c>
      <c r="D22" s="32">
        <f>'c-1'!D22</f>
        <v>33</v>
      </c>
      <c r="E22" s="32">
        <f>'c-1'!E22</f>
        <v>3</v>
      </c>
      <c r="F22" s="32">
        <f>'c-1'!F22</f>
        <v>1385</v>
      </c>
      <c r="G22" s="32">
        <f>'c-1'!G22</f>
        <v>52</v>
      </c>
      <c r="H22" s="32">
        <f>'c-1'!H22</f>
        <v>52</v>
      </c>
      <c r="I22" s="32">
        <f>'c-1'!I22</f>
        <v>0</v>
      </c>
      <c r="J22" s="32">
        <f>'c-1'!J22</f>
        <v>0</v>
      </c>
      <c r="K22" s="32">
        <f>'c-1'!K22</f>
        <v>0</v>
      </c>
      <c r="L22" s="32">
        <f>'c-1'!L22</f>
        <v>0</v>
      </c>
      <c r="M22" s="2"/>
    </row>
    <row r="23" spans="1:13" s="1" customFormat="1" ht="20.25" customHeight="1">
      <c r="A23" s="29" t="s">
        <v>61</v>
      </c>
      <c r="B23" s="32">
        <f>'c-1'!B23</f>
        <v>1398</v>
      </c>
      <c r="C23" s="32">
        <f>'c-1'!C23</f>
        <v>5119</v>
      </c>
      <c r="D23" s="32">
        <f>'c-1'!D23</f>
        <v>105</v>
      </c>
      <c r="E23" s="32">
        <f>'c-1'!E23</f>
        <v>0</v>
      </c>
      <c r="F23" s="32">
        <f>'c-1'!F23</f>
        <v>5366</v>
      </c>
      <c r="G23" s="32">
        <f>'c-1'!G23</f>
        <v>1256</v>
      </c>
      <c r="H23" s="32">
        <f>'c-1'!H23</f>
        <v>1070</v>
      </c>
      <c r="I23" s="32">
        <f>'c-1'!I23</f>
        <v>11</v>
      </c>
      <c r="J23" s="32">
        <f>'c-1'!J23</f>
        <v>52</v>
      </c>
      <c r="K23" s="32">
        <f>'c-1'!K23</f>
        <v>122</v>
      </c>
      <c r="L23" s="32">
        <f>'c-1'!L23</f>
        <v>1</v>
      </c>
      <c r="M23" s="2"/>
    </row>
    <row r="24" spans="1:13" s="1" customFormat="1" ht="20.25" customHeight="1">
      <c r="A24" s="29" t="s">
        <v>123</v>
      </c>
      <c r="B24" s="32">
        <f>'c-1'!B24</f>
        <v>423</v>
      </c>
      <c r="C24" s="32">
        <f>'c-1'!C24</f>
        <v>751</v>
      </c>
      <c r="D24" s="32">
        <f>'c-1'!D24</f>
        <v>66</v>
      </c>
      <c r="E24" s="32">
        <f>'c-1'!E24</f>
        <v>19</v>
      </c>
      <c r="F24" s="32">
        <f>'c-1'!F24</f>
        <v>871</v>
      </c>
      <c r="G24" s="32">
        <f>'c-1'!G24</f>
        <v>388</v>
      </c>
      <c r="H24" s="32">
        <f>'c-1'!H24</f>
        <v>367</v>
      </c>
      <c r="I24" s="32">
        <f>'c-1'!I24</f>
        <v>0</v>
      </c>
      <c r="J24" s="32">
        <f>'c-1'!J24</f>
        <v>1</v>
      </c>
      <c r="K24" s="32">
        <f>'c-1'!K24</f>
        <v>20</v>
      </c>
      <c r="L24" s="32">
        <f>'c-1'!L24</f>
        <v>0</v>
      </c>
      <c r="M24" s="2"/>
    </row>
    <row r="25" spans="1:13" s="5" customFormat="1" ht="20.25" customHeight="1">
      <c r="A25" s="29" t="s">
        <v>14</v>
      </c>
      <c r="B25" s="32">
        <f>'c-1'!B25</f>
        <v>103</v>
      </c>
      <c r="C25" s="32">
        <f>'c-1'!C25</f>
        <v>47</v>
      </c>
      <c r="D25" s="32">
        <f>'c-1'!D25</f>
        <v>6</v>
      </c>
      <c r="E25" s="32">
        <f>'c-1'!E25</f>
        <v>0</v>
      </c>
      <c r="F25" s="32">
        <f>'c-1'!F25</f>
        <v>65</v>
      </c>
      <c r="G25" s="32">
        <f>'c-1'!G25</f>
        <v>91</v>
      </c>
      <c r="H25" s="32">
        <f>'c-1'!H25</f>
        <v>91</v>
      </c>
      <c r="I25" s="32">
        <f>'c-1'!I25</f>
        <v>0</v>
      </c>
      <c r="J25" s="32">
        <f>'c-1'!J25</f>
        <v>0</v>
      </c>
      <c r="K25" s="32">
        <f>'c-1'!K25</f>
        <v>0</v>
      </c>
      <c r="L25" s="32">
        <f>'c-1'!L25</f>
        <v>0</v>
      </c>
      <c r="M25" s="78"/>
    </row>
    <row r="26" spans="1:13" s="1" customFormat="1" ht="20.25" customHeight="1">
      <c r="A26" s="8" t="s">
        <v>141</v>
      </c>
      <c r="B26" s="32">
        <f>'c-1'!B26</f>
        <v>0</v>
      </c>
      <c r="C26" s="32">
        <f>'c-1'!C26</f>
        <v>31</v>
      </c>
      <c r="D26" s="32">
        <f>'c-1'!D26</f>
        <v>0</v>
      </c>
      <c r="E26" s="32">
        <f>'c-1'!E26</f>
        <v>0</v>
      </c>
      <c r="F26" s="32">
        <f>'c-1'!F26</f>
        <v>14</v>
      </c>
      <c r="G26" s="32">
        <f>'c-1'!G26</f>
        <v>17</v>
      </c>
      <c r="H26" s="32">
        <f>'c-1'!H26</f>
        <v>16</v>
      </c>
      <c r="I26" s="32">
        <f>'c-1'!I26</f>
        <v>0</v>
      </c>
      <c r="J26" s="32">
        <f>'c-1'!J26</f>
        <v>0</v>
      </c>
      <c r="K26" s="32">
        <f>'c-1'!K26</f>
        <v>1</v>
      </c>
      <c r="L26" s="32">
        <f>'c-1'!L26</f>
        <v>0</v>
      </c>
      <c r="M26" s="2"/>
    </row>
    <row r="27" spans="1:12" ht="20.25" customHeight="1">
      <c r="A27" s="36" t="s">
        <v>68</v>
      </c>
      <c r="B27" s="32">
        <f>'c-1'!B27</f>
        <v>567</v>
      </c>
      <c r="C27" s="32">
        <f>'c-1'!C27</f>
        <v>1483</v>
      </c>
      <c r="D27" s="32">
        <f>'c-1'!D27</f>
        <v>66</v>
      </c>
      <c r="E27" s="32">
        <f>'c-1'!E27</f>
        <v>24</v>
      </c>
      <c r="F27" s="32">
        <f>'c-1'!F27</f>
        <v>1606</v>
      </c>
      <c r="G27" s="32">
        <f>'c-1'!G27</f>
        <v>534</v>
      </c>
      <c r="H27" s="32">
        <f>'c-1'!H27</f>
        <v>521</v>
      </c>
      <c r="I27" s="32">
        <f>'c-1'!I27</f>
        <v>0</v>
      </c>
      <c r="J27" s="32">
        <f>'c-1'!J27</f>
        <v>2</v>
      </c>
      <c r="K27" s="32">
        <f>'c-1'!K27</f>
        <v>11</v>
      </c>
      <c r="L27" s="32">
        <f>'c-1'!L27</f>
        <v>0</v>
      </c>
    </row>
    <row r="28" spans="1:12" ht="20.25" customHeight="1">
      <c r="A28" s="36" t="s">
        <v>65</v>
      </c>
      <c r="B28" s="32">
        <f>'c-1'!B30</f>
        <v>4136</v>
      </c>
      <c r="C28" s="32">
        <f>'c-1'!C30</f>
        <v>15239</v>
      </c>
      <c r="D28" s="32">
        <f>'c-1'!D30</f>
        <v>723</v>
      </c>
      <c r="E28" s="32">
        <f>'c-1'!E30</f>
        <v>30</v>
      </c>
      <c r="F28" s="32">
        <f>'c-1'!F30</f>
        <v>16236</v>
      </c>
      <c r="G28" s="32">
        <f>'c-1'!G30</f>
        <v>3892</v>
      </c>
      <c r="H28" s="32">
        <f>'c-1'!H30</f>
        <v>3672</v>
      </c>
      <c r="I28" s="32">
        <f>'c-1'!I30</f>
        <v>5</v>
      </c>
      <c r="J28" s="32">
        <f>'c-1'!J30</f>
        <v>52</v>
      </c>
      <c r="K28" s="32">
        <f>'c-1'!K30</f>
        <v>158</v>
      </c>
      <c r="L28" s="32">
        <f>'c-1'!L30</f>
        <v>5</v>
      </c>
    </row>
    <row r="29" spans="1:12" ht="20.25" customHeight="1">
      <c r="A29" s="36" t="s">
        <v>96</v>
      </c>
      <c r="B29" s="32">
        <f>'c-1'!B31</f>
        <v>14</v>
      </c>
      <c r="C29" s="32">
        <f>'c-1'!C31</f>
        <v>1317</v>
      </c>
      <c r="D29" s="32">
        <f>'c-1'!D31</f>
        <v>11</v>
      </c>
      <c r="E29" s="32">
        <f>'c-1'!E31</f>
        <v>4</v>
      </c>
      <c r="F29" s="32">
        <f>'c-1'!F31</f>
        <v>1317</v>
      </c>
      <c r="G29" s="32">
        <f>'c-1'!G31</f>
        <v>29</v>
      </c>
      <c r="H29" s="32">
        <f>'c-1'!H31</f>
        <v>28</v>
      </c>
      <c r="I29" s="32">
        <f>'c-1'!I31</f>
        <v>0</v>
      </c>
      <c r="J29" s="32">
        <f>'c-1'!J31</f>
        <v>0</v>
      </c>
      <c r="K29" s="32">
        <f>'c-1'!K31</f>
        <v>0</v>
      </c>
      <c r="L29" s="32">
        <f>'c-1'!L31</f>
        <v>1</v>
      </c>
    </row>
    <row r="30" spans="1:12" ht="20.25" customHeight="1">
      <c r="A30" s="35" t="s">
        <v>12</v>
      </c>
      <c r="B30" s="32">
        <f>'c-1'!B34</f>
        <v>1857</v>
      </c>
      <c r="C30" s="32">
        <f>'c-1'!C34</f>
        <v>5482</v>
      </c>
      <c r="D30" s="32">
        <f>'c-1'!D34</f>
        <v>342</v>
      </c>
      <c r="E30" s="32">
        <f>'c-1'!E34</f>
        <v>20</v>
      </c>
      <c r="F30" s="32">
        <f>'c-1'!F34</f>
        <v>6297</v>
      </c>
      <c r="G30" s="32">
        <f>'c-1'!G34</f>
        <v>1404</v>
      </c>
      <c r="H30" s="32">
        <f>'c-1'!H34</f>
        <v>1334</v>
      </c>
      <c r="I30" s="32">
        <f>'c-1'!I34</f>
        <v>3</v>
      </c>
      <c r="J30" s="32">
        <f>'c-1'!J34</f>
        <v>18</v>
      </c>
      <c r="K30" s="32">
        <f>'c-1'!K34</f>
        <v>49</v>
      </c>
      <c r="L30" s="32">
        <f>'c-1'!L34</f>
        <v>0</v>
      </c>
    </row>
    <row r="31" spans="1:12" ht="20.25" customHeight="1">
      <c r="A31" s="35" t="s">
        <v>13</v>
      </c>
      <c r="B31" s="32">
        <f>'c-1'!B35</f>
        <v>1752</v>
      </c>
      <c r="C31" s="32">
        <f>'c-1'!C35</f>
        <v>7972</v>
      </c>
      <c r="D31" s="32">
        <f>'c-1'!D35</f>
        <v>317</v>
      </c>
      <c r="E31" s="32">
        <f>'c-1'!E35</f>
        <v>17</v>
      </c>
      <c r="F31" s="32">
        <f>'c-1'!F35</f>
        <v>8660</v>
      </c>
      <c r="G31" s="32">
        <f>'c-1'!G35</f>
        <v>1398</v>
      </c>
      <c r="H31" s="32">
        <f>'c-1'!H35</f>
        <v>1373</v>
      </c>
      <c r="I31" s="32">
        <f>'c-1'!I35</f>
        <v>2</v>
      </c>
      <c r="J31" s="32">
        <f>'c-1'!J35</f>
        <v>15</v>
      </c>
      <c r="K31" s="32">
        <f>'c-1'!K35</f>
        <v>8</v>
      </c>
      <c r="L31" s="32">
        <f>'c-1'!L35</f>
        <v>0</v>
      </c>
    </row>
    <row r="32" spans="1:12" ht="20.25" customHeight="1">
      <c r="A32" s="35" t="s">
        <v>108</v>
      </c>
      <c r="B32" s="32">
        <f>'c-1'!B36</f>
        <v>2635</v>
      </c>
      <c r="C32" s="32">
        <f>'c-1'!C36</f>
        <v>7274</v>
      </c>
      <c r="D32" s="32">
        <f>'c-1'!D36</f>
        <v>548</v>
      </c>
      <c r="E32" s="32">
        <f>'c-1'!E36</f>
        <v>12</v>
      </c>
      <c r="F32" s="32">
        <f>'c-1'!F36</f>
        <v>8194</v>
      </c>
      <c r="G32" s="32">
        <f>'c-1'!G36</f>
        <v>2275</v>
      </c>
      <c r="H32" s="32">
        <f>'c-1'!H36</f>
        <v>2040</v>
      </c>
      <c r="I32" s="32">
        <f>'c-1'!I36</f>
        <v>7</v>
      </c>
      <c r="J32" s="32">
        <f>'c-1'!J36</f>
        <v>69</v>
      </c>
      <c r="K32" s="32">
        <f>'c-1'!K36</f>
        <v>159</v>
      </c>
      <c r="L32" s="32">
        <f>'c-1'!L36</f>
        <v>0</v>
      </c>
    </row>
    <row r="33" spans="1:12" ht="20.25" customHeight="1">
      <c r="A33" s="35" t="s">
        <v>114</v>
      </c>
      <c r="B33" s="32">
        <f>'c-1'!B37</f>
        <v>348</v>
      </c>
      <c r="C33" s="32">
        <f>'c-1'!C37</f>
        <v>964</v>
      </c>
      <c r="D33" s="32">
        <f>'c-1'!D37</f>
        <v>21</v>
      </c>
      <c r="E33" s="32">
        <f>'c-1'!E37</f>
        <v>1</v>
      </c>
      <c r="F33" s="32">
        <f>'c-1'!F37</f>
        <v>991</v>
      </c>
      <c r="G33" s="32">
        <f>'c-1'!G37</f>
        <v>343</v>
      </c>
      <c r="H33" s="32">
        <f>'c-1'!H37</f>
        <v>332</v>
      </c>
      <c r="I33" s="32">
        <f>'c-1'!I37</f>
        <v>0</v>
      </c>
      <c r="J33" s="32">
        <f>'c-1'!J37</f>
        <v>3</v>
      </c>
      <c r="K33" s="32">
        <f>'c-1'!K37</f>
        <v>8</v>
      </c>
      <c r="L33" s="32">
        <f>'c-1'!L37</f>
        <v>0</v>
      </c>
    </row>
    <row r="34" spans="1:12" ht="20.25" customHeight="1">
      <c r="A34" s="36" t="s">
        <v>78</v>
      </c>
      <c r="B34" s="32">
        <f>'c-1'!B88</f>
        <v>1675</v>
      </c>
      <c r="C34" s="32">
        <f>'c-1'!C88</f>
        <v>4607</v>
      </c>
      <c r="D34" s="32">
        <f>'c-1'!D88</f>
        <v>434</v>
      </c>
      <c r="E34" s="32">
        <f>'c-1'!E88</f>
        <v>15</v>
      </c>
      <c r="F34" s="32">
        <f>'c-1'!F88</f>
        <v>5478</v>
      </c>
      <c r="G34" s="32">
        <f>'c-1'!G88</f>
        <v>1253</v>
      </c>
      <c r="H34" s="32">
        <f>'c-1'!H88</f>
        <v>1094</v>
      </c>
      <c r="I34" s="32">
        <f>'c-1'!I88</f>
        <v>3</v>
      </c>
      <c r="J34" s="32">
        <f>'c-1'!J88</f>
        <v>5</v>
      </c>
      <c r="K34" s="32">
        <f>'c-1'!K88</f>
        <v>151</v>
      </c>
      <c r="L34" s="32">
        <f>'c-1'!L88</f>
        <v>0</v>
      </c>
    </row>
    <row r="35" spans="1:12" ht="20.25" customHeight="1">
      <c r="A35" s="36" t="s">
        <v>131</v>
      </c>
      <c r="B35" s="32">
        <f>'c-1'!B89</f>
        <v>2</v>
      </c>
      <c r="C35" s="32">
        <f>'c-1'!C89</f>
        <v>448</v>
      </c>
      <c r="D35" s="32">
        <f>'c-1'!D89</f>
        <v>2</v>
      </c>
      <c r="E35" s="32">
        <f>'c-1'!E89</f>
        <v>0</v>
      </c>
      <c r="F35" s="32">
        <f>'c-1'!F89</f>
        <v>428</v>
      </c>
      <c r="G35" s="32">
        <f>'c-1'!G89</f>
        <v>24</v>
      </c>
      <c r="H35" s="32">
        <f>'c-1'!H89</f>
        <v>24</v>
      </c>
      <c r="I35" s="32">
        <f>'c-1'!I89</f>
        <v>0</v>
      </c>
      <c r="J35" s="32">
        <f>'c-1'!J89</f>
        <v>0</v>
      </c>
      <c r="K35" s="32">
        <f>'c-1'!K89</f>
        <v>0</v>
      </c>
      <c r="L35" s="32">
        <f>'c-1'!L89</f>
        <v>0</v>
      </c>
    </row>
    <row r="36" spans="1:13" s="4" customFormat="1" ht="20.25" customHeight="1">
      <c r="A36" s="36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79"/>
    </row>
    <row r="37" spans="1:13" s="1" customFormat="1" ht="20.25" customHeight="1">
      <c r="A37" s="27" t="s">
        <v>137</v>
      </c>
      <c r="B37" s="21">
        <f aca="true" t="shared" si="3" ref="B37:L37">SUM(B38:B49)</f>
        <v>7109</v>
      </c>
      <c r="C37" s="21">
        <f t="shared" si="3"/>
        <v>28941</v>
      </c>
      <c r="D37" s="21">
        <f t="shared" si="3"/>
        <v>1417</v>
      </c>
      <c r="E37" s="21">
        <f t="shared" si="3"/>
        <v>64</v>
      </c>
      <c r="F37" s="21">
        <f t="shared" si="3"/>
        <v>31238</v>
      </c>
      <c r="G37" s="21">
        <f t="shared" si="3"/>
        <v>6293</v>
      </c>
      <c r="H37" s="21">
        <f t="shared" si="3"/>
        <v>5638</v>
      </c>
      <c r="I37" s="21">
        <f t="shared" si="3"/>
        <v>14</v>
      </c>
      <c r="J37" s="21">
        <f t="shared" si="3"/>
        <v>95</v>
      </c>
      <c r="K37" s="21">
        <f t="shared" si="3"/>
        <v>543</v>
      </c>
      <c r="L37" s="21">
        <f t="shared" si="3"/>
        <v>3</v>
      </c>
      <c r="M37" s="2"/>
    </row>
    <row r="38" spans="1:12" ht="20.25" customHeight="1">
      <c r="A38" s="36" t="s">
        <v>84</v>
      </c>
      <c r="B38" s="32">
        <f>'c-1'!B40</f>
        <v>2935</v>
      </c>
      <c r="C38" s="32">
        <f>'c-1'!C40</f>
        <v>10619</v>
      </c>
      <c r="D38" s="32">
        <f>'c-1'!D40</f>
        <v>553</v>
      </c>
      <c r="E38" s="32">
        <f>'c-1'!E40</f>
        <v>26</v>
      </c>
      <c r="F38" s="32">
        <f>'c-1'!F40</f>
        <v>11588</v>
      </c>
      <c r="G38" s="32">
        <f>'c-1'!G40</f>
        <v>2545</v>
      </c>
      <c r="H38" s="32">
        <f>'c-1'!H40</f>
        <v>2219</v>
      </c>
      <c r="I38" s="32">
        <f>'c-1'!I40</f>
        <v>8</v>
      </c>
      <c r="J38" s="32">
        <f>'c-1'!J40</f>
        <v>79</v>
      </c>
      <c r="K38" s="32">
        <f>'c-1'!K40</f>
        <v>236</v>
      </c>
      <c r="L38" s="32">
        <f>'c-1'!L40</f>
        <v>3</v>
      </c>
    </row>
    <row r="39" spans="1:12" ht="20.25" customHeight="1">
      <c r="A39" s="36" t="s">
        <v>101</v>
      </c>
      <c r="B39" s="32">
        <f>'c-1'!B41</f>
        <v>3</v>
      </c>
      <c r="C39" s="32">
        <f>'c-1'!C41</f>
        <v>543</v>
      </c>
      <c r="D39" s="32">
        <f>'c-1'!D41</f>
        <v>22</v>
      </c>
      <c r="E39" s="32">
        <f>'c-1'!E41</f>
        <v>0</v>
      </c>
      <c r="F39" s="32">
        <f>'c-1'!F41</f>
        <v>565</v>
      </c>
      <c r="G39" s="32">
        <f>'c-1'!G41</f>
        <v>3</v>
      </c>
      <c r="H39" s="32">
        <f>'c-1'!H41</f>
        <v>3</v>
      </c>
      <c r="I39" s="32">
        <f>'c-1'!I41</f>
        <v>0</v>
      </c>
      <c r="J39" s="32">
        <f>'c-1'!J41</f>
        <v>0</v>
      </c>
      <c r="K39" s="32">
        <f>'c-1'!K41</f>
        <v>0</v>
      </c>
      <c r="L39" s="32">
        <f>'c-1'!L41</f>
        <v>0</v>
      </c>
    </row>
    <row r="40" spans="1:12" ht="20.25" customHeight="1">
      <c r="A40" s="36" t="s">
        <v>17</v>
      </c>
      <c r="B40" s="32">
        <f>'c-1'!B42</f>
        <v>333</v>
      </c>
      <c r="C40" s="32">
        <f>'c-1'!C42</f>
        <v>1781</v>
      </c>
      <c r="D40" s="32">
        <f>'c-1'!D42</f>
        <v>97</v>
      </c>
      <c r="E40" s="32">
        <f>'c-1'!E42</f>
        <v>0</v>
      </c>
      <c r="F40" s="32">
        <f>'c-1'!F42</f>
        <v>1836</v>
      </c>
      <c r="G40" s="32">
        <f>'c-1'!G42</f>
        <v>375</v>
      </c>
      <c r="H40" s="32">
        <f>'c-1'!H42</f>
        <v>341</v>
      </c>
      <c r="I40" s="32">
        <f>'c-1'!I42</f>
        <v>1</v>
      </c>
      <c r="J40" s="32">
        <f>'c-1'!J42</f>
        <v>0</v>
      </c>
      <c r="K40" s="32">
        <f>'c-1'!K42</f>
        <v>33</v>
      </c>
      <c r="L40" s="32">
        <f>'c-1'!L42</f>
        <v>0</v>
      </c>
    </row>
    <row r="41" spans="1:12" ht="20.25" customHeight="1">
      <c r="A41" s="36" t="s">
        <v>85</v>
      </c>
      <c r="B41" s="32">
        <f>'c-1'!B45</f>
        <v>1074</v>
      </c>
      <c r="C41" s="32">
        <f>'c-1'!C45</f>
        <v>4625</v>
      </c>
      <c r="D41" s="32">
        <f>'c-1'!D45</f>
        <v>217</v>
      </c>
      <c r="E41" s="32">
        <f>'c-1'!E45</f>
        <v>5</v>
      </c>
      <c r="F41" s="32">
        <f>'c-1'!F45</f>
        <v>4814</v>
      </c>
      <c r="G41" s="32">
        <f>'c-1'!G45</f>
        <v>1107</v>
      </c>
      <c r="H41" s="32">
        <f>'c-1'!H45</f>
        <v>976</v>
      </c>
      <c r="I41" s="32">
        <f>'c-1'!I45</f>
        <v>2</v>
      </c>
      <c r="J41" s="32">
        <f>'c-1'!J45</f>
        <v>10</v>
      </c>
      <c r="K41" s="32">
        <f>'c-1'!K45</f>
        <v>119</v>
      </c>
      <c r="L41" s="32">
        <f>'c-1'!L45</f>
        <v>0</v>
      </c>
    </row>
    <row r="42" spans="1:12" ht="20.25" customHeight="1">
      <c r="A42" s="36" t="s">
        <v>105</v>
      </c>
      <c r="B42" s="32">
        <f>'c-1'!B46</f>
        <v>7</v>
      </c>
      <c r="C42" s="32">
        <f>'c-1'!C46</f>
        <v>486</v>
      </c>
      <c r="D42" s="32">
        <f>'c-1'!D46</f>
        <v>36</v>
      </c>
      <c r="E42" s="32">
        <f>'c-1'!E46</f>
        <v>2</v>
      </c>
      <c r="F42" s="32">
        <f>'c-1'!F46</f>
        <v>508</v>
      </c>
      <c r="G42" s="32">
        <f>'c-1'!G46</f>
        <v>23</v>
      </c>
      <c r="H42" s="32">
        <f>'c-1'!H46</f>
        <v>23</v>
      </c>
      <c r="I42" s="32">
        <f>'c-1'!I46</f>
        <v>0</v>
      </c>
      <c r="J42" s="32">
        <f>'c-1'!J46</f>
        <v>0</v>
      </c>
      <c r="K42" s="32">
        <f>'c-1'!K46</f>
        <v>0</v>
      </c>
      <c r="L42" s="32">
        <f>'c-1'!L46</f>
        <v>0</v>
      </c>
    </row>
    <row r="43" spans="1:12" ht="20.25" customHeight="1">
      <c r="A43" s="36" t="s">
        <v>125</v>
      </c>
      <c r="B43" s="32">
        <f>'c-1'!B47</f>
        <v>94</v>
      </c>
      <c r="C43" s="32">
        <f>'c-1'!C47</f>
        <v>1322</v>
      </c>
      <c r="D43" s="32">
        <f>'c-1'!D47</f>
        <v>19</v>
      </c>
      <c r="E43" s="32">
        <f>'c-1'!E47</f>
        <v>6</v>
      </c>
      <c r="F43" s="32">
        <f>'c-1'!F47</f>
        <v>1286</v>
      </c>
      <c r="G43" s="32">
        <f>'c-1'!G47</f>
        <v>155</v>
      </c>
      <c r="H43" s="32">
        <f>'c-1'!H47</f>
        <v>145</v>
      </c>
      <c r="I43" s="32">
        <f>'c-1'!I47</f>
        <v>0</v>
      </c>
      <c r="J43" s="32">
        <f>'c-1'!J47</f>
        <v>1</v>
      </c>
      <c r="K43" s="32">
        <f>'c-1'!K47</f>
        <v>9</v>
      </c>
      <c r="L43" s="32">
        <f>'c-1'!L47</f>
        <v>0</v>
      </c>
    </row>
    <row r="44" spans="1:12" ht="20.25" customHeight="1">
      <c r="A44" s="36" t="s">
        <v>19</v>
      </c>
      <c r="B44" s="32">
        <f>'c-1'!B48</f>
        <v>155</v>
      </c>
      <c r="C44" s="32">
        <f>'c-1'!C48</f>
        <v>1024</v>
      </c>
      <c r="D44" s="32">
        <f>'c-1'!D48</f>
        <v>6</v>
      </c>
      <c r="E44" s="32">
        <f>'c-1'!E48</f>
        <v>8</v>
      </c>
      <c r="F44" s="32">
        <f>'c-1'!F48</f>
        <v>1037</v>
      </c>
      <c r="G44" s="32">
        <f>'c-1'!G48</f>
        <v>156</v>
      </c>
      <c r="H44" s="32">
        <f>'c-1'!H48</f>
        <v>136</v>
      </c>
      <c r="I44" s="32">
        <f>'c-1'!I48</f>
        <v>0</v>
      </c>
      <c r="J44" s="32">
        <f>'c-1'!J48</f>
        <v>2</v>
      </c>
      <c r="K44" s="32">
        <f>'c-1'!K48</f>
        <v>18</v>
      </c>
      <c r="L44" s="32">
        <f>'c-1'!L48</f>
        <v>0</v>
      </c>
    </row>
    <row r="45" spans="1:12" ht="20.25" customHeight="1">
      <c r="A45" s="36" t="s">
        <v>20</v>
      </c>
      <c r="B45" s="32">
        <f>'c-1'!B49</f>
        <v>144</v>
      </c>
      <c r="C45" s="32">
        <f>'c-1'!C49</f>
        <v>770</v>
      </c>
      <c r="D45" s="32">
        <f>'c-1'!D49</f>
        <v>18</v>
      </c>
      <c r="E45" s="32">
        <f>'c-1'!E49</f>
        <v>5</v>
      </c>
      <c r="F45" s="32">
        <f>'c-1'!F49</f>
        <v>822</v>
      </c>
      <c r="G45" s="32">
        <f>'c-1'!G49</f>
        <v>115</v>
      </c>
      <c r="H45" s="32">
        <f>'c-1'!H49</f>
        <v>113</v>
      </c>
      <c r="I45" s="32">
        <f>'c-1'!I49</f>
        <v>0</v>
      </c>
      <c r="J45" s="32">
        <f>'c-1'!J49</f>
        <v>0</v>
      </c>
      <c r="K45" s="32">
        <f>'c-1'!K49</f>
        <v>2</v>
      </c>
      <c r="L45" s="32">
        <f>'c-1'!L49</f>
        <v>0</v>
      </c>
    </row>
    <row r="46" spans="1:12" ht="20.25" customHeight="1">
      <c r="A46" s="36" t="s">
        <v>18</v>
      </c>
      <c r="B46" s="32">
        <f>'c-1'!B50</f>
        <v>589</v>
      </c>
      <c r="C46" s="32">
        <f>'c-1'!C50</f>
        <v>1918</v>
      </c>
      <c r="D46" s="32">
        <f>'c-1'!D50</f>
        <v>26</v>
      </c>
      <c r="E46" s="32">
        <f>'c-1'!E50</f>
        <v>4</v>
      </c>
      <c r="F46" s="32">
        <f>'c-1'!F50</f>
        <v>2248</v>
      </c>
      <c r="G46" s="32">
        <f>'c-1'!G50</f>
        <v>289</v>
      </c>
      <c r="H46" s="32">
        <f>'c-1'!H50</f>
        <v>270</v>
      </c>
      <c r="I46" s="32">
        <f>'c-1'!I50</f>
        <v>0</v>
      </c>
      <c r="J46" s="32">
        <f>'c-1'!J50</f>
        <v>0</v>
      </c>
      <c r="K46" s="32">
        <f>'c-1'!K50</f>
        <v>19</v>
      </c>
      <c r="L46" s="32">
        <f>'c-1'!L50</f>
        <v>0</v>
      </c>
    </row>
    <row r="47" spans="1:12" ht="20.25" customHeight="1">
      <c r="A47" s="36" t="s">
        <v>86</v>
      </c>
      <c r="B47" s="32">
        <f>'c-1'!B53</f>
        <v>937</v>
      </c>
      <c r="C47" s="32">
        <f>'c-1'!C53</f>
        <v>2975</v>
      </c>
      <c r="D47" s="32">
        <f>'c-1'!D53</f>
        <v>103</v>
      </c>
      <c r="E47" s="32">
        <f>'c-1'!E53</f>
        <v>4</v>
      </c>
      <c r="F47" s="32">
        <f>'c-1'!F53</f>
        <v>3269</v>
      </c>
      <c r="G47" s="32">
        <f>'c-1'!G53</f>
        <v>750</v>
      </c>
      <c r="H47" s="32">
        <f>'c-1'!H53</f>
        <v>686</v>
      </c>
      <c r="I47" s="32">
        <f>'c-1'!I53</f>
        <v>0</v>
      </c>
      <c r="J47" s="32">
        <f>'c-1'!J53</f>
        <v>3</v>
      </c>
      <c r="K47" s="32">
        <f>'c-1'!K53</f>
        <v>61</v>
      </c>
      <c r="L47" s="32">
        <f>'c-1'!L53</f>
        <v>0</v>
      </c>
    </row>
    <row r="48" spans="1:12" ht="20.25" customHeight="1">
      <c r="A48" s="36" t="s">
        <v>135</v>
      </c>
      <c r="B48" s="32">
        <f>'c-1'!B54</f>
        <v>0</v>
      </c>
      <c r="C48" s="32">
        <f>'c-1'!C54</f>
        <v>300</v>
      </c>
      <c r="D48" s="32">
        <f>'c-1'!D54</f>
        <v>1</v>
      </c>
      <c r="E48" s="32">
        <f>'c-1'!E54</f>
        <v>3</v>
      </c>
      <c r="F48" s="32">
        <f>'c-1'!F54</f>
        <v>303</v>
      </c>
      <c r="G48" s="32">
        <f>'c-1'!G54</f>
        <v>1</v>
      </c>
      <c r="H48" s="32">
        <f>'c-1'!H54</f>
        <v>1</v>
      </c>
      <c r="I48" s="32">
        <f>'c-1'!I54</f>
        <v>0</v>
      </c>
      <c r="J48" s="32">
        <f>'c-1'!J54</f>
        <v>0</v>
      </c>
      <c r="K48" s="32">
        <f>'c-1'!K54</f>
        <v>0</v>
      </c>
      <c r="L48" s="32">
        <f>'c-1'!L54</f>
        <v>0</v>
      </c>
    </row>
    <row r="49" spans="1:12" ht="20.25" customHeight="1">
      <c r="A49" s="36" t="s">
        <v>16</v>
      </c>
      <c r="B49" s="32">
        <f>'c-1'!B55</f>
        <v>838</v>
      </c>
      <c r="C49" s="32">
        <f>'c-1'!C55</f>
        <v>2578</v>
      </c>
      <c r="D49" s="32">
        <f>'c-1'!D55</f>
        <v>319</v>
      </c>
      <c r="E49" s="32">
        <f>'c-1'!E55</f>
        <v>1</v>
      </c>
      <c r="F49" s="32">
        <f>'c-1'!F55</f>
        <v>2962</v>
      </c>
      <c r="G49" s="32">
        <f>'c-1'!G55</f>
        <v>774</v>
      </c>
      <c r="H49" s="32">
        <f>'c-1'!H55</f>
        <v>725</v>
      </c>
      <c r="I49" s="32">
        <f>'c-1'!I55</f>
        <v>3</v>
      </c>
      <c r="J49" s="32">
        <f>'c-1'!J55</f>
        <v>0</v>
      </c>
      <c r="K49" s="32">
        <f>'c-1'!K55</f>
        <v>46</v>
      </c>
      <c r="L49" s="32">
        <f>'c-1'!L55</f>
        <v>0</v>
      </c>
    </row>
    <row r="50" spans="1:35" ht="20.25" customHeight="1">
      <c r="A50" s="7"/>
      <c r="B50" s="32"/>
      <c r="C50" s="26"/>
      <c r="D50" s="26"/>
      <c r="E50" s="26"/>
      <c r="F50" s="26"/>
      <c r="G50" s="26"/>
      <c r="H50" s="26"/>
      <c r="I50" s="26"/>
      <c r="J50" s="26"/>
      <c r="K50" s="26"/>
      <c r="L50" s="26"/>
      <c r="T50" s="3">
        <f aca="true" t="shared" si="4" ref="T50:AI50">SUM(T51:T55)</f>
        <v>0</v>
      </c>
      <c r="U50" s="3">
        <f t="shared" si="4"/>
        <v>0</v>
      </c>
      <c r="V50" s="3">
        <f t="shared" si="4"/>
        <v>0</v>
      </c>
      <c r="W50" s="3">
        <f t="shared" si="4"/>
        <v>0</v>
      </c>
      <c r="X50" s="3">
        <f t="shared" si="4"/>
        <v>0</v>
      </c>
      <c r="Y50" s="3">
        <f t="shared" si="4"/>
        <v>0</v>
      </c>
      <c r="Z50" s="3">
        <f t="shared" si="4"/>
        <v>0</v>
      </c>
      <c r="AA50" s="3">
        <f t="shared" si="4"/>
        <v>0</v>
      </c>
      <c r="AB50" s="3">
        <f t="shared" si="4"/>
        <v>0</v>
      </c>
      <c r="AC50" s="3">
        <f t="shared" si="4"/>
        <v>0</v>
      </c>
      <c r="AD50" s="3">
        <f t="shared" si="4"/>
        <v>0</v>
      </c>
      <c r="AE50" s="3">
        <f t="shared" si="4"/>
        <v>0</v>
      </c>
      <c r="AF50" s="3">
        <f t="shared" si="4"/>
        <v>0</v>
      </c>
      <c r="AG50" s="3">
        <f t="shared" si="4"/>
        <v>0</v>
      </c>
      <c r="AH50" s="3">
        <f t="shared" si="4"/>
        <v>0</v>
      </c>
      <c r="AI50" s="3">
        <f t="shared" si="4"/>
        <v>0</v>
      </c>
    </row>
    <row r="51" spans="1:12" ht="20.25" customHeight="1">
      <c r="A51" s="27" t="s">
        <v>117</v>
      </c>
      <c r="B51" s="21">
        <f aca="true" t="shared" si="5" ref="B51:L51">SUM(B52:B56)</f>
        <v>5689</v>
      </c>
      <c r="C51" s="21">
        <f t="shared" si="5"/>
        <v>13936</v>
      </c>
      <c r="D51" s="21">
        <f t="shared" si="5"/>
        <v>1173</v>
      </c>
      <c r="E51" s="21">
        <f t="shared" si="5"/>
        <v>43</v>
      </c>
      <c r="F51" s="21">
        <f t="shared" si="5"/>
        <v>15930</v>
      </c>
      <c r="G51" s="21">
        <f t="shared" si="5"/>
        <v>4911</v>
      </c>
      <c r="H51" s="21">
        <f t="shared" si="5"/>
        <v>4549</v>
      </c>
      <c r="I51" s="21">
        <f t="shared" si="5"/>
        <v>4</v>
      </c>
      <c r="J51" s="21">
        <f t="shared" si="5"/>
        <v>54</v>
      </c>
      <c r="K51" s="21">
        <f t="shared" si="5"/>
        <v>303</v>
      </c>
      <c r="L51" s="21">
        <f t="shared" si="5"/>
        <v>1</v>
      </c>
    </row>
    <row r="52" spans="1:12" ht="20.25" customHeight="1">
      <c r="A52" s="36" t="s">
        <v>91</v>
      </c>
      <c r="B52" s="32">
        <f>'c-1'!B58</f>
        <v>2988</v>
      </c>
      <c r="C52" s="32">
        <f>'c-1'!C58</f>
        <v>6949</v>
      </c>
      <c r="D52" s="32">
        <f>'c-1'!D58</f>
        <v>665</v>
      </c>
      <c r="E52" s="32">
        <f>'c-1'!E58</f>
        <v>11</v>
      </c>
      <c r="F52" s="32">
        <f>'c-1'!F58</f>
        <v>7924</v>
      </c>
      <c r="G52" s="32">
        <f>'c-1'!G58</f>
        <v>2689</v>
      </c>
      <c r="H52" s="32">
        <f>'c-1'!H58</f>
        <v>2528</v>
      </c>
      <c r="I52" s="32">
        <f>'c-1'!I58</f>
        <v>1</v>
      </c>
      <c r="J52" s="32">
        <f>'c-1'!J58</f>
        <v>30</v>
      </c>
      <c r="K52" s="32">
        <f>'c-1'!K58</f>
        <v>130</v>
      </c>
      <c r="L52" s="32">
        <f>'c-1'!L58</f>
        <v>0</v>
      </c>
    </row>
    <row r="53" spans="1:12" ht="20.25" customHeight="1">
      <c r="A53" s="36" t="s">
        <v>97</v>
      </c>
      <c r="B53" s="32">
        <f>'c-1'!B59</f>
        <v>5</v>
      </c>
      <c r="C53" s="32">
        <f>'c-1'!C59</f>
        <v>442</v>
      </c>
      <c r="D53" s="32">
        <f>'c-1'!D59</f>
        <v>5</v>
      </c>
      <c r="E53" s="32">
        <f>'c-1'!E59</f>
        <v>0</v>
      </c>
      <c r="F53" s="32">
        <f>'c-1'!F59</f>
        <v>443</v>
      </c>
      <c r="G53" s="32">
        <f>'c-1'!G59</f>
        <v>9</v>
      </c>
      <c r="H53" s="32">
        <f>'c-1'!H59</f>
        <v>9</v>
      </c>
      <c r="I53" s="32">
        <f>'c-1'!I59</f>
        <v>0</v>
      </c>
      <c r="J53" s="32">
        <f>'c-1'!J59</f>
        <v>0</v>
      </c>
      <c r="K53" s="32">
        <f>'c-1'!K59</f>
        <v>0</v>
      </c>
      <c r="L53" s="32">
        <f>'c-1'!L59</f>
        <v>0</v>
      </c>
    </row>
    <row r="54" spans="1:12" ht="20.25" customHeight="1">
      <c r="A54" s="36" t="s">
        <v>21</v>
      </c>
      <c r="B54" s="32">
        <f>'c-1'!B60</f>
        <v>973</v>
      </c>
      <c r="C54" s="32">
        <f>'c-1'!C60</f>
        <v>2670</v>
      </c>
      <c r="D54" s="32">
        <f>'c-1'!D60</f>
        <v>228</v>
      </c>
      <c r="E54" s="32">
        <f>'c-1'!E60</f>
        <v>11</v>
      </c>
      <c r="F54" s="32">
        <f>'c-1'!F60</f>
        <v>2914</v>
      </c>
      <c r="G54" s="32">
        <f>'c-1'!G60</f>
        <v>968</v>
      </c>
      <c r="H54" s="32">
        <f>'c-1'!H60</f>
        <v>826</v>
      </c>
      <c r="I54" s="32">
        <f>'c-1'!I60</f>
        <v>0</v>
      </c>
      <c r="J54" s="32">
        <f>'c-1'!J60</f>
        <v>14</v>
      </c>
      <c r="K54" s="32">
        <f>'c-1'!K60</f>
        <v>128</v>
      </c>
      <c r="L54" s="32">
        <f>'c-1'!L60</f>
        <v>0</v>
      </c>
    </row>
    <row r="55" spans="1:12" ht="20.25" customHeight="1">
      <c r="A55" s="36" t="s">
        <v>22</v>
      </c>
      <c r="B55" s="32">
        <f>'c-1'!B61</f>
        <v>1582</v>
      </c>
      <c r="C55" s="32">
        <f>'c-1'!C61</f>
        <v>3152</v>
      </c>
      <c r="D55" s="32">
        <f>'c-1'!D61</f>
        <v>175</v>
      </c>
      <c r="E55" s="32">
        <f>'c-1'!E61</f>
        <v>19</v>
      </c>
      <c r="F55" s="32">
        <f>'c-1'!F61</f>
        <v>3729</v>
      </c>
      <c r="G55" s="32">
        <f>'c-1'!G61</f>
        <v>1199</v>
      </c>
      <c r="H55" s="32">
        <f>'c-1'!H61</f>
        <v>1143</v>
      </c>
      <c r="I55" s="32">
        <f>'c-1'!I61</f>
        <v>3</v>
      </c>
      <c r="J55" s="32">
        <f>'c-1'!J61</f>
        <v>9</v>
      </c>
      <c r="K55" s="32">
        <f>'c-1'!K61</f>
        <v>43</v>
      </c>
      <c r="L55" s="32">
        <f>'c-1'!L61</f>
        <v>1</v>
      </c>
    </row>
    <row r="56" spans="1:12" ht="20.25" customHeight="1">
      <c r="A56" s="36" t="s">
        <v>15</v>
      </c>
      <c r="B56" s="32">
        <f>'c-1'!B62</f>
        <v>141</v>
      </c>
      <c r="C56" s="32">
        <f>'c-1'!C62</f>
        <v>723</v>
      </c>
      <c r="D56" s="32">
        <f>'c-1'!D62</f>
        <v>100</v>
      </c>
      <c r="E56" s="32">
        <f>'c-1'!E62</f>
        <v>2</v>
      </c>
      <c r="F56" s="32">
        <f>'c-1'!F62</f>
        <v>920</v>
      </c>
      <c r="G56" s="32">
        <f>'c-1'!G62</f>
        <v>46</v>
      </c>
      <c r="H56" s="32">
        <f>'c-1'!H62</f>
        <v>43</v>
      </c>
      <c r="I56" s="32">
        <f>'c-1'!I62</f>
        <v>0</v>
      </c>
      <c r="J56" s="32">
        <f>'c-1'!J62</f>
        <v>1</v>
      </c>
      <c r="K56" s="32">
        <f>'c-1'!K62</f>
        <v>2</v>
      </c>
      <c r="L56" s="32">
        <f>'c-1'!L62</f>
        <v>0</v>
      </c>
    </row>
    <row r="57" spans="1:35" ht="26.25" customHeight="1">
      <c r="A57" s="38"/>
      <c r="B57" s="32"/>
      <c r="C57" s="26"/>
      <c r="D57" s="26"/>
      <c r="E57" s="26"/>
      <c r="F57" s="26"/>
      <c r="G57" s="26"/>
      <c r="H57" s="26"/>
      <c r="I57" s="26"/>
      <c r="J57" s="26"/>
      <c r="K57" s="26"/>
      <c r="L57" s="26"/>
      <c r="T57" s="3">
        <f aca="true" t="shared" si="6" ref="T57:AI57">SUM(T58:T61)</f>
        <v>0</v>
      </c>
      <c r="U57" s="3">
        <f t="shared" si="6"/>
        <v>0</v>
      </c>
      <c r="V57" s="3">
        <f t="shared" si="6"/>
        <v>0</v>
      </c>
      <c r="W57" s="3">
        <f t="shared" si="6"/>
        <v>0</v>
      </c>
      <c r="X57" s="3">
        <f t="shared" si="6"/>
        <v>0</v>
      </c>
      <c r="Y57" s="3">
        <f t="shared" si="6"/>
        <v>0</v>
      </c>
      <c r="Z57" s="3">
        <f t="shared" si="6"/>
        <v>0</v>
      </c>
      <c r="AA57" s="3">
        <f t="shared" si="6"/>
        <v>0</v>
      </c>
      <c r="AB57" s="3">
        <f t="shared" si="6"/>
        <v>0</v>
      </c>
      <c r="AC57" s="3">
        <f t="shared" si="6"/>
        <v>0</v>
      </c>
      <c r="AD57" s="3">
        <f t="shared" si="6"/>
        <v>0</v>
      </c>
      <c r="AE57" s="3">
        <f t="shared" si="6"/>
        <v>0</v>
      </c>
      <c r="AF57" s="3">
        <f t="shared" si="6"/>
        <v>0</v>
      </c>
      <c r="AG57" s="3">
        <f t="shared" si="6"/>
        <v>0</v>
      </c>
      <c r="AH57" s="3">
        <f t="shared" si="6"/>
        <v>0</v>
      </c>
      <c r="AI57" s="3">
        <f t="shared" si="6"/>
        <v>0</v>
      </c>
    </row>
    <row r="58" spans="1:12" ht="20.25" customHeight="1">
      <c r="A58" s="27" t="s">
        <v>116</v>
      </c>
      <c r="B58" s="21">
        <f aca="true" t="shared" si="7" ref="B58:L58">SUM(B59:B62)</f>
        <v>4922</v>
      </c>
      <c r="C58" s="21">
        <f t="shared" si="7"/>
        <v>14800</v>
      </c>
      <c r="D58" s="21">
        <f t="shared" si="7"/>
        <v>875</v>
      </c>
      <c r="E58" s="21">
        <f t="shared" si="7"/>
        <v>43</v>
      </c>
      <c r="F58" s="21">
        <f t="shared" si="7"/>
        <v>17084</v>
      </c>
      <c r="G58" s="21">
        <f t="shared" si="7"/>
        <v>3556</v>
      </c>
      <c r="H58" s="21">
        <f t="shared" si="7"/>
        <v>3246</v>
      </c>
      <c r="I58" s="21">
        <f t="shared" si="7"/>
        <v>18</v>
      </c>
      <c r="J58" s="21">
        <f t="shared" si="7"/>
        <v>40</v>
      </c>
      <c r="K58" s="21">
        <f t="shared" si="7"/>
        <v>252</v>
      </c>
      <c r="L58" s="21">
        <f t="shared" si="7"/>
        <v>0</v>
      </c>
    </row>
    <row r="59" spans="1:12" ht="20.25" customHeight="1">
      <c r="A59" s="36" t="s">
        <v>90</v>
      </c>
      <c r="B59" s="32">
        <f>'c-1'!B65</f>
        <v>3481</v>
      </c>
      <c r="C59" s="32">
        <f>'c-1'!C65</f>
        <v>9599</v>
      </c>
      <c r="D59" s="32">
        <f>'c-1'!D65</f>
        <v>468</v>
      </c>
      <c r="E59" s="32">
        <f>'c-1'!E65</f>
        <v>26</v>
      </c>
      <c r="F59" s="32">
        <f>'c-1'!F65</f>
        <v>11181</v>
      </c>
      <c r="G59" s="32">
        <f>'c-1'!G65</f>
        <v>2393</v>
      </c>
      <c r="H59" s="32">
        <f>'c-1'!H65</f>
        <v>2178</v>
      </c>
      <c r="I59" s="32">
        <f>'c-1'!I65</f>
        <v>4</v>
      </c>
      <c r="J59" s="32">
        <f>'c-1'!J65</f>
        <v>26</v>
      </c>
      <c r="K59" s="32">
        <f>'c-1'!K65</f>
        <v>185</v>
      </c>
      <c r="L59" s="32">
        <f>'c-1'!L65</f>
        <v>0</v>
      </c>
    </row>
    <row r="60" spans="1:12" ht="20.25" customHeight="1">
      <c r="A60" s="36" t="s">
        <v>98</v>
      </c>
      <c r="B60" s="32">
        <f>'c-1'!B66</f>
        <v>2</v>
      </c>
      <c r="C60" s="32">
        <f>'c-1'!C66</f>
        <v>669</v>
      </c>
      <c r="D60" s="32">
        <f>'c-1'!D66</f>
        <v>3</v>
      </c>
      <c r="E60" s="32">
        <f>'c-1'!E66</f>
        <v>0</v>
      </c>
      <c r="F60" s="32">
        <f>'c-1'!F66</f>
        <v>672</v>
      </c>
      <c r="G60" s="32">
        <f>'c-1'!G66</f>
        <v>2</v>
      </c>
      <c r="H60" s="32">
        <f>'c-1'!H66</f>
        <v>2</v>
      </c>
      <c r="I60" s="32">
        <f>'c-1'!I66</f>
        <v>0</v>
      </c>
      <c r="J60" s="32">
        <f>'c-1'!J66</f>
        <v>0</v>
      </c>
      <c r="K60" s="32">
        <f>'c-1'!K66</f>
        <v>0</v>
      </c>
      <c r="L60" s="32">
        <f>'c-1'!L66</f>
        <v>0</v>
      </c>
    </row>
    <row r="61" spans="1:12" ht="20.25" customHeight="1">
      <c r="A61" s="36" t="s">
        <v>23</v>
      </c>
      <c r="B61" s="32">
        <f>'c-1'!B67</f>
        <v>645</v>
      </c>
      <c r="C61" s="32">
        <f>'c-1'!C67</f>
        <v>2095</v>
      </c>
      <c r="D61" s="32">
        <f>'c-1'!D67</f>
        <v>194</v>
      </c>
      <c r="E61" s="32">
        <f>'c-1'!E67</f>
        <v>3</v>
      </c>
      <c r="F61" s="32">
        <f>'c-1'!F67</f>
        <v>2348</v>
      </c>
      <c r="G61" s="32">
        <f>'c-1'!G67</f>
        <v>589</v>
      </c>
      <c r="H61" s="32">
        <f>'c-1'!H67</f>
        <v>525</v>
      </c>
      <c r="I61" s="32">
        <f>'c-1'!I67</f>
        <v>6</v>
      </c>
      <c r="J61" s="32">
        <f>'c-1'!J67</f>
        <v>4</v>
      </c>
      <c r="K61" s="32">
        <f>'c-1'!K67</f>
        <v>54</v>
      </c>
      <c r="L61" s="32">
        <f>'c-1'!L67</f>
        <v>0</v>
      </c>
    </row>
    <row r="62" spans="1:12" ht="20.25" customHeight="1">
      <c r="A62" s="36" t="s">
        <v>24</v>
      </c>
      <c r="B62" s="32">
        <f>'c-1'!B68</f>
        <v>794</v>
      </c>
      <c r="C62" s="32">
        <f>'c-1'!C68</f>
        <v>2437</v>
      </c>
      <c r="D62" s="32">
        <f>'c-1'!D68</f>
        <v>210</v>
      </c>
      <c r="E62" s="32">
        <f>'c-1'!E68</f>
        <v>14</v>
      </c>
      <c r="F62" s="32">
        <f>'c-1'!F68</f>
        <v>2883</v>
      </c>
      <c r="G62" s="32">
        <f>'c-1'!G68</f>
        <v>572</v>
      </c>
      <c r="H62" s="32">
        <f>'c-1'!H68</f>
        <v>541</v>
      </c>
      <c r="I62" s="32">
        <f>'c-1'!I68</f>
        <v>8</v>
      </c>
      <c r="J62" s="32">
        <f>'c-1'!J68</f>
        <v>10</v>
      </c>
      <c r="K62" s="32">
        <f>'c-1'!K68</f>
        <v>13</v>
      </c>
      <c r="L62" s="32">
        <f>'c-1'!L68</f>
        <v>0</v>
      </c>
    </row>
    <row r="63" spans="1:35" ht="20.25" customHeight="1">
      <c r="A63" s="38"/>
      <c r="B63" s="32"/>
      <c r="C63" s="26"/>
      <c r="D63" s="26"/>
      <c r="E63" s="26"/>
      <c r="F63" s="26"/>
      <c r="G63" s="26"/>
      <c r="H63" s="26"/>
      <c r="I63" s="26"/>
      <c r="J63" s="26"/>
      <c r="K63" s="26"/>
      <c r="L63" s="26"/>
      <c r="T63" s="3">
        <f aca="true" t="shared" si="8" ref="T63:AI63">SUM(T64:T66)</f>
        <v>0</v>
      </c>
      <c r="U63" s="3">
        <f t="shared" si="8"/>
        <v>0</v>
      </c>
      <c r="V63" s="3">
        <f t="shared" si="8"/>
        <v>0</v>
      </c>
      <c r="W63" s="3">
        <f t="shared" si="8"/>
        <v>0</v>
      </c>
      <c r="X63" s="3">
        <f t="shared" si="8"/>
        <v>0</v>
      </c>
      <c r="Y63" s="3">
        <f t="shared" si="8"/>
        <v>0</v>
      </c>
      <c r="Z63" s="3">
        <f t="shared" si="8"/>
        <v>0</v>
      </c>
      <c r="AA63" s="3">
        <f t="shared" si="8"/>
        <v>0</v>
      </c>
      <c r="AB63" s="3">
        <f t="shared" si="8"/>
        <v>0</v>
      </c>
      <c r="AC63" s="3">
        <f t="shared" si="8"/>
        <v>0</v>
      </c>
      <c r="AD63" s="3">
        <f t="shared" si="8"/>
        <v>0</v>
      </c>
      <c r="AE63" s="3">
        <f t="shared" si="8"/>
        <v>0</v>
      </c>
      <c r="AF63" s="3">
        <f t="shared" si="8"/>
        <v>0</v>
      </c>
      <c r="AG63" s="3">
        <f t="shared" si="8"/>
        <v>0</v>
      </c>
      <c r="AH63" s="3">
        <f t="shared" si="8"/>
        <v>0</v>
      </c>
      <c r="AI63" s="3">
        <f t="shared" si="8"/>
        <v>0</v>
      </c>
    </row>
    <row r="64" spans="1:12" ht="20.25" customHeight="1">
      <c r="A64" s="27" t="s">
        <v>138</v>
      </c>
      <c r="B64" s="21">
        <f aca="true" t="shared" si="9" ref="B64:L64">SUM(B65:B70)</f>
        <v>6672</v>
      </c>
      <c r="C64" s="21">
        <f t="shared" si="9"/>
        <v>16961</v>
      </c>
      <c r="D64" s="21">
        <f t="shared" si="9"/>
        <v>1075</v>
      </c>
      <c r="E64" s="21">
        <f t="shared" si="9"/>
        <v>44</v>
      </c>
      <c r="F64" s="21">
        <f t="shared" si="9"/>
        <v>19405</v>
      </c>
      <c r="G64" s="21">
        <f t="shared" si="9"/>
        <v>5347</v>
      </c>
      <c r="H64" s="21">
        <f t="shared" si="9"/>
        <v>4759</v>
      </c>
      <c r="I64" s="21">
        <f t="shared" si="9"/>
        <v>39</v>
      </c>
      <c r="J64" s="21">
        <f t="shared" si="9"/>
        <v>28</v>
      </c>
      <c r="K64" s="21">
        <f t="shared" si="9"/>
        <v>514</v>
      </c>
      <c r="L64" s="21">
        <f t="shared" si="9"/>
        <v>7</v>
      </c>
    </row>
    <row r="65" spans="1:12" ht="20.25" customHeight="1">
      <c r="A65" s="36" t="s">
        <v>87</v>
      </c>
      <c r="B65" s="32">
        <f>'c-1'!B71</f>
        <v>2223</v>
      </c>
      <c r="C65" s="32">
        <f>'c-1'!C71</f>
        <v>5235</v>
      </c>
      <c r="D65" s="32">
        <f>'c-1'!D71</f>
        <v>189</v>
      </c>
      <c r="E65" s="32">
        <f>'c-1'!E71</f>
        <v>12</v>
      </c>
      <c r="F65" s="32">
        <f>'c-1'!F71</f>
        <v>6049</v>
      </c>
      <c r="G65" s="32">
        <f>'c-1'!G71</f>
        <v>1610</v>
      </c>
      <c r="H65" s="32">
        <f>'c-1'!H71</f>
        <v>1414</v>
      </c>
      <c r="I65" s="32">
        <f>'c-1'!I71</f>
        <v>2</v>
      </c>
      <c r="J65" s="32">
        <f>'c-1'!J71</f>
        <v>15</v>
      </c>
      <c r="K65" s="32">
        <f>'c-1'!K71</f>
        <v>177</v>
      </c>
      <c r="L65" s="32">
        <f>'c-1'!L71</f>
        <v>2</v>
      </c>
    </row>
    <row r="66" spans="1:13" s="1" customFormat="1" ht="20.25" customHeight="1">
      <c r="A66" s="36" t="s">
        <v>106</v>
      </c>
      <c r="B66" s="32">
        <f>'c-1'!B72</f>
        <v>0</v>
      </c>
      <c r="C66" s="32">
        <f>'c-1'!C72</f>
        <v>507</v>
      </c>
      <c r="D66" s="32">
        <f>'c-1'!D72</f>
        <v>0</v>
      </c>
      <c r="E66" s="32">
        <f>'c-1'!E72</f>
        <v>0</v>
      </c>
      <c r="F66" s="32">
        <f>'c-1'!F72</f>
        <v>490</v>
      </c>
      <c r="G66" s="32">
        <f>'c-1'!G72</f>
        <v>17</v>
      </c>
      <c r="H66" s="32">
        <f>'c-1'!H72</f>
        <v>17</v>
      </c>
      <c r="I66" s="32">
        <f>'c-1'!I72</f>
        <v>0</v>
      </c>
      <c r="J66" s="32">
        <f>'c-1'!J72</f>
        <v>0</v>
      </c>
      <c r="K66" s="32">
        <f>'c-1'!K72</f>
        <v>0</v>
      </c>
      <c r="L66" s="32">
        <f>'c-1'!L72</f>
        <v>0</v>
      </c>
      <c r="M66" s="2"/>
    </row>
    <row r="67" spans="1:13" s="1" customFormat="1" ht="20.25" customHeight="1">
      <c r="A67" s="36" t="s">
        <v>25</v>
      </c>
      <c r="B67" s="32">
        <f>'c-1'!B73</f>
        <v>1174</v>
      </c>
      <c r="C67" s="32">
        <f>'c-1'!C73</f>
        <v>2650</v>
      </c>
      <c r="D67" s="32">
        <f>'c-1'!D73</f>
        <v>234</v>
      </c>
      <c r="E67" s="32">
        <f>'c-1'!E73</f>
        <v>26</v>
      </c>
      <c r="F67" s="32">
        <f>'c-1'!F73</f>
        <v>3078</v>
      </c>
      <c r="G67" s="32">
        <f>'c-1'!G73</f>
        <v>1006</v>
      </c>
      <c r="H67" s="32">
        <f>'c-1'!H73</f>
        <v>916</v>
      </c>
      <c r="I67" s="32">
        <f>'c-1'!I73</f>
        <v>6</v>
      </c>
      <c r="J67" s="32">
        <f>'c-1'!J73</f>
        <v>2</v>
      </c>
      <c r="K67" s="32">
        <f>'c-1'!K73</f>
        <v>81</v>
      </c>
      <c r="L67" s="32">
        <f>'c-1'!L73</f>
        <v>1</v>
      </c>
      <c r="M67" s="2"/>
    </row>
    <row r="68" spans="1:13" s="1" customFormat="1" ht="20.25" customHeight="1">
      <c r="A68" s="36" t="s">
        <v>26</v>
      </c>
      <c r="B68" s="32">
        <f>'c-1'!B76</f>
        <v>1750</v>
      </c>
      <c r="C68" s="32">
        <f>'c-1'!C76</f>
        <v>3737</v>
      </c>
      <c r="D68" s="32">
        <f>'c-1'!D76</f>
        <v>429</v>
      </c>
      <c r="E68" s="32">
        <f>'c-1'!E76</f>
        <v>0</v>
      </c>
      <c r="F68" s="32">
        <f>'c-1'!F76</f>
        <v>4716</v>
      </c>
      <c r="G68" s="32">
        <f>'c-1'!G76</f>
        <v>1200</v>
      </c>
      <c r="H68" s="32">
        <f>'c-1'!H76</f>
        <v>1099</v>
      </c>
      <c r="I68" s="32">
        <f>'c-1'!I76</f>
        <v>26</v>
      </c>
      <c r="J68" s="32">
        <f>'c-1'!J76</f>
        <v>2</v>
      </c>
      <c r="K68" s="32">
        <f>'c-1'!K76</f>
        <v>71</v>
      </c>
      <c r="L68" s="32">
        <f>'c-1'!L76</f>
        <v>2</v>
      </c>
      <c r="M68" s="2"/>
    </row>
    <row r="69" spans="1:13" s="1" customFormat="1" ht="20.25" customHeight="1">
      <c r="A69" s="36" t="s">
        <v>88</v>
      </c>
      <c r="B69" s="32">
        <f>'c-1'!B77</f>
        <v>1525</v>
      </c>
      <c r="C69" s="32">
        <f>'c-1'!C77</f>
        <v>4415</v>
      </c>
      <c r="D69" s="32">
        <f>'c-1'!D77</f>
        <v>222</v>
      </c>
      <c r="E69" s="32">
        <f>'c-1'!E77</f>
        <v>6</v>
      </c>
      <c r="F69" s="32">
        <f>'c-1'!F77</f>
        <v>4661</v>
      </c>
      <c r="G69" s="32">
        <f>'c-1'!G77</f>
        <v>1507</v>
      </c>
      <c r="H69" s="32">
        <f>'c-1'!H77</f>
        <v>1306</v>
      </c>
      <c r="I69" s="32">
        <f>'c-1'!I77</f>
        <v>5</v>
      </c>
      <c r="J69" s="32">
        <f>'c-1'!J77</f>
        <v>9</v>
      </c>
      <c r="K69" s="32">
        <f>'c-1'!K77</f>
        <v>185</v>
      </c>
      <c r="L69" s="32">
        <f>'c-1'!L77</f>
        <v>2</v>
      </c>
      <c r="M69" s="2"/>
    </row>
    <row r="70" spans="1:13" s="1" customFormat="1" ht="20.25" customHeight="1">
      <c r="A70" s="36" t="s">
        <v>124</v>
      </c>
      <c r="B70" s="32">
        <f>'c-1'!B78</f>
        <v>0</v>
      </c>
      <c r="C70" s="32">
        <f>'c-1'!C78</f>
        <v>417</v>
      </c>
      <c r="D70" s="32">
        <f>'c-1'!D78</f>
        <v>1</v>
      </c>
      <c r="E70" s="32">
        <f>'c-1'!E78</f>
        <v>0</v>
      </c>
      <c r="F70" s="32">
        <f>'c-1'!F78</f>
        <v>411</v>
      </c>
      <c r="G70" s="32">
        <f>'c-1'!G78</f>
        <v>7</v>
      </c>
      <c r="H70" s="32">
        <f>'c-1'!H78</f>
        <v>7</v>
      </c>
      <c r="I70" s="32">
        <f>'c-1'!I78</f>
        <v>0</v>
      </c>
      <c r="J70" s="32">
        <f>'c-1'!J78</f>
        <v>0</v>
      </c>
      <c r="K70" s="32">
        <f>'c-1'!K78</f>
        <v>0</v>
      </c>
      <c r="L70" s="32">
        <f>'c-1'!L78</f>
        <v>0</v>
      </c>
      <c r="M70" s="2"/>
    </row>
    <row r="71" spans="1:35" s="1" customFormat="1" ht="20.25" customHeight="1">
      <c r="A71" s="7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2"/>
      <c r="T71" s="1">
        <f aca="true" t="shared" si="10" ref="T71:AI71">SUM(T72:T76)</f>
        <v>0</v>
      </c>
      <c r="U71" s="1">
        <f t="shared" si="10"/>
        <v>0</v>
      </c>
      <c r="V71" s="1">
        <f t="shared" si="10"/>
        <v>0</v>
      </c>
      <c r="W71" s="1">
        <f t="shared" si="10"/>
        <v>0</v>
      </c>
      <c r="X71" s="1">
        <f t="shared" si="10"/>
        <v>0</v>
      </c>
      <c r="Y71" s="1">
        <f t="shared" si="10"/>
        <v>0</v>
      </c>
      <c r="Z71" s="1">
        <f t="shared" si="10"/>
        <v>0</v>
      </c>
      <c r="AA71" s="1">
        <f t="shared" si="10"/>
        <v>0</v>
      </c>
      <c r="AB71" s="1">
        <f t="shared" si="10"/>
        <v>0</v>
      </c>
      <c r="AC71" s="1">
        <f t="shared" si="10"/>
        <v>0</v>
      </c>
      <c r="AD71" s="1">
        <f t="shared" si="10"/>
        <v>0</v>
      </c>
      <c r="AE71" s="1">
        <f t="shared" si="10"/>
        <v>0</v>
      </c>
      <c r="AF71" s="1">
        <f t="shared" si="10"/>
        <v>0</v>
      </c>
      <c r="AG71" s="1">
        <f t="shared" si="10"/>
        <v>0</v>
      </c>
      <c r="AH71" s="1">
        <f t="shared" si="10"/>
        <v>0</v>
      </c>
      <c r="AI71" s="1">
        <f t="shared" si="10"/>
        <v>0</v>
      </c>
    </row>
    <row r="72" spans="1:12" ht="20.25" customHeight="1">
      <c r="A72" s="27" t="s">
        <v>56</v>
      </c>
      <c r="B72" s="21">
        <f aca="true" t="shared" si="11" ref="B72:L72">SUM(B73:B84)</f>
        <v>7220</v>
      </c>
      <c r="C72" s="21">
        <f t="shared" si="11"/>
        <v>20625</v>
      </c>
      <c r="D72" s="21">
        <f t="shared" si="11"/>
        <v>1140</v>
      </c>
      <c r="E72" s="21">
        <f t="shared" si="11"/>
        <v>84</v>
      </c>
      <c r="F72" s="21">
        <f t="shared" si="11"/>
        <v>22776</v>
      </c>
      <c r="G72" s="21">
        <f t="shared" si="11"/>
        <v>6293</v>
      </c>
      <c r="H72" s="21">
        <f t="shared" si="11"/>
        <v>5962</v>
      </c>
      <c r="I72" s="21">
        <f t="shared" si="11"/>
        <v>3</v>
      </c>
      <c r="J72" s="21">
        <f t="shared" si="11"/>
        <v>24</v>
      </c>
      <c r="K72" s="21">
        <f t="shared" si="11"/>
        <v>304</v>
      </c>
      <c r="L72" s="21">
        <f t="shared" si="11"/>
        <v>0</v>
      </c>
    </row>
    <row r="73" spans="1:12" ht="20.25" customHeight="1">
      <c r="A73" s="36" t="s">
        <v>89</v>
      </c>
      <c r="B73" s="32">
        <f>'c-1'!B81</f>
        <v>1573</v>
      </c>
      <c r="C73" s="32">
        <f>'c-1'!C81</f>
        <v>5684</v>
      </c>
      <c r="D73" s="32">
        <f>'c-1'!D81</f>
        <v>303</v>
      </c>
      <c r="E73" s="32">
        <f>'c-1'!E81</f>
        <v>25</v>
      </c>
      <c r="F73" s="32">
        <f>'c-1'!F81</f>
        <v>6372</v>
      </c>
      <c r="G73" s="32">
        <f>'c-1'!G81</f>
        <v>1213</v>
      </c>
      <c r="H73" s="32">
        <f>'c-1'!H81</f>
        <v>1196</v>
      </c>
      <c r="I73" s="32">
        <f>'c-1'!I81</f>
        <v>2</v>
      </c>
      <c r="J73" s="32">
        <f>'c-1'!J81</f>
        <v>0</v>
      </c>
      <c r="K73" s="32">
        <f>'c-1'!K81</f>
        <v>15</v>
      </c>
      <c r="L73" s="32">
        <f>'c-1'!L81</f>
        <v>0</v>
      </c>
    </row>
    <row r="74" spans="1:12" ht="20.25" customHeight="1">
      <c r="A74" s="36" t="s">
        <v>99</v>
      </c>
      <c r="B74" s="32">
        <f>'c-1'!B82</f>
        <v>2</v>
      </c>
      <c r="C74" s="32">
        <f>'c-1'!C82</f>
        <v>547</v>
      </c>
      <c r="D74" s="32">
        <f>'c-1'!D82</f>
        <v>1</v>
      </c>
      <c r="E74" s="32">
        <f>'c-1'!E82</f>
        <v>1</v>
      </c>
      <c r="F74" s="32">
        <f>'c-1'!F82</f>
        <v>535</v>
      </c>
      <c r="G74" s="32">
        <f>'c-1'!G82</f>
        <v>16</v>
      </c>
      <c r="H74" s="32">
        <f>'c-1'!H82</f>
        <v>16</v>
      </c>
      <c r="I74" s="32">
        <f>'c-1'!I82</f>
        <v>0</v>
      </c>
      <c r="J74" s="32">
        <f>'c-1'!J82</f>
        <v>0</v>
      </c>
      <c r="K74" s="32">
        <f>'c-1'!K82</f>
        <v>0</v>
      </c>
      <c r="L74" s="32">
        <f>'c-1'!L82</f>
        <v>0</v>
      </c>
    </row>
    <row r="75" spans="1:12" ht="20.25" customHeight="1">
      <c r="A75" s="36" t="s">
        <v>76</v>
      </c>
      <c r="B75" s="32">
        <f>'c-1'!B83</f>
        <v>235</v>
      </c>
      <c r="C75" s="32">
        <f>'c-1'!C83</f>
        <v>949</v>
      </c>
      <c r="D75" s="32">
        <f>'c-1'!D83</f>
        <v>81</v>
      </c>
      <c r="E75" s="32">
        <f>'c-1'!E83</f>
        <v>4</v>
      </c>
      <c r="F75" s="32">
        <f>'c-1'!F83</f>
        <v>943</v>
      </c>
      <c r="G75" s="32">
        <f>'c-1'!G83</f>
        <v>326</v>
      </c>
      <c r="H75" s="32">
        <f>'c-1'!H83</f>
        <v>313</v>
      </c>
      <c r="I75" s="32">
        <f>'c-1'!I83</f>
        <v>0</v>
      </c>
      <c r="J75" s="32">
        <f>'c-1'!J83</f>
        <v>0</v>
      </c>
      <c r="K75" s="32">
        <f>'c-1'!K83</f>
        <v>13</v>
      </c>
      <c r="L75" s="32">
        <f>'c-1'!L83</f>
        <v>0</v>
      </c>
    </row>
    <row r="76" spans="1:12" ht="20.25" customHeight="1">
      <c r="A76" s="36" t="s">
        <v>27</v>
      </c>
      <c r="B76" s="32">
        <f>'c-1'!B84</f>
        <v>572</v>
      </c>
      <c r="C76" s="32">
        <f>'c-1'!C84</f>
        <v>1988</v>
      </c>
      <c r="D76" s="32">
        <f>'c-1'!D84</f>
        <v>97</v>
      </c>
      <c r="E76" s="32">
        <f>'c-1'!E84</f>
        <v>1</v>
      </c>
      <c r="F76" s="32">
        <f>'c-1'!F84</f>
        <v>2202</v>
      </c>
      <c r="G76" s="32">
        <f>'c-1'!G84</f>
        <v>456</v>
      </c>
      <c r="H76" s="32">
        <f>'c-1'!H84</f>
        <v>388</v>
      </c>
      <c r="I76" s="32">
        <f>'c-1'!I84</f>
        <v>0</v>
      </c>
      <c r="J76" s="32">
        <f>'c-1'!J84</f>
        <v>5</v>
      </c>
      <c r="K76" s="32">
        <f>'c-1'!K84</f>
        <v>63</v>
      </c>
      <c r="L76" s="32">
        <f>'c-1'!L84</f>
        <v>0</v>
      </c>
    </row>
    <row r="77" spans="1:12" ht="20.25" customHeight="1">
      <c r="A77" s="36" t="s">
        <v>28</v>
      </c>
      <c r="B77" s="32">
        <f>'c-1'!B85</f>
        <v>1045</v>
      </c>
      <c r="C77" s="32">
        <f>'c-1'!C85</f>
        <v>2605</v>
      </c>
      <c r="D77" s="32">
        <f>'c-1'!D85</f>
        <v>167</v>
      </c>
      <c r="E77" s="32">
        <f>'c-1'!E85</f>
        <v>2</v>
      </c>
      <c r="F77" s="32">
        <f>'c-1'!F85</f>
        <v>2985</v>
      </c>
      <c r="G77" s="32">
        <f>'c-1'!G85</f>
        <v>834</v>
      </c>
      <c r="H77" s="32">
        <f>'c-1'!H85</f>
        <v>786</v>
      </c>
      <c r="I77" s="32">
        <f>'c-1'!I85</f>
        <v>0</v>
      </c>
      <c r="J77" s="32">
        <f>'c-1'!J85</f>
        <v>7</v>
      </c>
      <c r="K77" s="32">
        <f>'c-1'!K85</f>
        <v>41</v>
      </c>
      <c r="L77" s="32">
        <f>'c-1'!L85</f>
        <v>0</v>
      </c>
    </row>
    <row r="78" spans="1:13" s="1" customFormat="1" ht="20.25" customHeight="1">
      <c r="A78" s="36" t="s">
        <v>32</v>
      </c>
      <c r="B78" s="32">
        <f>'c-1'!B90</f>
        <v>364</v>
      </c>
      <c r="C78" s="32">
        <f>'c-1'!C90</f>
        <v>1243</v>
      </c>
      <c r="D78" s="32">
        <f>'c-1'!D90</f>
        <v>42</v>
      </c>
      <c r="E78" s="32">
        <f>'c-1'!E90</f>
        <v>27</v>
      </c>
      <c r="F78" s="32">
        <f>'c-1'!F90</f>
        <v>1361</v>
      </c>
      <c r="G78" s="32">
        <f>'c-1'!G90</f>
        <v>315</v>
      </c>
      <c r="H78" s="32">
        <f>'c-1'!H90</f>
        <v>288</v>
      </c>
      <c r="I78" s="32">
        <f>'c-1'!I90</f>
        <v>0</v>
      </c>
      <c r="J78" s="32">
        <f>'c-1'!J90</f>
        <v>1</v>
      </c>
      <c r="K78" s="32">
        <f>'c-1'!K90</f>
        <v>26</v>
      </c>
      <c r="L78" s="32">
        <f>'c-1'!L90</f>
        <v>0</v>
      </c>
      <c r="M78" s="2"/>
    </row>
    <row r="79" spans="1:12" ht="20.25" customHeight="1">
      <c r="A79" s="36" t="s">
        <v>82</v>
      </c>
      <c r="B79" s="32">
        <f>'c-1'!B93</f>
        <v>878</v>
      </c>
      <c r="C79" s="32">
        <f>'c-1'!C93</f>
        <v>1955</v>
      </c>
      <c r="D79" s="32">
        <f>'c-1'!D93</f>
        <v>86</v>
      </c>
      <c r="E79" s="32">
        <f>'c-1'!E93</f>
        <v>10</v>
      </c>
      <c r="F79" s="32">
        <f>'c-1'!F93</f>
        <v>2360</v>
      </c>
      <c r="G79" s="32">
        <f>'c-1'!G93</f>
        <v>569</v>
      </c>
      <c r="H79" s="32">
        <f>'c-1'!H93</f>
        <v>526</v>
      </c>
      <c r="I79" s="32">
        <f>'c-1'!I93</f>
        <v>0</v>
      </c>
      <c r="J79" s="32">
        <f>'c-1'!J93</f>
        <v>0</v>
      </c>
      <c r="K79" s="32">
        <f>'c-1'!K93</f>
        <v>43</v>
      </c>
      <c r="L79" s="32">
        <f>'c-1'!L93</f>
        <v>0</v>
      </c>
    </row>
    <row r="80" spans="1:12" ht="20.25" customHeight="1">
      <c r="A80" s="36" t="s">
        <v>120</v>
      </c>
      <c r="B80" s="32">
        <f>'c-1'!B94</f>
        <v>0</v>
      </c>
      <c r="C80" s="32">
        <f>'c-1'!C94</f>
        <v>181</v>
      </c>
      <c r="D80" s="32">
        <f>'c-1'!D94</f>
        <v>0</v>
      </c>
      <c r="E80" s="32">
        <f>'c-1'!E94</f>
        <v>0</v>
      </c>
      <c r="F80" s="32">
        <f>'c-1'!F94</f>
        <v>176</v>
      </c>
      <c r="G80" s="32">
        <f>'c-1'!G94</f>
        <v>5</v>
      </c>
      <c r="H80" s="32">
        <f>'c-1'!H94</f>
        <v>5</v>
      </c>
      <c r="I80" s="32">
        <f>'c-1'!I94</f>
        <v>0</v>
      </c>
      <c r="J80" s="32">
        <f>'c-1'!J94</f>
        <v>0</v>
      </c>
      <c r="K80" s="32">
        <f>'c-1'!K94</f>
        <v>0</v>
      </c>
      <c r="L80" s="32">
        <f>'c-1'!L94</f>
        <v>0</v>
      </c>
    </row>
    <row r="81" spans="1:12" ht="20.25" customHeight="1">
      <c r="A81" s="36" t="s">
        <v>29</v>
      </c>
      <c r="B81" s="32">
        <f>'c-1'!B95</f>
        <v>1184</v>
      </c>
      <c r="C81" s="32">
        <f>'c-1'!C95</f>
        <v>2312</v>
      </c>
      <c r="D81" s="32">
        <f>'c-1'!D95</f>
        <v>171</v>
      </c>
      <c r="E81" s="32">
        <f>'c-1'!E95</f>
        <v>0</v>
      </c>
      <c r="F81" s="32">
        <f>'c-1'!F95</f>
        <v>2487</v>
      </c>
      <c r="G81" s="32">
        <f>'c-1'!G95</f>
        <v>1180</v>
      </c>
      <c r="H81" s="32">
        <f>'c-1'!H95</f>
        <v>1154</v>
      </c>
      <c r="I81" s="32">
        <f>'c-1'!I95</f>
        <v>0</v>
      </c>
      <c r="J81" s="32">
        <f>'c-1'!J95</f>
        <v>2</v>
      </c>
      <c r="K81" s="32">
        <f>'c-1'!K95</f>
        <v>24</v>
      </c>
      <c r="L81" s="32">
        <f>'c-1'!L95</f>
        <v>0</v>
      </c>
    </row>
    <row r="82" spans="1:12" ht="20.25" customHeight="1">
      <c r="A82" s="36" t="s">
        <v>30</v>
      </c>
      <c r="B82" s="32">
        <f>'c-1'!B96</f>
        <v>820</v>
      </c>
      <c r="C82" s="32">
        <f>'c-1'!C96</f>
        <v>1785</v>
      </c>
      <c r="D82" s="32">
        <f>'c-1'!D96</f>
        <v>127</v>
      </c>
      <c r="E82" s="32">
        <f>'c-1'!E96</f>
        <v>11</v>
      </c>
      <c r="F82" s="32">
        <f>'c-1'!F96</f>
        <v>2064</v>
      </c>
      <c r="G82" s="32">
        <f>'c-1'!G96</f>
        <v>679</v>
      </c>
      <c r="H82" s="32">
        <f>'c-1'!H96</f>
        <v>624</v>
      </c>
      <c r="I82" s="32">
        <f>'c-1'!I96</f>
        <v>1</v>
      </c>
      <c r="J82" s="32">
        <f>'c-1'!J96</f>
        <v>9</v>
      </c>
      <c r="K82" s="32">
        <f>'c-1'!K96</f>
        <v>45</v>
      </c>
      <c r="L82" s="32">
        <f>'c-1'!L96</f>
        <v>0</v>
      </c>
    </row>
    <row r="83" spans="1:12" ht="20.25" customHeight="1">
      <c r="A83" s="36" t="s">
        <v>83</v>
      </c>
      <c r="B83" s="32">
        <f>'c-1'!B97</f>
        <v>212</v>
      </c>
      <c r="C83" s="32">
        <f>'c-1'!C97</f>
        <v>150</v>
      </c>
      <c r="D83" s="32">
        <f>'c-1'!D97</f>
        <v>30</v>
      </c>
      <c r="E83" s="32">
        <f>'c-1'!E97</f>
        <v>0</v>
      </c>
      <c r="F83" s="32">
        <f>'c-1'!F97</f>
        <v>188</v>
      </c>
      <c r="G83" s="32">
        <f>'c-1'!G97</f>
        <v>204</v>
      </c>
      <c r="H83" s="32">
        <f>'c-1'!H97</f>
        <v>193</v>
      </c>
      <c r="I83" s="32">
        <f>'c-1'!I97</f>
        <v>0</v>
      </c>
      <c r="J83" s="32">
        <f>'c-1'!J97</f>
        <v>0</v>
      </c>
      <c r="K83" s="32">
        <f>'c-1'!K97</f>
        <v>11</v>
      </c>
      <c r="L83" s="32">
        <f>'c-1'!L97</f>
        <v>0</v>
      </c>
    </row>
    <row r="84" spans="1:12" ht="20.25" customHeight="1">
      <c r="A84" s="36" t="s">
        <v>31</v>
      </c>
      <c r="B84" s="32">
        <f>'c-1'!B98</f>
        <v>335</v>
      </c>
      <c r="C84" s="32">
        <f>'c-1'!C98</f>
        <v>1226</v>
      </c>
      <c r="D84" s="32">
        <f>'c-1'!D98</f>
        <v>35</v>
      </c>
      <c r="E84" s="32">
        <f>'c-1'!E98</f>
        <v>3</v>
      </c>
      <c r="F84" s="32">
        <f>'c-1'!F98</f>
        <v>1103</v>
      </c>
      <c r="G84" s="32">
        <f>'c-1'!G98</f>
        <v>496</v>
      </c>
      <c r="H84" s="32">
        <f>'c-1'!H98</f>
        <v>473</v>
      </c>
      <c r="I84" s="32">
        <f>'c-1'!I98</f>
        <v>0</v>
      </c>
      <c r="J84" s="32">
        <f>'c-1'!J98</f>
        <v>0</v>
      </c>
      <c r="K84" s="32">
        <f>'c-1'!K98</f>
        <v>23</v>
      </c>
      <c r="L84" s="32">
        <f>'c-1'!L98</f>
        <v>0</v>
      </c>
    </row>
    <row r="85" spans="1:20" ht="20.25" customHeight="1">
      <c r="A85" s="7"/>
      <c r="B85" s="32"/>
      <c r="C85" s="26"/>
      <c r="D85" s="26"/>
      <c r="E85" s="26"/>
      <c r="F85" s="26"/>
      <c r="G85" s="26"/>
      <c r="H85" s="26"/>
      <c r="I85" s="26"/>
      <c r="J85" s="26"/>
      <c r="K85" s="26"/>
      <c r="L85" s="26"/>
      <c r="T85" s="3">
        <f>SUM(T86:T88)</f>
        <v>0</v>
      </c>
    </row>
    <row r="86" spans="1:12" ht="20.25" customHeight="1">
      <c r="A86" s="27" t="s">
        <v>139</v>
      </c>
      <c r="B86" s="21">
        <f aca="true" t="shared" si="12" ref="B86:L86">SUM(B87:B92)</f>
        <v>8949</v>
      </c>
      <c r="C86" s="21">
        <f t="shared" si="12"/>
        <v>19358</v>
      </c>
      <c r="D86" s="21">
        <f t="shared" si="12"/>
        <v>1088</v>
      </c>
      <c r="E86" s="21">
        <f t="shared" si="12"/>
        <v>47</v>
      </c>
      <c r="F86" s="21">
        <f t="shared" si="12"/>
        <v>21729</v>
      </c>
      <c r="G86" s="21">
        <f t="shared" si="12"/>
        <v>7713</v>
      </c>
      <c r="H86" s="21">
        <f t="shared" si="12"/>
        <v>6968</v>
      </c>
      <c r="I86" s="21">
        <f t="shared" si="12"/>
        <v>13</v>
      </c>
      <c r="J86" s="21">
        <f t="shared" si="12"/>
        <v>95</v>
      </c>
      <c r="K86" s="21">
        <f t="shared" si="12"/>
        <v>631</v>
      </c>
      <c r="L86" s="21">
        <f t="shared" si="12"/>
        <v>6</v>
      </c>
    </row>
    <row r="87" spans="1:12" ht="20.25" customHeight="1">
      <c r="A87" s="36" t="s">
        <v>94</v>
      </c>
      <c r="B87" s="32">
        <f>'c-1'!B101</f>
        <v>3574</v>
      </c>
      <c r="C87" s="32">
        <f>'c-1'!C101</f>
        <v>6780</v>
      </c>
      <c r="D87" s="32">
        <f>'c-1'!D101</f>
        <v>283</v>
      </c>
      <c r="E87" s="32">
        <f>'c-1'!E101</f>
        <v>25</v>
      </c>
      <c r="F87" s="32">
        <f>'c-1'!F101</f>
        <v>7497</v>
      </c>
      <c r="G87" s="32">
        <f>'c-1'!G101</f>
        <v>3165</v>
      </c>
      <c r="H87" s="32">
        <f>'c-1'!H101</f>
        <v>2890</v>
      </c>
      <c r="I87" s="32">
        <f>'c-1'!I101</f>
        <v>4</v>
      </c>
      <c r="J87" s="32">
        <f>'c-1'!J101</f>
        <v>33</v>
      </c>
      <c r="K87" s="32">
        <f>'c-1'!K101</f>
        <v>235</v>
      </c>
      <c r="L87" s="32">
        <f>'c-1'!L101</f>
        <v>3</v>
      </c>
    </row>
    <row r="88" spans="1:13" s="1" customFormat="1" ht="20.25" customHeight="1">
      <c r="A88" s="36" t="s">
        <v>100</v>
      </c>
      <c r="B88" s="32">
        <f>'c-1'!B102</f>
        <v>0</v>
      </c>
      <c r="C88" s="32">
        <f>'c-1'!C102</f>
        <v>300</v>
      </c>
      <c r="D88" s="32">
        <f>'c-1'!D102</f>
        <v>0</v>
      </c>
      <c r="E88" s="32">
        <f>'c-1'!E102</f>
        <v>0</v>
      </c>
      <c r="F88" s="32">
        <f>'c-1'!F102</f>
        <v>300</v>
      </c>
      <c r="G88" s="32">
        <f>'c-1'!G102</f>
        <v>0</v>
      </c>
      <c r="H88" s="32">
        <f>'c-1'!H102</f>
        <v>0</v>
      </c>
      <c r="I88" s="32">
        <f>'c-1'!I102</f>
        <v>0</v>
      </c>
      <c r="J88" s="32">
        <f>'c-1'!J102</f>
        <v>0</v>
      </c>
      <c r="K88" s="32">
        <f>'c-1'!K102</f>
        <v>0</v>
      </c>
      <c r="L88" s="32">
        <f>'c-1'!L102</f>
        <v>0</v>
      </c>
      <c r="M88" s="2"/>
    </row>
    <row r="89" spans="1:12" ht="20.25" customHeight="1">
      <c r="A89" s="36" t="s">
        <v>33</v>
      </c>
      <c r="B89" s="32">
        <f>'c-1'!B103</f>
        <v>871</v>
      </c>
      <c r="C89" s="32">
        <f>'c-1'!C103</f>
        <v>1613</v>
      </c>
      <c r="D89" s="32">
        <f>'c-1'!D103</f>
        <v>133</v>
      </c>
      <c r="E89" s="32">
        <f>'c-1'!E103</f>
        <v>5</v>
      </c>
      <c r="F89" s="32">
        <f>'c-1'!F103</f>
        <v>1892</v>
      </c>
      <c r="G89" s="32">
        <f>'c-1'!G103</f>
        <v>730</v>
      </c>
      <c r="H89" s="32">
        <f>'c-1'!H103</f>
        <v>669</v>
      </c>
      <c r="I89" s="32">
        <f>'c-1'!I103</f>
        <v>0</v>
      </c>
      <c r="J89" s="32">
        <f>'c-1'!J103</f>
        <v>7</v>
      </c>
      <c r="K89" s="32">
        <f>'c-1'!K103</f>
        <v>54</v>
      </c>
      <c r="L89" s="32">
        <f>'c-1'!L103</f>
        <v>0</v>
      </c>
    </row>
    <row r="90" spans="1:12" ht="20.25" customHeight="1">
      <c r="A90" s="36" t="s">
        <v>93</v>
      </c>
      <c r="B90" s="32">
        <f>'c-1'!B106</f>
        <v>3135</v>
      </c>
      <c r="C90" s="32">
        <f>'c-1'!C106</f>
        <v>7224</v>
      </c>
      <c r="D90" s="32">
        <f>'c-1'!D106</f>
        <v>548</v>
      </c>
      <c r="E90" s="32">
        <f>'c-1'!E106</f>
        <v>11</v>
      </c>
      <c r="F90" s="32">
        <f>'c-1'!F106</f>
        <v>8209</v>
      </c>
      <c r="G90" s="32">
        <f>'c-1'!G106</f>
        <v>2709</v>
      </c>
      <c r="H90" s="32">
        <f>'c-1'!H106</f>
        <v>2416</v>
      </c>
      <c r="I90" s="32">
        <f>'c-1'!I106</f>
        <v>8</v>
      </c>
      <c r="J90" s="32">
        <f>'c-1'!J106</f>
        <v>41</v>
      </c>
      <c r="K90" s="32">
        <f>'c-1'!K106</f>
        <v>241</v>
      </c>
      <c r="L90" s="32">
        <f>'c-1'!L106</f>
        <v>3</v>
      </c>
    </row>
    <row r="91" spans="1:12" ht="20.25" customHeight="1">
      <c r="A91" s="36" t="s">
        <v>107</v>
      </c>
      <c r="B91" s="32">
        <f>'c-1'!B107</f>
        <v>0</v>
      </c>
      <c r="C91" s="32">
        <f>'c-1'!C107</f>
        <v>483</v>
      </c>
      <c r="D91" s="32">
        <f>'c-1'!D107</f>
        <v>4</v>
      </c>
      <c r="E91" s="32">
        <f>'c-1'!E107</f>
        <v>0</v>
      </c>
      <c r="F91" s="32">
        <f>'c-1'!F107</f>
        <v>487</v>
      </c>
      <c r="G91" s="32">
        <f>'c-1'!G107</f>
        <v>0</v>
      </c>
      <c r="H91" s="32">
        <f>'c-1'!H107</f>
        <v>0</v>
      </c>
      <c r="I91" s="32">
        <f>'c-1'!I107</f>
        <v>0</v>
      </c>
      <c r="J91" s="32">
        <f>'c-1'!J107</f>
        <v>0</v>
      </c>
      <c r="K91" s="32">
        <f>'c-1'!K107</f>
        <v>0</v>
      </c>
      <c r="L91" s="32">
        <f>'c-1'!L107</f>
        <v>0</v>
      </c>
    </row>
    <row r="92" spans="1:12" ht="20.25" customHeight="1">
      <c r="A92" s="36" t="s">
        <v>34</v>
      </c>
      <c r="B92" s="32">
        <f>'c-1'!B108</f>
        <v>1369</v>
      </c>
      <c r="C92" s="32">
        <f>'c-1'!C108</f>
        <v>2958</v>
      </c>
      <c r="D92" s="32">
        <f>'c-1'!D108</f>
        <v>120</v>
      </c>
      <c r="E92" s="32">
        <f>'c-1'!E108</f>
        <v>6</v>
      </c>
      <c r="F92" s="32">
        <f>'c-1'!F108</f>
        <v>3344</v>
      </c>
      <c r="G92" s="32">
        <f>'c-1'!G108</f>
        <v>1109</v>
      </c>
      <c r="H92" s="32">
        <f>'c-1'!H108</f>
        <v>993</v>
      </c>
      <c r="I92" s="32">
        <f>'c-1'!I108</f>
        <v>1</v>
      </c>
      <c r="J92" s="32">
        <f>'c-1'!J108</f>
        <v>14</v>
      </c>
      <c r="K92" s="32">
        <f>'c-1'!K108</f>
        <v>101</v>
      </c>
      <c r="L92" s="32">
        <f>'c-1'!L108</f>
        <v>0</v>
      </c>
    </row>
    <row r="93" spans="1:12" ht="20.25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43"/>
    </row>
    <row r="94" spans="1:12" ht="20.25" customHeight="1">
      <c r="A94" s="85" t="s">
        <v>205</v>
      </c>
      <c r="B94" s="23"/>
      <c r="C94" s="23"/>
      <c r="D94" s="22"/>
      <c r="E94" s="22"/>
      <c r="F94" s="22"/>
      <c r="G94" s="22"/>
      <c r="H94" s="22"/>
      <c r="I94" s="22"/>
      <c r="J94" s="22"/>
      <c r="K94" s="22"/>
      <c r="L94" s="8"/>
    </row>
    <row r="95" ht="20.25" customHeight="1"/>
    <row r="96" ht="20.25" customHeight="1"/>
    <row r="97" ht="20.25" customHeight="1"/>
    <row r="98" ht="20.25" customHeight="1"/>
  </sheetData>
  <sheetProtection/>
  <mergeCells count="12">
    <mergeCell ref="A4:L4"/>
    <mergeCell ref="A5:L5"/>
    <mergeCell ref="A3:L3"/>
    <mergeCell ref="A7:A10"/>
    <mergeCell ref="C7:C10"/>
    <mergeCell ref="D7:D10"/>
    <mergeCell ref="E7:E10"/>
    <mergeCell ref="F7:F10"/>
    <mergeCell ref="H7:L8"/>
    <mergeCell ref="L9:L10"/>
    <mergeCell ref="K9:K10"/>
    <mergeCell ref="J9:J10"/>
  </mergeCells>
  <printOptions horizontalCentered="1" verticalCentered="1"/>
  <pageMargins left="0.7479166666666667" right="0.7479166666666667" top="0.9840277777777778" bottom="0.9840277777777778" header="0.5118055555555556" footer="0.5118055555555556"/>
  <pageSetup horizontalDpi="300" verticalDpi="300" orientation="landscape" scale="2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0"/>
  <sheetViews>
    <sheetView zoomScale="75" zoomScaleNormal="75" zoomScaleSheetLayoutView="50" zoomScalePageLayoutView="0" workbookViewId="0" topLeftCell="A85">
      <selection activeCell="A162" sqref="A162"/>
    </sheetView>
  </sheetViews>
  <sheetFormatPr defaultColWidth="45.7109375" defaultRowHeight="12.75" zeroHeight="1"/>
  <cols>
    <col min="1" max="1" width="97.7109375" style="22" customWidth="1"/>
    <col min="2" max="2" width="15.8515625" style="22" bestFit="1" customWidth="1"/>
    <col min="3" max="3" width="20.421875" style="22" customWidth="1"/>
    <col min="4" max="4" width="19.28125" style="22" customWidth="1"/>
    <col min="5" max="5" width="18.8515625" style="22" bestFit="1" customWidth="1"/>
    <col min="6" max="6" width="26.57421875" style="22" bestFit="1" customWidth="1"/>
    <col min="7" max="7" width="24.57421875" style="22" bestFit="1" customWidth="1"/>
    <col min="8" max="8" width="22.57421875" style="22" bestFit="1" customWidth="1"/>
    <col min="9" max="9" width="18.00390625" style="22" bestFit="1" customWidth="1"/>
    <col min="10" max="10" width="21.7109375" style="22" bestFit="1" customWidth="1"/>
    <col min="11" max="11" width="24.7109375" style="22" customWidth="1"/>
    <col min="12" max="12" width="18.140625" style="22" customWidth="1"/>
    <col min="13" max="13" width="25.7109375" style="22" customWidth="1"/>
    <col min="14" max="14" width="21.421875" style="22" customWidth="1"/>
    <col min="15" max="15" width="25.57421875" style="22" bestFit="1" customWidth="1"/>
    <col min="16" max="17" width="23.7109375" style="22" bestFit="1" customWidth="1"/>
    <col min="18" max="18" width="35.7109375" style="22" bestFit="1" customWidth="1"/>
    <col min="19" max="19" width="29.28125" style="22" bestFit="1" customWidth="1"/>
    <col min="20" max="20" width="18.28125" style="22" bestFit="1" customWidth="1"/>
    <col min="21" max="21" width="15.140625" style="22" customWidth="1"/>
    <col min="22" max="16384" width="0" style="22" hidden="1" customWidth="1"/>
  </cols>
  <sheetData>
    <row r="1" spans="1:9" ht="18.75">
      <c r="A1" s="6" t="s">
        <v>36</v>
      </c>
      <c r="B1" s="7"/>
      <c r="C1" s="7"/>
      <c r="D1" s="7"/>
      <c r="E1" s="7"/>
      <c r="F1" s="7"/>
      <c r="G1" s="7"/>
      <c r="H1" s="7"/>
      <c r="I1" s="7"/>
    </row>
    <row r="2" spans="1:9" ht="18.75">
      <c r="A2" s="6"/>
      <c r="B2" s="7"/>
      <c r="C2" s="7"/>
      <c r="D2" s="7"/>
      <c r="E2" s="7"/>
      <c r="F2" s="7"/>
      <c r="G2" s="7"/>
      <c r="H2" s="7"/>
      <c r="I2" s="7"/>
    </row>
    <row r="3" spans="1:21" ht="18.75">
      <c r="A3" s="104" t="s">
        <v>198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</row>
    <row r="4" spans="1:21" ht="18.75">
      <c r="A4" s="104" t="s">
        <v>199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</row>
    <row r="5" s="104" customFormat="1" ht="18.75">
      <c r="A5" s="104" t="s">
        <v>203</v>
      </c>
    </row>
    <row r="6" spans="1:21" ht="18.75">
      <c r="A6" s="104" t="s">
        <v>200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</row>
    <row r="7" spans="2:21" ht="18.75"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</row>
    <row r="8" spans="1:21" ht="29.25" customHeight="1">
      <c r="A8" s="101" t="s">
        <v>197</v>
      </c>
      <c r="B8" s="96" t="s">
        <v>9</v>
      </c>
      <c r="C8" s="45" t="s">
        <v>149</v>
      </c>
      <c r="D8" s="12" t="s">
        <v>151</v>
      </c>
      <c r="E8" s="45" t="s">
        <v>153</v>
      </c>
      <c r="F8" s="80" t="s">
        <v>153</v>
      </c>
      <c r="G8" s="45" t="s">
        <v>153</v>
      </c>
      <c r="H8" s="80" t="s">
        <v>153</v>
      </c>
      <c r="I8" s="45" t="s">
        <v>153</v>
      </c>
      <c r="J8" s="12" t="s">
        <v>162</v>
      </c>
      <c r="K8" s="96" t="s">
        <v>165</v>
      </c>
      <c r="L8" s="96" t="s">
        <v>196</v>
      </c>
      <c r="M8" s="45" t="s">
        <v>166</v>
      </c>
      <c r="N8" s="12" t="s">
        <v>194</v>
      </c>
      <c r="O8" s="12" t="s">
        <v>194</v>
      </c>
      <c r="P8" s="12" t="s">
        <v>162</v>
      </c>
      <c r="Q8" s="46" t="s">
        <v>170</v>
      </c>
      <c r="R8" s="12" t="s">
        <v>162</v>
      </c>
      <c r="S8" s="12" t="s">
        <v>181</v>
      </c>
      <c r="T8" s="46" t="s">
        <v>176</v>
      </c>
      <c r="U8" s="94" t="s">
        <v>37</v>
      </c>
    </row>
    <row r="9" spans="1:21" ht="30" customHeight="1">
      <c r="A9" s="102"/>
      <c r="B9" s="97"/>
      <c r="C9" s="14" t="s">
        <v>150</v>
      </c>
      <c r="D9" s="14" t="s">
        <v>152</v>
      </c>
      <c r="E9" s="15" t="s">
        <v>154</v>
      </c>
      <c r="F9" s="67" t="s">
        <v>156</v>
      </c>
      <c r="G9" s="15" t="s">
        <v>157</v>
      </c>
      <c r="H9" s="67" t="s">
        <v>159</v>
      </c>
      <c r="I9" s="15" t="s">
        <v>160</v>
      </c>
      <c r="J9" s="14" t="s">
        <v>163</v>
      </c>
      <c r="K9" s="97"/>
      <c r="L9" s="97"/>
      <c r="M9" s="15" t="s">
        <v>195</v>
      </c>
      <c r="N9" s="14" t="s">
        <v>167</v>
      </c>
      <c r="O9" s="14" t="s">
        <v>168</v>
      </c>
      <c r="P9" s="14" t="s">
        <v>169</v>
      </c>
      <c r="Q9" s="48" t="s">
        <v>171</v>
      </c>
      <c r="R9" s="48" t="s">
        <v>173</v>
      </c>
      <c r="S9" s="48" t="s">
        <v>182</v>
      </c>
      <c r="T9" s="48" t="s">
        <v>177</v>
      </c>
      <c r="U9" s="115"/>
    </row>
    <row r="10" spans="1:21" ht="29.25" customHeight="1">
      <c r="A10" s="102"/>
      <c r="B10" s="97"/>
      <c r="C10" s="14"/>
      <c r="D10" s="14"/>
      <c r="E10" s="15" t="s">
        <v>155</v>
      </c>
      <c r="F10" s="67"/>
      <c r="G10" s="15" t="s">
        <v>158</v>
      </c>
      <c r="H10" s="67"/>
      <c r="I10" s="15" t="s">
        <v>161</v>
      </c>
      <c r="J10" s="14" t="s">
        <v>164</v>
      </c>
      <c r="K10" s="97"/>
      <c r="L10" s="97"/>
      <c r="M10" s="15"/>
      <c r="N10" s="14"/>
      <c r="O10" s="14"/>
      <c r="P10" s="14" t="s">
        <v>159</v>
      </c>
      <c r="Q10" s="48" t="s">
        <v>172</v>
      </c>
      <c r="R10" s="48" t="s">
        <v>174</v>
      </c>
      <c r="S10" s="48" t="s">
        <v>180</v>
      </c>
      <c r="T10" s="48" t="s">
        <v>178</v>
      </c>
      <c r="U10" s="115"/>
    </row>
    <row r="11" spans="1:21" ht="18.75">
      <c r="A11" s="103"/>
      <c r="B11" s="98"/>
      <c r="C11" s="49"/>
      <c r="D11" s="14"/>
      <c r="E11" s="10"/>
      <c r="F11" s="81"/>
      <c r="G11" s="10"/>
      <c r="H11" s="81"/>
      <c r="I11" s="10"/>
      <c r="J11" s="14"/>
      <c r="K11" s="98"/>
      <c r="L11" s="98"/>
      <c r="M11" s="10"/>
      <c r="N11" s="14"/>
      <c r="O11" s="14"/>
      <c r="P11" s="14"/>
      <c r="Q11" s="48" t="s">
        <v>159</v>
      </c>
      <c r="R11" s="48" t="s">
        <v>175</v>
      </c>
      <c r="S11" s="48"/>
      <c r="T11" s="48" t="s">
        <v>179</v>
      </c>
      <c r="U11" s="95"/>
    </row>
    <row r="12" spans="1:21" ht="18.75">
      <c r="A12" s="50"/>
      <c r="B12" s="51"/>
      <c r="C12" s="51"/>
      <c r="D12" s="51"/>
      <c r="E12" s="51"/>
      <c r="F12" s="18"/>
      <c r="G12" s="51"/>
      <c r="H12" s="18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2"/>
    </row>
    <row r="13" spans="1:21" ht="18.75">
      <c r="A13" s="9" t="s">
        <v>9</v>
      </c>
      <c r="B13" s="53">
        <f aca="true" t="shared" si="0" ref="B13:U13">SUM(B15,B30,B34,B40,B45,B53,B58,B65,B71,B76,B81,B88,B93,B101,B106)</f>
        <v>203466</v>
      </c>
      <c r="C13" s="53">
        <f t="shared" si="0"/>
        <v>25641</v>
      </c>
      <c r="D13" s="53">
        <f t="shared" si="0"/>
        <v>9</v>
      </c>
      <c r="E13" s="53">
        <f t="shared" si="0"/>
        <v>19795</v>
      </c>
      <c r="F13" s="53">
        <f t="shared" si="0"/>
        <v>73979</v>
      </c>
      <c r="G13" s="53">
        <f t="shared" si="0"/>
        <v>363</v>
      </c>
      <c r="H13" s="53">
        <f t="shared" si="0"/>
        <v>2312</v>
      </c>
      <c r="I13" s="53">
        <f t="shared" si="0"/>
        <v>456</v>
      </c>
      <c r="J13" s="53">
        <f t="shared" si="0"/>
        <v>12277</v>
      </c>
      <c r="K13" s="53">
        <f t="shared" si="0"/>
        <v>9863</v>
      </c>
      <c r="L13" s="53">
        <f t="shared" si="0"/>
        <v>55798</v>
      </c>
      <c r="M13" s="53">
        <f t="shared" si="0"/>
        <v>60</v>
      </c>
      <c r="N13" s="53">
        <f t="shared" si="0"/>
        <v>388</v>
      </c>
      <c r="O13" s="53">
        <f t="shared" si="0"/>
        <v>341</v>
      </c>
      <c r="P13" s="53">
        <f t="shared" si="0"/>
        <v>759</v>
      </c>
      <c r="Q13" s="53">
        <f t="shared" si="0"/>
        <v>25</v>
      </c>
      <c r="R13" s="53">
        <f t="shared" si="0"/>
        <v>113</v>
      </c>
      <c r="S13" s="53">
        <f t="shared" si="0"/>
        <v>242</v>
      </c>
      <c r="T13" s="53">
        <f t="shared" si="0"/>
        <v>322</v>
      </c>
      <c r="U13" s="53">
        <f t="shared" si="0"/>
        <v>723</v>
      </c>
    </row>
    <row r="14" spans="2:21" ht="21" customHeight="1"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28"/>
      <c r="S14" s="28"/>
      <c r="T14" s="28"/>
      <c r="U14" s="28"/>
    </row>
    <row r="15" spans="1:21" ht="21" customHeight="1">
      <c r="A15" s="27" t="s">
        <v>60</v>
      </c>
      <c r="B15" s="53">
        <f aca="true" t="shared" si="1" ref="B15:U15">SUM(B16:B28)</f>
        <v>27703</v>
      </c>
      <c r="C15" s="53">
        <f t="shared" si="1"/>
        <v>3446</v>
      </c>
      <c r="D15" s="53">
        <f t="shared" si="1"/>
        <v>2</v>
      </c>
      <c r="E15" s="53">
        <f t="shared" si="1"/>
        <v>2659</v>
      </c>
      <c r="F15" s="53">
        <f t="shared" si="1"/>
        <v>7749</v>
      </c>
      <c r="G15" s="53">
        <f t="shared" si="1"/>
        <v>133</v>
      </c>
      <c r="H15" s="53">
        <f t="shared" si="1"/>
        <v>432</v>
      </c>
      <c r="I15" s="53">
        <f t="shared" si="1"/>
        <v>34</v>
      </c>
      <c r="J15" s="53">
        <f t="shared" si="1"/>
        <v>5027</v>
      </c>
      <c r="K15" s="53">
        <f t="shared" si="1"/>
        <v>1589</v>
      </c>
      <c r="L15" s="53">
        <f t="shared" si="1"/>
        <v>5993</v>
      </c>
      <c r="M15" s="53">
        <f t="shared" si="1"/>
        <v>13</v>
      </c>
      <c r="N15" s="53">
        <f t="shared" si="1"/>
        <v>105</v>
      </c>
      <c r="O15" s="53">
        <f t="shared" si="1"/>
        <v>316</v>
      </c>
      <c r="P15" s="53">
        <f t="shared" si="1"/>
        <v>118</v>
      </c>
      <c r="Q15" s="53">
        <f t="shared" si="1"/>
        <v>9</v>
      </c>
      <c r="R15" s="53">
        <f t="shared" si="1"/>
        <v>12</v>
      </c>
      <c r="S15" s="53">
        <f t="shared" si="1"/>
        <v>0</v>
      </c>
      <c r="T15" s="53">
        <f t="shared" si="1"/>
        <v>0</v>
      </c>
      <c r="U15" s="53">
        <f t="shared" si="1"/>
        <v>66</v>
      </c>
    </row>
    <row r="16" spans="1:21" ht="21" customHeight="1">
      <c r="A16" s="29" t="s">
        <v>11</v>
      </c>
      <c r="B16" s="54">
        <v>4131</v>
      </c>
      <c r="C16" s="54">
        <v>700</v>
      </c>
      <c r="D16" s="54">
        <v>0</v>
      </c>
      <c r="E16" s="54">
        <v>1197</v>
      </c>
      <c r="F16" s="54">
        <v>1115</v>
      </c>
      <c r="G16" s="54">
        <v>10</v>
      </c>
      <c r="H16" s="54">
        <v>301</v>
      </c>
      <c r="I16" s="54">
        <v>0</v>
      </c>
      <c r="J16" s="54">
        <v>261</v>
      </c>
      <c r="K16" s="54">
        <v>246</v>
      </c>
      <c r="L16" s="54">
        <v>0</v>
      </c>
      <c r="M16" s="54">
        <v>1</v>
      </c>
      <c r="N16" s="54">
        <v>2</v>
      </c>
      <c r="O16" s="54">
        <v>223</v>
      </c>
      <c r="P16" s="54">
        <v>74</v>
      </c>
      <c r="Q16" s="54">
        <v>0</v>
      </c>
      <c r="R16" s="54">
        <v>0</v>
      </c>
      <c r="S16" s="54">
        <v>0</v>
      </c>
      <c r="T16" s="54">
        <v>0</v>
      </c>
      <c r="U16" s="55">
        <v>1</v>
      </c>
    </row>
    <row r="17" spans="1:21" ht="21" customHeight="1">
      <c r="A17" s="29" t="s">
        <v>127</v>
      </c>
      <c r="B17" s="54">
        <v>9075</v>
      </c>
      <c r="C17" s="54">
        <v>482</v>
      </c>
      <c r="D17" s="54">
        <v>1</v>
      </c>
      <c r="E17" s="54">
        <v>505</v>
      </c>
      <c r="F17" s="54">
        <v>1589</v>
      </c>
      <c r="G17" s="54">
        <v>18</v>
      </c>
      <c r="H17" s="54">
        <v>73</v>
      </c>
      <c r="I17" s="54">
        <v>29</v>
      </c>
      <c r="J17" s="54">
        <v>458</v>
      </c>
      <c r="K17" s="54">
        <v>237</v>
      </c>
      <c r="L17" s="54">
        <v>5536</v>
      </c>
      <c r="M17" s="54">
        <v>0</v>
      </c>
      <c r="N17" s="54">
        <v>0</v>
      </c>
      <c r="O17" s="54">
        <v>89</v>
      </c>
      <c r="P17" s="54">
        <v>44</v>
      </c>
      <c r="Q17" s="54">
        <v>9</v>
      </c>
      <c r="R17" s="54">
        <v>0</v>
      </c>
      <c r="S17" s="54">
        <v>0</v>
      </c>
      <c r="T17" s="54">
        <v>0</v>
      </c>
      <c r="U17" s="55">
        <v>5</v>
      </c>
    </row>
    <row r="18" spans="1:21" ht="21" customHeight="1">
      <c r="A18" s="29" t="s">
        <v>63</v>
      </c>
      <c r="B18" s="54">
        <v>4582</v>
      </c>
      <c r="C18" s="54">
        <v>373</v>
      </c>
      <c r="D18" s="54">
        <v>0</v>
      </c>
      <c r="E18" s="54">
        <v>443</v>
      </c>
      <c r="F18" s="54">
        <v>2316</v>
      </c>
      <c r="G18" s="54">
        <v>94</v>
      </c>
      <c r="H18" s="54">
        <v>43</v>
      </c>
      <c r="I18" s="54">
        <v>0</v>
      </c>
      <c r="J18" s="54">
        <v>636</v>
      </c>
      <c r="K18" s="54">
        <v>624</v>
      </c>
      <c r="L18" s="54">
        <v>17</v>
      </c>
      <c r="M18" s="54">
        <v>8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5">
        <v>28</v>
      </c>
    </row>
    <row r="19" spans="1:21" ht="21" customHeight="1">
      <c r="A19" s="33" t="s">
        <v>102</v>
      </c>
      <c r="B19" s="54">
        <v>202</v>
      </c>
      <c r="C19" s="54">
        <v>7</v>
      </c>
      <c r="D19" s="54">
        <v>0</v>
      </c>
      <c r="E19" s="54">
        <v>24</v>
      </c>
      <c r="F19" s="54">
        <v>76</v>
      </c>
      <c r="G19" s="54">
        <v>1</v>
      </c>
      <c r="H19" s="54">
        <v>0</v>
      </c>
      <c r="I19" s="54">
        <v>0</v>
      </c>
      <c r="J19" s="54">
        <v>59</v>
      </c>
      <c r="K19" s="54">
        <v>9</v>
      </c>
      <c r="L19" s="54">
        <v>0</v>
      </c>
      <c r="M19" s="54">
        <v>0</v>
      </c>
      <c r="N19" s="54">
        <v>25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54">
        <v>0</v>
      </c>
      <c r="U19" s="55">
        <v>1</v>
      </c>
    </row>
    <row r="20" spans="1:21" ht="21" customHeight="1">
      <c r="A20" s="33" t="s">
        <v>130</v>
      </c>
      <c r="B20" s="54">
        <v>224</v>
      </c>
      <c r="C20" s="54">
        <v>21</v>
      </c>
      <c r="D20" s="54">
        <v>0</v>
      </c>
      <c r="E20" s="54">
        <v>66</v>
      </c>
      <c r="F20" s="54">
        <v>74</v>
      </c>
      <c r="G20" s="54">
        <v>2</v>
      </c>
      <c r="H20" s="54">
        <v>0</v>
      </c>
      <c r="I20" s="54">
        <v>0</v>
      </c>
      <c r="J20" s="54">
        <v>7</v>
      </c>
      <c r="K20" s="54">
        <v>2</v>
      </c>
      <c r="L20" s="54">
        <v>0</v>
      </c>
      <c r="M20" s="54">
        <v>0</v>
      </c>
      <c r="N20" s="54">
        <v>52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5">
        <v>0</v>
      </c>
    </row>
    <row r="21" spans="1:21" ht="21" customHeight="1">
      <c r="A21" s="33" t="s">
        <v>103</v>
      </c>
      <c r="B21" s="54">
        <v>132</v>
      </c>
      <c r="C21" s="54">
        <v>19</v>
      </c>
      <c r="D21" s="54">
        <v>0</v>
      </c>
      <c r="E21" s="54">
        <v>27</v>
      </c>
      <c r="F21" s="54">
        <v>32</v>
      </c>
      <c r="G21" s="54">
        <v>0</v>
      </c>
      <c r="H21" s="54">
        <v>0</v>
      </c>
      <c r="I21" s="54">
        <v>0</v>
      </c>
      <c r="J21" s="54">
        <v>7</v>
      </c>
      <c r="K21" s="54">
        <v>22</v>
      </c>
      <c r="L21" s="54">
        <v>0</v>
      </c>
      <c r="M21" s="54">
        <v>4</v>
      </c>
      <c r="N21" s="54">
        <v>19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5">
        <v>2</v>
      </c>
    </row>
    <row r="22" spans="1:21" ht="21" customHeight="1">
      <c r="A22" s="33" t="s">
        <v>129</v>
      </c>
      <c r="B22" s="54">
        <v>50</v>
      </c>
      <c r="C22" s="54">
        <v>5</v>
      </c>
      <c r="D22" s="54">
        <v>0</v>
      </c>
      <c r="E22" s="54">
        <v>6</v>
      </c>
      <c r="F22" s="54">
        <v>32</v>
      </c>
      <c r="G22" s="54">
        <v>0</v>
      </c>
      <c r="H22" s="54">
        <v>0</v>
      </c>
      <c r="I22" s="54">
        <v>0</v>
      </c>
      <c r="J22" s="54">
        <v>2</v>
      </c>
      <c r="K22" s="54">
        <v>5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0</v>
      </c>
      <c r="T22" s="54">
        <v>0</v>
      </c>
      <c r="U22" s="55">
        <v>0</v>
      </c>
    </row>
    <row r="23" spans="1:21" ht="21" customHeight="1">
      <c r="A23" s="33" t="s">
        <v>119</v>
      </c>
      <c r="B23" s="54">
        <v>1385</v>
      </c>
      <c r="C23" s="54">
        <v>1240</v>
      </c>
      <c r="D23" s="54">
        <v>1</v>
      </c>
      <c r="E23" s="54">
        <v>15</v>
      </c>
      <c r="F23" s="54">
        <v>51</v>
      </c>
      <c r="G23" s="54">
        <v>1</v>
      </c>
      <c r="H23" s="54">
        <v>0</v>
      </c>
      <c r="I23" s="54">
        <v>4</v>
      </c>
      <c r="J23" s="54">
        <v>41</v>
      </c>
      <c r="K23" s="54">
        <v>1</v>
      </c>
      <c r="L23" s="54">
        <v>1</v>
      </c>
      <c r="M23" s="54">
        <v>0</v>
      </c>
      <c r="N23" s="54">
        <v>6</v>
      </c>
      <c r="O23" s="54">
        <v>4</v>
      </c>
      <c r="P23" s="54">
        <v>0</v>
      </c>
      <c r="Q23" s="54">
        <v>0</v>
      </c>
      <c r="R23" s="54">
        <v>9</v>
      </c>
      <c r="S23" s="54">
        <v>0</v>
      </c>
      <c r="T23" s="54">
        <v>0</v>
      </c>
      <c r="U23" s="55">
        <v>11</v>
      </c>
    </row>
    <row r="24" spans="1:21" ht="21" customHeight="1">
      <c r="A24" s="29" t="s">
        <v>61</v>
      </c>
      <c r="B24" s="54">
        <v>5366</v>
      </c>
      <c r="C24" s="54">
        <v>216</v>
      </c>
      <c r="D24" s="54">
        <v>0</v>
      </c>
      <c r="E24" s="54">
        <v>181</v>
      </c>
      <c r="F24" s="54">
        <v>1204</v>
      </c>
      <c r="G24" s="54">
        <v>0</v>
      </c>
      <c r="H24" s="54">
        <v>1</v>
      </c>
      <c r="I24" s="54">
        <v>0</v>
      </c>
      <c r="J24" s="54">
        <v>3441</v>
      </c>
      <c r="K24" s="54">
        <v>286</v>
      </c>
      <c r="L24" s="54">
        <v>20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54">
        <v>3</v>
      </c>
      <c r="S24" s="54">
        <v>0</v>
      </c>
      <c r="T24" s="54">
        <v>0</v>
      </c>
      <c r="U24" s="55">
        <v>14</v>
      </c>
    </row>
    <row r="25" spans="1:21" ht="21" customHeight="1">
      <c r="A25" s="29" t="s">
        <v>123</v>
      </c>
      <c r="B25" s="54">
        <v>871</v>
      </c>
      <c r="C25" s="54">
        <v>168</v>
      </c>
      <c r="D25" s="54">
        <v>0</v>
      </c>
      <c r="E25" s="54">
        <v>41</v>
      </c>
      <c r="F25" s="54">
        <v>532</v>
      </c>
      <c r="G25" s="54">
        <v>6</v>
      </c>
      <c r="H25" s="54">
        <v>0</v>
      </c>
      <c r="I25" s="54">
        <v>0</v>
      </c>
      <c r="J25" s="54">
        <v>62</v>
      </c>
      <c r="K25" s="54">
        <v>55</v>
      </c>
      <c r="L25" s="54">
        <v>7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0</v>
      </c>
      <c r="S25" s="54">
        <v>0</v>
      </c>
      <c r="T25" s="54">
        <v>0</v>
      </c>
      <c r="U25" s="55">
        <v>0</v>
      </c>
    </row>
    <row r="26" spans="1:21" ht="21" customHeight="1">
      <c r="A26" s="29" t="s">
        <v>14</v>
      </c>
      <c r="B26" s="54">
        <v>65</v>
      </c>
      <c r="C26" s="54">
        <v>19</v>
      </c>
      <c r="D26" s="54">
        <v>0</v>
      </c>
      <c r="E26" s="54">
        <v>6</v>
      </c>
      <c r="F26" s="54">
        <v>25</v>
      </c>
      <c r="G26" s="54">
        <v>0</v>
      </c>
      <c r="H26" s="54">
        <v>1</v>
      </c>
      <c r="I26" s="54">
        <v>0</v>
      </c>
      <c r="J26" s="54">
        <v>8</v>
      </c>
      <c r="K26" s="54">
        <v>3</v>
      </c>
      <c r="L26" s="54">
        <v>0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4">
        <v>0</v>
      </c>
      <c r="T26" s="54">
        <v>0</v>
      </c>
      <c r="U26" s="55">
        <v>3</v>
      </c>
    </row>
    <row r="27" spans="1:21" ht="21" customHeight="1">
      <c r="A27" s="29" t="s">
        <v>141</v>
      </c>
      <c r="B27" s="54">
        <v>14</v>
      </c>
      <c r="C27" s="54">
        <v>2</v>
      </c>
      <c r="D27" s="54">
        <v>0</v>
      </c>
      <c r="E27" s="54">
        <v>1</v>
      </c>
      <c r="F27" s="54">
        <v>6</v>
      </c>
      <c r="G27" s="54">
        <v>0</v>
      </c>
      <c r="H27" s="54">
        <v>0</v>
      </c>
      <c r="I27" s="54">
        <v>0</v>
      </c>
      <c r="J27" s="54">
        <v>4</v>
      </c>
      <c r="K27" s="54">
        <v>1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54">
        <v>0</v>
      </c>
      <c r="T27" s="54">
        <v>0</v>
      </c>
      <c r="U27" s="55">
        <v>0</v>
      </c>
    </row>
    <row r="28" spans="1:21" ht="21" customHeight="1">
      <c r="A28" s="35" t="s">
        <v>68</v>
      </c>
      <c r="B28" s="54">
        <v>1606</v>
      </c>
      <c r="C28" s="54">
        <v>194</v>
      </c>
      <c r="D28" s="54">
        <v>0</v>
      </c>
      <c r="E28" s="54">
        <v>147</v>
      </c>
      <c r="F28" s="54">
        <v>697</v>
      </c>
      <c r="G28" s="54">
        <v>1</v>
      </c>
      <c r="H28" s="54">
        <v>13</v>
      </c>
      <c r="I28" s="54">
        <v>1</v>
      </c>
      <c r="J28" s="54">
        <v>41</v>
      </c>
      <c r="K28" s="54">
        <v>98</v>
      </c>
      <c r="L28" s="54">
        <v>412</v>
      </c>
      <c r="M28" s="54">
        <v>0</v>
      </c>
      <c r="N28" s="54">
        <v>1</v>
      </c>
      <c r="O28" s="54">
        <v>0</v>
      </c>
      <c r="P28" s="54">
        <v>0</v>
      </c>
      <c r="Q28" s="54">
        <v>0</v>
      </c>
      <c r="R28" s="54">
        <v>0</v>
      </c>
      <c r="S28" s="54">
        <v>0</v>
      </c>
      <c r="T28" s="55"/>
      <c r="U28" s="55">
        <v>1</v>
      </c>
    </row>
    <row r="29" spans="1:21" s="8" customFormat="1" ht="21" customHeight="1">
      <c r="A29" s="29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28"/>
      <c r="S29" s="28"/>
      <c r="T29" s="28"/>
      <c r="U29" s="28"/>
    </row>
    <row r="30" spans="1:21" ht="21" customHeight="1">
      <c r="A30" s="27" t="s">
        <v>64</v>
      </c>
      <c r="B30" s="53">
        <f aca="true" t="shared" si="2" ref="B30:U30">SUM(B31:B32)</f>
        <v>17553</v>
      </c>
      <c r="C30" s="53">
        <f t="shared" si="2"/>
        <v>2156</v>
      </c>
      <c r="D30" s="53">
        <f t="shared" si="2"/>
        <v>0</v>
      </c>
      <c r="E30" s="53">
        <f t="shared" si="2"/>
        <v>1370</v>
      </c>
      <c r="F30" s="53">
        <f t="shared" si="2"/>
        <v>7340</v>
      </c>
      <c r="G30" s="53">
        <f t="shared" si="2"/>
        <v>2</v>
      </c>
      <c r="H30" s="53">
        <f t="shared" si="2"/>
        <v>54</v>
      </c>
      <c r="I30" s="53">
        <f t="shared" si="2"/>
        <v>9</v>
      </c>
      <c r="J30" s="53">
        <f t="shared" si="2"/>
        <v>636</v>
      </c>
      <c r="K30" s="53">
        <f t="shared" si="2"/>
        <v>959</v>
      </c>
      <c r="L30" s="53">
        <f t="shared" si="2"/>
        <v>4790</v>
      </c>
      <c r="M30" s="53">
        <f t="shared" si="2"/>
        <v>10</v>
      </c>
      <c r="N30" s="53">
        <f t="shared" si="2"/>
        <v>7</v>
      </c>
      <c r="O30" s="53">
        <f t="shared" si="2"/>
        <v>2</v>
      </c>
      <c r="P30" s="53">
        <f t="shared" si="2"/>
        <v>0</v>
      </c>
      <c r="Q30" s="53">
        <f t="shared" si="2"/>
        <v>0</v>
      </c>
      <c r="R30" s="53">
        <f t="shared" si="2"/>
        <v>10</v>
      </c>
      <c r="S30" s="53">
        <f t="shared" si="2"/>
        <v>95</v>
      </c>
      <c r="T30" s="53">
        <f t="shared" si="2"/>
        <v>85</v>
      </c>
      <c r="U30" s="53">
        <f t="shared" si="2"/>
        <v>28</v>
      </c>
    </row>
    <row r="31" spans="1:21" ht="21" customHeight="1">
      <c r="A31" s="36" t="s">
        <v>65</v>
      </c>
      <c r="B31" s="54">
        <v>16236</v>
      </c>
      <c r="C31" s="54">
        <v>874</v>
      </c>
      <c r="D31" s="54">
        <v>0</v>
      </c>
      <c r="E31" s="54">
        <v>1370</v>
      </c>
      <c r="F31" s="54">
        <v>7316</v>
      </c>
      <c r="G31" s="54">
        <v>2</v>
      </c>
      <c r="H31" s="54">
        <v>54</v>
      </c>
      <c r="I31" s="54">
        <v>9</v>
      </c>
      <c r="J31" s="54">
        <v>629</v>
      </c>
      <c r="K31" s="54">
        <v>959</v>
      </c>
      <c r="L31" s="54">
        <v>4789</v>
      </c>
      <c r="M31" s="54">
        <v>10</v>
      </c>
      <c r="N31" s="54">
        <v>4</v>
      </c>
      <c r="O31" s="54">
        <v>2</v>
      </c>
      <c r="P31" s="54">
        <v>0</v>
      </c>
      <c r="Q31" s="54">
        <v>0</v>
      </c>
      <c r="R31" s="54">
        <v>10</v>
      </c>
      <c r="S31" s="54">
        <v>95</v>
      </c>
      <c r="T31" s="54">
        <v>85</v>
      </c>
      <c r="U31" s="55">
        <v>28</v>
      </c>
    </row>
    <row r="32" spans="1:21" ht="21" customHeight="1">
      <c r="A32" s="36" t="s">
        <v>96</v>
      </c>
      <c r="B32" s="54">
        <v>1317</v>
      </c>
      <c r="C32" s="54">
        <v>1282</v>
      </c>
      <c r="D32" s="54">
        <v>0</v>
      </c>
      <c r="E32" s="54">
        <v>0</v>
      </c>
      <c r="F32" s="54">
        <v>24</v>
      </c>
      <c r="G32" s="54">
        <v>0</v>
      </c>
      <c r="H32" s="54">
        <v>0</v>
      </c>
      <c r="I32" s="54">
        <v>0</v>
      </c>
      <c r="J32" s="54">
        <v>7</v>
      </c>
      <c r="K32" s="54">
        <v>0</v>
      </c>
      <c r="L32" s="54">
        <v>1</v>
      </c>
      <c r="M32" s="54">
        <v>0</v>
      </c>
      <c r="N32" s="54">
        <v>3</v>
      </c>
      <c r="O32" s="54">
        <v>0</v>
      </c>
      <c r="P32" s="54">
        <v>0</v>
      </c>
      <c r="Q32" s="54">
        <v>0</v>
      </c>
      <c r="R32" s="54">
        <v>0</v>
      </c>
      <c r="S32" s="54">
        <v>0</v>
      </c>
      <c r="T32" s="54">
        <v>0</v>
      </c>
      <c r="U32" s="55">
        <v>0</v>
      </c>
    </row>
    <row r="33" spans="1:21" ht="21" customHeight="1">
      <c r="A33" s="23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48"/>
      <c r="S33" s="48"/>
      <c r="T33" s="48"/>
      <c r="U33" s="48"/>
    </row>
    <row r="34" spans="1:21" ht="21" customHeight="1">
      <c r="A34" s="27" t="s">
        <v>67</v>
      </c>
      <c r="B34" s="53">
        <f aca="true" t="shared" si="3" ref="B34:U34">SUM(B35:B38)</f>
        <v>24142</v>
      </c>
      <c r="C34" s="53">
        <f t="shared" si="3"/>
        <v>1798</v>
      </c>
      <c r="D34" s="53">
        <f t="shared" si="3"/>
        <v>1</v>
      </c>
      <c r="E34" s="53">
        <f t="shared" si="3"/>
        <v>2153</v>
      </c>
      <c r="F34" s="53">
        <f t="shared" si="3"/>
        <v>11255</v>
      </c>
      <c r="G34" s="53">
        <f t="shared" si="3"/>
        <v>12</v>
      </c>
      <c r="H34" s="53">
        <f t="shared" si="3"/>
        <v>134</v>
      </c>
      <c r="I34" s="53">
        <f t="shared" si="3"/>
        <v>4</v>
      </c>
      <c r="J34" s="53">
        <f t="shared" si="3"/>
        <v>1168</v>
      </c>
      <c r="K34" s="53">
        <f t="shared" si="3"/>
        <v>1464</v>
      </c>
      <c r="L34" s="53">
        <f t="shared" si="3"/>
        <v>6027</v>
      </c>
      <c r="M34" s="53">
        <f t="shared" si="3"/>
        <v>3</v>
      </c>
      <c r="N34" s="53">
        <f t="shared" si="3"/>
        <v>3</v>
      </c>
      <c r="O34" s="53">
        <f t="shared" si="3"/>
        <v>0</v>
      </c>
      <c r="P34" s="53">
        <f t="shared" si="3"/>
        <v>0</v>
      </c>
      <c r="Q34" s="53">
        <f t="shared" si="3"/>
        <v>0</v>
      </c>
      <c r="R34" s="53">
        <f t="shared" si="3"/>
        <v>0</v>
      </c>
      <c r="S34" s="53">
        <f t="shared" si="3"/>
        <v>0</v>
      </c>
      <c r="T34" s="53">
        <f t="shared" si="3"/>
        <v>0</v>
      </c>
      <c r="U34" s="53">
        <f t="shared" si="3"/>
        <v>120</v>
      </c>
    </row>
    <row r="35" spans="1:21" ht="21" customHeight="1">
      <c r="A35" s="35" t="s">
        <v>12</v>
      </c>
      <c r="B35" s="54">
        <v>6297</v>
      </c>
      <c r="C35" s="54">
        <v>488</v>
      </c>
      <c r="D35" s="54">
        <v>1</v>
      </c>
      <c r="E35" s="54">
        <v>581</v>
      </c>
      <c r="F35" s="54">
        <v>2683</v>
      </c>
      <c r="G35" s="54">
        <v>11</v>
      </c>
      <c r="H35" s="54">
        <v>37</v>
      </c>
      <c r="I35" s="54">
        <v>3</v>
      </c>
      <c r="J35" s="54">
        <v>271</v>
      </c>
      <c r="K35" s="54">
        <v>401</v>
      </c>
      <c r="L35" s="54">
        <v>1704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4">
        <v>0</v>
      </c>
      <c r="S35" s="54">
        <v>0</v>
      </c>
      <c r="T35" s="54">
        <v>0</v>
      </c>
      <c r="U35" s="55">
        <v>117</v>
      </c>
    </row>
    <row r="36" spans="1:21" ht="21" customHeight="1">
      <c r="A36" s="35" t="s">
        <v>13</v>
      </c>
      <c r="B36" s="54">
        <v>8660</v>
      </c>
      <c r="C36" s="54">
        <v>658</v>
      </c>
      <c r="D36" s="54">
        <v>0</v>
      </c>
      <c r="E36" s="54">
        <v>727</v>
      </c>
      <c r="F36" s="54">
        <v>4801</v>
      </c>
      <c r="G36" s="54">
        <v>0</v>
      </c>
      <c r="H36" s="54">
        <v>27</v>
      </c>
      <c r="I36" s="54">
        <v>1</v>
      </c>
      <c r="J36" s="54">
        <v>298</v>
      </c>
      <c r="K36" s="54">
        <v>502</v>
      </c>
      <c r="L36" s="54">
        <v>1643</v>
      </c>
      <c r="M36" s="54">
        <v>2</v>
      </c>
      <c r="N36" s="54">
        <v>0</v>
      </c>
      <c r="O36" s="54">
        <v>0</v>
      </c>
      <c r="P36" s="54">
        <v>0</v>
      </c>
      <c r="Q36" s="54">
        <v>0</v>
      </c>
      <c r="R36" s="54">
        <v>0</v>
      </c>
      <c r="S36" s="54">
        <v>0</v>
      </c>
      <c r="T36" s="54">
        <v>0</v>
      </c>
      <c r="U36" s="55">
        <v>1</v>
      </c>
    </row>
    <row r="37" spans="1:21" ht="21" customHeight="1">
      <c r="A37" s="35" t="s">
        <v>108</v>
      </c>
      <c r="B37" s="54">
        <v>8194</v>
      </c>
      <c r="C37" s="54">
        <v>601</v>
      </c>
      <c r="D37" s="54">
        <v>0</v>
      </c>
      <c r="E37" s="54">
        <v>762</v>
      </c>
      <c r="F37" s="54">
        <v>3095</v>
      </c>
      <c r="G37" s="54">
        <v>1</v>
      </c>
      <c r="H37" s="54">
        <v>70</v>
      </c>
      <c r="I37" s="54">
        <v>0</v>
      </c>
      <c r="J37" s="54">
        <v>500</v>
      </c>
      <c r="K37" s="54">
        <v>484</v>
      </c>
      <c r="L37" s="54">
        <v>2679</v>
      </c>
      <c r="M37" s="54">
        <v>1</v>
      </c>
      <c r="N37" s="54">
        <v>1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5">
        <v>0</v>
      </c>
    </row>
    <row r="38" spans="1:21" ht="21" customHeight="1">
      <c r="A38" s="35" t="s">
        <v>114</v>
      </c>
      <c r="B38" s="54">
        <v>991</v>
      </c>
      <c r="C38" s="54">
        <v>51</v>
      </c>
      <c r="D38" s="54">
        <v>0</v>
      </c>
      <c r="E38" s="54">
        <v>83</v>
      </c>
      <c r="F38" s="54">
        <v>676</v>
      </c>
      <c r="G38" s="54">
        <v>0</v>
      </c>
      <c r="H38" s="54">
        <v>0</v>
      </c>
      <c r="I38" s="54">
        <v>0</v>
      </c>
      <c r="J38" s="54">
        <v>99</v>
      </c>
      <c r="K38" s="54">
        <v>77</v>
      </c>
      <c r="L38" s="54">
        <v>1</v>
      </c>
      <c r="M38" s="54">
        <v>0</v>
      </c>
      <c r="N38" s="54">
        <v>2</v>
      </c>
      <c r="O38" s="54">
        <v>0</v>
      </c>
      <c r="P38" s="54">
        <v>0</v>
      </c>
      <c r="Q38" s="54">
        <v>0</v>
      </c>
      <c r="R38" s="54">
        <v>0</v>
      </c>
      <c r="S38" s="54">
        <v>0</v>
      </c>
      <c r="T38" s="54">
        <v>0</v>
      </c>
      <c r="U38" s="55">
        <v>2</v>
      </c>
    </row>
    <row r="39" spans="1:21" ht="21" customHeight="1">
      <c r="A39" s="35"/>
      <c r="B39" s="14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26"/>
      <c r="S39" s="26"/>
      <c r="T39" s="26"/>
      <c r="U39" s="26"/>
    </row>
    <row r="40" spans="1:21" ht="21" customHeight="1">
      <c r="A40" s="27" t="s">
        <v>69</v>
      </c>
      <c r="B40" s="53">
        <f aca="true" t="shared" si="4" ref="B40:U40">SUM(B41:B43)</f>
        <v>13989</v>
      </c>
      <c r="C40" s="53">
        <f t="shared" si="4"/>
        <v>1461</v>
      </c>
      <c r="D40" s="53">
        <f t="shared" si="4"/>
        <v>1</v>
      </c>
      <c r="E40" s="53">
        <f t="shared" si="4"/>
        <v>1322</v>
      </c>
      <c r="F40" s="53">
        <f t="shared" si="4"/>
        <v>5480</v>
      </c>
      <c r="G40" s="53">
        <f t="shared" si="4"/>
        <v>12</v>
      </c>
      <c r="H40" s="53">
        <f t="shared" si="4"/>
        <v>194</v>
      </c>
      <c r="I40" s="53">
        <f t="shared" si="4"/>
        <v>86</v>
      </c>
      <c r="J40" s="53">
        <f t="shared" si="4"/>
        <v>656</v>
      </c>
      <c r="K40" s="53">
        <f t="shared" si="4"/>
        <v>728</v>
      </c>
      <c r="L40" s="53">
        <f t="shared" si="4"/>
        <v>3795</v>
      </c>
      <c r="M40" s="53">
        <f t="shared" si="4"/>
        <v>0</v>
      </c>
      <c r="N40" s="53">
        <f t="shared" si="4"/>
        <v>0</v>
      </c>
      <c r="O40" s="53">
        <f t="shared" si="4"/>
        <v>0</v>
      </c>
      <c r="P40" s="53">
        <f t="shared" si="4"/>
        <v>0</v>
      </c>
      <c r="Q40" s="53">
        <f t="shared" si="4"/>
        <v>4</v>
      </c>
      <c r="R40" s="53">
        <f t="shared" si="4"/>
        <v>0</v>
      </c>
      <c r="S40" s="53">
        <f t="shared" si="4"/>
        <v>147</v>
      </c>
      <c r="T40" s="53">
        <f t="shared" si="4"/>
        <v>22</v>
      </c>
      <c r="U40" s="53">
        <f t="shared" si="4"/>
        <v>81</v>
      </c>
    </row>
    <row r="41" spans="1:21" ht="21" customHeight="1">
      <c r="A41" s="36" t="s">
        <v>84</v>
      </c>
      <c r="B41" s="54">
        <v>11588</v>
      </c>
      <c r="C41" s="54">
        <v>912</v>
      </c>
      <c r="D41" s="54">
        <v>1</v>
      </c>
      <c r="E41" s="54">
        <v>1149</v>
      </c>
      <c r="F41" s="54">
        <v>4725</v>
      </c>
      <c r="G41" s="54">
        <v>5</v>
      </c>
      <c r="H41" s="54">
        <v>167</v>
      </c>
      <c r="I41" s="54">
        <v>74</v>
      </c>
      <c r="J41" s="54">
        <v>512</v>
      </c>
      <c r="K41" s="54">
        <v>604</v>
      </c>
      <c r="L41" s="54">
        <v>3193</v>
      </c>
      <c r="M41" s="54">
        <v>0</v>
      </c>
      <c r="N41" s="54">
        <v>0</v>
      </c>
      <c r="O41" s="54">
        <v>0</v>
      </c>
      <c r="P41" s="54">
        <v>0</v>
      </c>
      <c r="Q41" s="54">
        <v>0</v>
      </c>
      <c r="R41" s="54">
        <v>0</v>
      </c>
      <c r="S41" s="54">
        <v>147</v>
      </c>
      <c r="T41" s="54">
        <v>22</v>
      </c>
      <c r="U41" s="55">
        <v>77</v>
      </c>
    </row>
    <row r="42" spans="1:21" ht="21" customHeight="1">
      <c r="A42" s="36" t="s">
        <v>101</v>
      </c>
      <c r="B42" s="54">
        <v>565</v>
      </c>
      <c r="C42" s="54">
        <v>414</v>
      </c>
      <c r="D42" s="54">
        <v>0</v>
      </c>
      <c r="E42" s="54">
        <v>3</v>
      </c>
      <c r="F42" s="54">
        <v>63</v>
      </c>
      <c r="G42" s="54">
        <v>7</v>
      </c>
      <c r="H42" s="54">
        <v>0</v>
      </c>
      <c r="I42" s="54">
        <v>0</v>
      </c>
      <c r="J42" s="54">
        <v>54</v>
      </c>
      <c r="K42" s="54">
        <v>23</v>
      </c>
      <c r="L42" s="54">
        <v>0</v>
      </c>
      <c r="M42" s="54">
        <v>0</v>
      </c>
      <c r="N42" s="54">
        <v>0</v>
      </c>
      <c r="O42" s="54">
        <v>0</v>
      </c>
      <c r="P42" s="54">
        <v>0</v>
      </c>
      <c r="Q42" s="54">
        <v>0</v>
      </c>
      <c r="R42" s="54">
        <v>0</v>
      </c>
      <c r="S42" s="54">
        <v>0</v>
      </c>
      <c r="T42" s="54">
        <v>0</v>
      </c>
      <c r="U42" s="55">
        <v>1</v>
      </c>
    </row>
    <row r="43" spans="1:21" ht="21" customHeight="1">
      <c r="A43" s="36" t="s">
        <v>17</v>
      </c>
      <c r="B43" s="54">
        <v>1836</v>
      </c>
      <c r="C43" s="54">
        <v>135</v>
      </c>
      <c r="D43" s="54">
        <v>0</v>
      </c>
      <c r="E43" s="54">
        <v>170</v>
      </c>
      <c r="F43" s="54">
        <v>692</v>
      </c>
      <c r="G43" s="54">
        <v>0</v>
      </c>
      <c r="H43" s="54">
        <v>27</v>
      </c>
      <c r="I43" s="54">
        <v>12</v>
      </c>
      <c r="J43" s="54">
        <v>90</v>
      </c>
      <c r="K43" s="54">
        <v>101</v>
      </c>
      <c r="L43" s="54">
        <v>602</v>
      </c>
      <c r="M43" s="54">
        <v>0</v>
      </c>
      <c r="N43" s="54">
        <v>0</v>
      </c>
      <c r="O43" s="54">
        <v>0</v>
      </c>
      <c r="P43" s="54">
        <v>0</v>
      </c>
      <c r="Q43" s="54">
        <v>4</v>
      </c>
      <c r="R43" s="54">
        <v>0</v>
      </c>
      <c r="S43" s="54">
        <v>0</v>
      </c>
      <c r="T43" s="54">
        <v>0</v>
      </c>
      <c r="U43" s="55">
        <v>3</v>
      </c>
    </row>
    <row r="44" spans="1:21" ht="21" customHeight="1">
      <c r="A44" s="36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48"/>
      <c r="S44" s="48"/>
      <c r="T44" s="48"/>
      <c r="U44" s="48"/>
    </row>
    <row r="45" spans="1:21" ht="18.75">
      <c r="A45" s="27" t="s">
        <v>70</v>
      </c>
      <c r="B45" s="53">
        <f aca="true" t="shared" si="5" ref="B45:U45">SUM(B46:B51)</f>
        <v>10715</v>
      </c>
      <c r="C45" s="53">
        <f t="shared" si="5"/>
        <v>1243</v>
      </c>
      <c r="D45" s="53">
        <f t="shared" si="5"/>
        <v>2</v>
      </c>
      <c r="E45" s="53">
        <f t="shared" si="5"/>
        <v>698</v>
      </c>
      <c r="F45" s="53">
        <f t="shared" si="5"/>
        <v>4526</v>
      </c>
      <c r="G45" s="53">
        <f t="shared" si="5"/>
        <v>34</v>
      </c>
      <c r="H45" s="53">
        <f t="shared" si="5"/>
        <v>28</v>
      </c>
      <c r="I45" s="53">
        <f t="shared" si="5"/>
        <v>2</v>
      </c>
      <c r="J45" s="53">
        <f t="shared" si="5"/>
        <v>353</v>
      </c>
      <c r="K45" s="53">
        <f t="shared" si="5"/>
        <v>399</v>
      </c>
      <c r="L45" s="53">
        <f t="shared" si="5"/>
        <v>3376</v>
      </c>
      <c r="M45" s="53">
        <f t="shared" si="5"/>
        <v>2</v>
      </c>
      <c r="N45" s="53">
        <f t="shared" si="5"/>
        <v>0</v>
      </c>
      <c r="O45" s="53">
        <f t="shared" si="5"/>
        <v>0</v>
      </c>
      <c r="P45" s="53">
        <f t="shared" si="5"/>
        <v>0</v>
      </c>
      <c r="Q45" s="53">
        <f t="shared" si="5"/>
        <v>0</v>
      </c>
      <c r="R45" s="53">
        <f t="shared" si="5"/>
        <v>24</v>
      </c>
      <c r="S45" s="53">
        <f t="shared" si="5"/>
        <v>0</v>
      </c>
      <c r="T45" s="53">
        <f t="shared" si="5"/>
        <v>0</v>
      </c>
      <c r="U45" s="53">
        <f t="shared" si="5"/>
        <v>28</v>
      </c>
    </row>
    <row r="46" spans="1:21" ht="21" customHeight="1">
      <c r="A46" s="36" t="s">
        <v>85</v>
      </c>
      <c r="B46" s="54">
        <v>4814</v>
      </c>
      <c r="C46" s="54">
        <v>326</v>
      </c>
      <c r="D46" s="54">
        <v>0</v>
      </c>
      <c r="E46" s="54">
        <v>322</v>
      </c>
      <c r="F46" s="54">
        <v>2294</v>
      </c>
      <c r="G46" s="54">
        <v>24</v>
      </c>
      <c r="H46" s="54">
        <v>14</v>
      </c>
      <c r="I46" s="54">
        <v>1</v>
      </c>
      <c r="J46" s="54">
        <v>162</v>
      </c>
      <c r="K46" s="54">
        <v>183</v>
      </c>
      <c r="L46" s="54">
        <v>1471</v>
      </c>
      <c r="M46" s="54">
        <v>2</v>
      </c>
      <c r="N46" s="54">
        <v>0</v>
      </c>
      <c r="O46" s="54">
        <v>0</v>
      </c>
      <c r="P46" s="54">
        <v>0</v>
      </c>
      <c r="Q46" s="54">
        <v>0</v>
      </c>
      <c r="R46" s="54">
        <v>7</v>
      </c>
      <c r="S46" s="54">
        <v>0</v>
      </c>
      <c r="T46" s="54">
        <v>0</v>
      </c>
      <c r="U46" s="55">
        <v>8</v>
      </c>
    </row>
    <row r="47" spans="1:21" ht="21" customHeight="1">
      <c r="A47" s="36" t="s">
        <v>105</v>
      </c>
      <c r="B47" s="54">
        <v>508</v>
      </c>
      <c r="C47" s="54">
        <v>456</v>
      </c>
      <c r="D47" s="54">
        <v>0</v>
      </c>
      <c r="E47" s="54">
        <v>1</v>
      </c>
      <c r="F47" s="54">
        <v>0</v>
      </c>
      <c r="G47" s="54">
        <v>0</v>
      </c>
      <c r="H47" s="54">
        <v>0</v>
      </c>
      <c r="I47" s="54">
        <v>0</v>
      </c>
      <c r="J47" s="54">
        <v>47</v>
      </c>
      <c r="K47" s="54">
        <v>3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  <c r="R47" s="54">
        <v>0</v>
      </c>
      <c r="S47" s="54">
        <v>0</v>
      </c>
      <c r="T47" s="54">
        <v>0</v>
      </c>
      <c r="U47" s="55">
        <v>1</v>
      </c>
    </row>
    <row r="48" spans="1:21" ht="21" customHeight="1">
      <c r="A48" s="36" t="s">
        <v>125</v>
      </c>
      <c r="B48" s="54">
        <v>1286</v>
      </c>
      <c r="C48" s="54">
        <v>70</v>
      </c>
      <c r="D48" s="54">
        <v>2</v>
      </c>
      <c r="E48" s="54">
        <v>30</v>
      </c>
      <c r="F48" s="54">
        <v>489</v>
      </c>
      <c r="G48" s="54">
        <v>0</v>
      </c>
      <c r="H48" s="54">
        <v>2</v>
      </c>
      <c r="I48" s="54">
        <v>0</v>
      </c>
      <c r="J48" s="54">
        <v>22</v>
      </c>
      <c r="K48" s="54">
        <v>87</v>
      </c>
      <c r="L48" s="54">
        <v>579</v>
      </c>
      <c r="M48" s="54">
        <v>0</v>
      </c>
      <c r="N48" s="54">
        <v>0</v>
      </c>
      <c r="O48" s="54">
        <v>0</v>
      </c>
      <c r="P48" s="54">
        <v>0</v>
      </c>
      <c r="Q48" s="54">
        <v>0</v>
      </c>
      <c r="R48" s="54">
        <v>3</v>
      </c>
      <c r="S48" s="54">
        <v>0</v>
      </c>
      <c r="T48" s="54">
        <v>0</v>
      </c>
      <c r="U48" s="55">
        <v>2</v>
      </c>
    </row>
    <row r="49" spans="1:21" ht="21" customHeight="1">
      <c r="A49" s="36" t="s">
        <v>19</v>
      </c>
      <c r="B49" s="54">
        <v>1037</v>
      </c>
      <c r="C49" s="54">
        <v>99</v>
      </c>
      <c r="D49" s="54">
        <v>0</v>
      </c>
      <c r="E49" s="54">
        <v>46</v>
      </c>
      <c r="F49" s="54">
        <v>458</v>
      </c>
      <c r="G49" s="54">
        <v>7</v>
      </c>
      <c r="H49" s="54">
        <v>1</v>
      </c>
      <c r="I49" s="54">
        <v>0</v>
      </c>
      <c r="J49" s="54">
        <v>21</v>
      </c>
      <c r="K49" s="54">
        <v>24</v>
      </c>
      <c r="L49" s="54">
        <v>362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14</v>
      </c>
      <c r="S49" s="54">
        <v>0</v>
      </c>
      <c r="T49" s="54">
        <v>0</v>
      </c>
      <c r="U49" s="55">
        <v>5</v>
      </c>
    </row>
    <row r="50" spans="1:21" ht="21" customHeight="1">
      <c r="A50" s="36" t="s">
        <v>20</v>
      </c>
      <c r="B50" s="54">
        <v>822</v>
      </c>
      <c r="C50" s="54">
        <v>88</v>
      </c>
      <c r="D50" s="54">
        <v>0</v>
      </c>
      <c r="E50" s="54">
        <v>105</v>
      </c>
      <c r="F50" s="54">
        <v>375</v>
      </c>
      <c r="G50" s="54">
        <v>2</v>
      </c>
      <c r="H50" s="54">
        <v>0</v>
      </c>
      <c r="I50" s="54">
        <v>0</v>
      </c>
      <c r="J50" s="54">
        <v>61</v>
      </c>
      <c r="K50" s="54">
        <v>26</v>
      </c>
      <c r="L50" s="54">
        <v>155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  <c r="R50" s="54">
        <v>0</v>
      </c>
      <c r="S50" s="54">
        <v>0</v>
      </c>
      <c r="T50" s="54">
        <v>0</v>
      </c>
      <c r="U50" s="55">
        <v>10</v>
      </c>
    </row>
    <row r="51" spans="1:21" ht="21" customHeight="1">
      <c r="A51" s="36" t="s">
        <v>18</v>
      </c>
      <c r="B51" s="54">
        <v>2248</v>
      </c>
      <c r="C51" s="54">
        <v>204</v>
      </c>
      <c r="D51" s="54">
        <v>0</v>
      </c>
      <c r="E51" s="54">
        <v>194</v>
      </c>
      <c r="F51" s="54">
        <v>910</v>
      </c>
      <c r="G51" s="54">
        <v>1</v>
      </c>
      <c r="H51" s="54">
        <v>11</v>
      </c>
      <c r="I51" s="54">
        <v>1</v>
      </c>
      <c r="J51" s="54">
        <v>40</v>
      </c>
      <c r="K51" s="54">
        <v>76</v>
      </c>
      <c r="L51" s="54">
        <v>809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5">
        <v>2</v>
      </c>
    </row>
    <row r="52" spans="1:21" ht="21" customHeight="1">
      <c r="A52" s="36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28"/>
      <c r="S52" s="28"/>
      <c r="T52" s="28"/>
      <c r="U52" s="28"/>
    </row>
    <row r="53" spans="1:21" ht="21" customHeight="1">
      <c r="A53" s="27" t="s">
        <v>71</v>
      </c>
      <c r="B53" s="53">
        <f aca="true" t="shared" si="6" ref="B53:U53">SUM(B54:B56)</f>
        <v>6534</v>
      </c>
      <c r="C53" s="53">
        <f t="shared" si="6"/>
        <v>901</v>
      </c>
      <c r="D53" s="53">
        <f t="shared" si="6"/>
        <v>0</v>
      </c>
      <c r="E53" s="53">
        <f t="shared" si="6"/>
        <v>610</v>
      </c>
      <c r="F53" s="53">
        <f t="shared" si="6"/>
        <v>1845</v>
      </c>
      <c r="G53" s="53">
        <f t="shared" si="6"/>
        <v>10</v>
      </c>
      <c r="H53" s="53">
        <f t="shared" si="6"/>
        <v>78</v>
      </c>
      <c r="I53" s="53">
        <f t="shared" si="6"/>
        <v>63</v>
      </c>
      <c r="J53" s="53">
        <f t="shared" si="6"/>
        <v>160</v>
      </c>
      <c r="K53" s="53">
        <f t="shared" si="6"/>
        <v>271</v>
      </c>
      <c r="L53" s="53">
        <f t="shared" si="6"/>
        <v>2489</v>
      </c>
      <c r="M53" s="53">
        <f t="shared" si="6"/>
        <v>3</v>
      </c>
      <c r="N53" s="53">
        <f t="shared" si="6"/>
        <v>14</v>
      </c>
      <c r="O53" s="53">
        <f t="shared" si="6"/>
        <v>0</v>
      </c>
      <c r="P53" s="53">
        <f t="shared" si="6"/>
        <v>0</v>
      </c>
      <c r="Q53" s="53">
        <f t="shared" si="6"/>
        <v>0</v>
      </c>
      <c r="R53" s="53">
        <f t="shared" si="6"/>
        <v>0</v>
      </c>
      <c r="S53" s="53">
        <f t="shared" si="6"/>
        <v>0</v>
      </c>
      <c r="T53" s="53">
        <f t="shared" si="6"/>
        <v>0</v>
      </c>
      <c r="U53" s="53">
        <f t="shared" si="6"/>
        <v>90</v>
      </c>
    </row>
    <row r="54" spans="1:21" ht="21" customHeight="1">
      <c r="A54" s="36" t="s">
        <v>86</v>
      </c>
      <c r="B54" s="54">
        <v>3269</v>
      </c>
      <c r="C54" s="54">
        <v>388</v>
      </c>
      <c r="D54" s="54">
        <v>0</v>
      </c>
      <c r="E54" s="54">
        <v>266</v>
      </c>
      <c r="F54" s="54">
        <v>715</v>
      </c>
      <c r="G54" s="54">
        <v>3</v>
      </c>
      <c r="H54" s="54">
        <v>45</v>
      </c>
      <c r="I54" s="54">
        <v>0</v>
      </c>
      <c r="J54" s="54">
        <v>83</v>
      </c>
      <c r="K54" s="54">
        <v>161</v>
      </c>
      <c r="L54" s="54">
        <v>1575</v>
      </c>
      <c r="M54" s="54">
        <v>3</v>
      </c>
      <c r="N54" s="54">
        <v>0</v>
      </c>
      <c r="O54" s="54">
        <v>0</v>
      </c>
      <c r="P54" s="54">
        <v>0</v>
      </c>
      <c r="Q54" s="54">
        <v>0</v>
      </c>
      <c r="R54" s="54">
        <v>0</v>
      </c>
      <c r="S54" s="54">
        <v>0</v>
      </c>
      <c r="T54" s="54">
        <v>0</v>
      </c>
      <c r="U54" s="55">
        <v>30</v>
      </c>
    </row>
    <row r="55" spans="1:21" ht="21" customHeight="1">
      <c r="A55" s="36" t="s">
        <v>135</v>
      </c>
      <c r="B55" s="54">
        <v>303</v>
      </c>
      <c r="C55" s="54">
        <v>171</v>
      </c>
      <c r="D55" s="54">
        <v>0</v>
      </c>
      <c r="E55" s="54">
        <v>1</v>
      </c>
      <c r="F55" s="54">
        <v>51</v>
      </c>
      <c r="G55" s="54">
        <v>0</v>
      </c>
      <c r="H55" s="54">
        <v>0</v>
      </c>
      <c r="I55" s="54">
        <v>0</v>
      </c>
      <c r="J55" s="54">
        <v>11</v>
      </c>
      <c r="K55" s="54">
        <v>4</v>
      </c>
      <c r="L55" s="54">
        <v>0</v>
      </c>
      <c r="M55" s="54">
        <v>0</v>
      </c>
      <c r="N55" s="54">
        <v>14</v>
      </c>
      <c r="O55" s="54">
        <v>0</v>
      </c>
      <c r="P55" s="54">
        <v>0</v>
      </c>
      <c r="Q55" s="54">
        <v>0</v>
      </c>
      <c r="R55" s="54">
        <v>0</v>
      </c>
      <c r="S55" s="54">
        <v>0</v>
      </c>
      <c r="T55" s="54">
        <v>0</v>
      </c>
      <c r="U55" s="55">
        <v>51</v>
      </c>
    </row>
    <row r="56" spans="1:21" ht="21" customHeight="1">
      <c r="A56" s="36" t="s">
        <v>16</v>
      </c>
      <c r="B56" s="54">
        <v>2962</v>
      </c>
      <c r="C56" s="54">
        <v>342</v>
      </c>
      <c r="D56" s="54">
        <v>0</v>
      </c>
      <c r="E56" s="54">
        <v>343</v>
      </c>
      <c r="F56" s="54">
        <v>1079</v>
      </c>
      <c r="G56" s="54">
        <v>7</v>
      </c>
      <c r="H56" s="54">
        <v>33</v>
      </c>
      <c r="I56" s="54">
        <v>63</v>
      </c>
      <c r="J56" s="54">
        <v>66</v>
      </c>
      <c r="K56" s="54">
        <v>106</v>
      </c>
      <c r="L56" s="54">
        <v>914</v>
      </c>
      <c r="M56" s="54">
        <v>0</v>
      </c>
      <c r="N56" s="54">
        <v>0</v>
      </c>
      <c r="O56" s="54">
        <v>0</v>
      </c>
      <c r="P56" s="54">
        <v>0</v>
      </c>
      <c r="Q56" s="54">
        <v>0</v>
      </c>
      <c r="R56" s="54">
        <v>0</v>
      </c>
      <c r="S56" s="54">
        <v>0</v>
      </c>
      <c r="T56" s="54">
        <v>0</v>
      </c>
      <c r="U56" s="55">
        <v>9</v>
      </c>
    </row>
    <row r="57" spans="1:21" ht="21" customHeight="1">
      <c r="A57" s="7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48"/>
      <c r="S57" s="48"/>
      <c r="T57" s="48"/>
      <c r="U57" s="48"/>
    </row>
    <row r="58" spans="1:21" ht="21" customHeight="1">
      <c r="A58" s="27" t="s">
        <v>115</v>
      </c>
      <c r="B58" s="53">
        <f aca="true" t="shared" si="7" ref="B58:U58">SUM(B59:B63)</f>
        <v>15930</v>
      </c>
      <c r="C58" s="53">
        <f t="shared" si="7"/>
        <v>2058</v>
      </c>
      <c r="D58" s="53">
        <f t="shared" si="7"/>
        <v>1</v>
      </c>
      <c r="E58" s="53">
        <f t="shared" si="7"/>
        <v>1828</v>
      </c>
      <c r="F58" s="53">
        <f t="shared" si="7"/>
        <v>7615</v>
      </c>
      <c r="G58" s="53">
        <f t="shared" si="7"/>
        <v>46</v>
      </c>
      <c r="H58" s="53">
        <f t="shared" si="7"/>
        <v>174</v>
      </c>
      <c r="I58" s="53">
        <f t="shared" si="7"/>
        <v>104</v>
      </c>
      <c r="J58" s="53">
        <f t="shared" si="7"/>
        <v>747</v>
      </c>
      <c r="K58" s="53">
        <f t="shared" si="7"/>
        <v>684</v>
      </c>
      <c r="L58" s="53">
        <f t="shared" si="7"/>
        <v>2525</v>
      </c>
      <c r="M58" s="53">
        <f t="shared" si="7"/>
        <v>3</v>
      </c>
      <c r="N58" s="53">
        <f t="shared" si="7"/>
        <v>24</v>
      </c>
      <c r="O58" s="53">
        <f t="shared" si="7"/>
        <v>0</v>
      </c>
      <c r="P58" s="53">
        <f t="shared" si="7"/>
        <v>13</v>
      </c>
      <c r="Q58" s="53">
        <f t="shared" si="7"/>
        <v>11</v>
      </c>
      <c r="R58" s="53">
        <f t="shared" si="7"/>
        <v>19</v>
      </c>
      <c r="S58" s="53">
        <f t="shared" si="7"/>
        <v>0</v>
      </c>
      <c r="T58" s="53">
        <f t="shared" si="7"/>
        <v>0</v>
      </c>
      <c r="U58" s="53">
        <f t="shared" si="7"/>
        <v>78</v>
      </c>
    </row>
    <row r="59" spans="1:21" ht="21" customHeight="1">
      <c r="A59" s="36" t="s">
        <v>110</v>
      </c>
      <c r="B59" s="54">
        <v>7924</v>
      </c>
      <c r="C59" s="54">
        <v>895</v>
      </c>
      <c r="D59" s="54">
        <v>1</v>
      </c>
      <c r="E59" s="54">
        <v>960</v>
      </c>
      <c r="F59" s="54">
        <v>3440</v>
      </c>
      <c r="G59" s="54">
        <v>31</v>
      </c>
      <c r="H59" s="54">
        <v>76</v>
      </c>
      <c r="I59" s="54">
        <v>67</v>
      </c>
      <c r="J59" s="54">
        <v>358</v>
      </c>
      <c r="K59" s="54">
        <v>349</v>
      </c>
      <c r="L59" s="54">
        <v>1638</v>
      </c>
      <c r="M59" s="54">
        <v>2</v>
      </c>
      <c r="N59" s="54">
        <v>4</v>
      </c>
      <c r="O59" s="54">
        <v>0</v>
      </c>
      <c r="P59" s="54">
        <v>13</v>
      </c>
      <c r="Q59" s="54">
        <v>11</v>
      </c>
      <c r="R59" s="54">
        <v>16</v>
      </c>
      <c r="S59" s="54">
        <v>0</v>
      </c>
      <c r="T59" s="54">
        <v>0</v>
      </c>
      <c r="U59" s="55">
        <v>63</v>
      </c>
    </row>
    <row r="60" spans="1:21" ht="21" customHeight="1">
      <c r="A60" s="36" t="s">
        <v>97</v>
      </c>
      <c r="B60" s="54">
        <v>443</v>
      </c>
      <c r="C60" s="54">
        <v>345</v>
      </c>
      <c r="D60" s="54">
        <v>0</v>
      </c>
      <c r="E60" s="54">
        <v>2</v>
      </c>
      <c r="F60" s="54">
        <v>44</v>
      </c>
      <c r="G60" s="54">
        <v>0</v>
      </c>
      <c r="H60" s="54">
        <v>0</v>
      </c>
      <c r="I60" s="54">
        <v>0</v>
      </c>
      <c r="J60" s="54">
        <v>50</v>
      </c>
      <c r="K60" s="54">
        <v>1</v>
      </c>
      <c r="L60" s="54">
        <v>0</v>
      </c>
      <c r="M60" s="54">
        <v>0</v>
      </c>
      <c r="N60" s="54">
        <v>1</v>
      </c>
      <c r="O60" s="54">
        <v>0</v>
      </c>
      <c r="P60" s="54">
        <v>0</v>
      </c>
      <c r="Q60" s="54">
        <v>0</v>
      </c>
      <c r="R60" s="54">
        <v>0</v>
      </c>
      <c r="S60" s="54">
        <v>0</v>
      </c>
      <c r="T60" s="54">
        <v>0</v>
      </c>
      <c r="U60" s="55">
        <v>0</v>
      </c>
    </row>
    <row r="61" spans="1:21" ht="21" customHeight="1">
      <c r="A61" s="36" t="s">
        <v>21</v>
      </c>
      <c r="B61" s="54">
        <v>2914</v>
      </c>
      <c r="C61" s="54">
        <v>356</v>
      </c>
      <c r="D61" s="54">
        <v>0</v>
      </c>
      <c r="E61" s="54">
        <v>424</v>
      </c>
      <c r="F61" s="54">
        <v>1492</v>
      </c>
      <c r="G61" s="54">
        <v>8</v>
      </c>
      <c r="H61" s="54">
        <v>35</v>
      </c>
      <c r="I61" s="54">
        <v>1</v>
      </c>
      <c r="J61" s="54">
        <v>144</v>
      </c>
      <c r="K61" s="54">
        <v>116</v>
      </c>
      <c r="L61" s="54">
        <v>335</v>
      </c>
      <c r="M61" s="54">
        <v>1</v>
      </c>
      <c r="N61" s="54">
        <v>0</v>
      </c>
      <c r="O61" s="54">
        <v>0</v>
      </c>
      <c r="P61" s="54">
        <v>0</v>
      </c>
      <c r="Q61" s="54">
        <v>0</v>
      </c>
      <c r="R61" s="54">
        <v>1</v>
      </c>
      <c r="S61" s="54">
        <v>0</v>
      </c>
      <c r="T61" s="54">
        <v>0</v>
      </c>
      <c r="U61" s="55">
        <v>1</v>
      </c>
    </row>
    <row r="62" spans="1:21" ht="21" customHeight="1">
      <c r="A62" s="36" t="s">
        <v>22</v>
      </c>
      <c r="B62" s="54">
        <v>3729</v>
      </c>
      <c r="C62" s="54">
        <v>409</v>
      </c>
      <c r="D62" s="54">
        <v>0</v>
      </c>
      <c r="E62" s="54">
        <v>370</v>
      </c>
      <c r="F62" s="54">
        <v>2279</v>
      </c>
      <c r="G62" s="54">
        <v>6</v>
      </c>
      <c r="H62" s="54">
        <v>34</v>
      </c>
      <c r="I62" s="54">
        <v>0</v>
      </c>
      <c r="J62" s="54">
        <v>148</v>
      </c>
      <c r="K62" s="54">
        <v>185</v>
      </c>
      <c r="L62" s="54">
        <v>265</v>
      </c>
      <c r="M62" s="54">
        <v>0</v>
      </c>
      <c r="N62" s="54">
        <v>19</v>
      </c>
      <c r="O62" s="54">
        <v>0</v>
      </c>
      <c r="P62" s="54">
        <v>0</v>
      </c>
      <c r="Q62" s="54">
        <v>0</v>
      </c>
      <c r="R62" s="54">
        <v>0</v>
      </c>
      <c r="S62" s="54">
        <v>0</v>
      </c>
      <c r="T62" s="54">
        <v>0</v>
      </c>
      <c r="U62" s="55">
        <v>14</v>
      </c>
    </row>
    <row r="63" spans="1:21" ht="21" customHeight="1">
      <c r="A63" s="36" t="s">
        <v>15</v>
      </c>
      <c r="B63" s="54">
        <v>920</v>
      </c>
      <c r="C63" s="54">
        <v>53</v>
      </c>
      <c r="D63" s="54">
        <v>0</v>
      </c>
      <c r="E63" s="54">
        <v>72</v>
      </c>
      <c r="F63" s="54">
        <v>360</v>
      </c>
      <c r="G63" s="54">
        <v>1</v>
      </c>
      <c r="H63" s="54">
        <v>29</v>
      </c>
      <c r="I63" s="54">
        <v>36</v>
      </c>
      <c r="J63" s="54">
        <v>47</v>
      </c>
      <c r="K63" s="54">
        <v>33</v>
      </c>
      <c r="L63" s="54">
        <v>287</v>
      </c>
      <c r="M63" s="54">
        <v>0</v>
      </c>
      <c r="N63" s="54">
        <v>0</v>
      </c>
      <c r="O63" s="54">
        <v>0</v>
      </c>
      <c r="P63" s="54">
        <v>0</v>
      </c>
      <c r="Q63" s="54">
        <v>0</v>
      </c>
      <c r="R63" s="54">
        <v>2</v>
      </c>
      <c r="S63" s="54">
        <v>0</v>
      </c>
      <c r="T63" s="54">
        <v>0</v>
      </c>
      <c r="U63" s="55">
        <v>0</v>
      </c>
    </row>
    <row r="64" spans="1:21" ht="21" customHeight="1">
      <c r="A64" s="38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28"/>
      <c r="S64" s="28"/>
      <c r="T64" s="28"/>
      <c r="U64" s="28"/>
    </row>
    <row r="65" spans="1:21" ht="21" customHeight="1">
      <c r="A65" s="27" t="s">
        <v>116</v>
      </c>
      <c r="B65" s="53">
        <f aca="true" t="shared" si="8" ref="B65:U65">SUM(B66:B69)</f>
        <v>17084</v>
      </c>
      <c r="C65" s="53">
        <f t="shared" si="8"/>
        <v>2147</v>
      </c>
      <c r="D65" s="53">
        <f t="shared" si="8"/>
        <v>0</v>
      </c>
      <c r="E65" s="53">
        <f t="shared" si="8"/>
        <v>1830</v>
      </c>
      <c r="F65" s="53">
        <f t="shared" si="8"/>
        <v>5244</v>
      </c>
      <c r="G65" s="53">
        <f t="shared" si="8"/>
        <v>31</v>
      </c>
      <c r="H65" s="53">
        <f t="shared" si="8"/>
        <v>86</v>
      </c>
      <c r="I65" s="53">
        <f t="shared" si="8"/>
        <v>9</v>
      </c>
      <c r="J65" s="53">
        <f t="shared" si="8"/>
        <v>1105</v>
      </c>
      <c r="K65" s="53">
        <f t="shared" si="8"/>
        <v>565</v>
      </c>
      <c r="L65" s="53">
        <f t="shared" si="8"/>
        <v>5890</v>
      </c>
      <c r="M65" s="53">
        <f t="shared" si="8"/>
        <v>8</v>
      </c>
      <c r="N65" s="53">
        <f t="shared" si="8"/>
        <v>0</v>
      </c>
      <c r="O65" s="53">
        <f t="shared" si="8"/>
        <v>23</v>
      </c>
      <c r="P65" s="53">
        <f t="shared" si="8"/>
        <v>0</v>
      </c>
      <c r="Q65" s="53">
        <f t="shared" si="8"/>
        <v>0</v>
      </c>
      <c r="R65" s="53">
        <f t="shared" si="8"/>
        <v>0</v>
      </c>
      <c r="S65" s="53">
        <f t="shared" si="8"/>
        <v>0</v>
      </c>
      <c r="T65" s="53">
        <f t="shared" si="8"/>
        <v>120</v>
      </c>
      <c r="U65" s="53">
        <f t="shared" si="8"/>
        <v>26</v>
      </c>
    </row>
    <row r="66" spans="1:21" ht="21" customHeight="1">
      <c r="A66" s="36" t="s">
        <v>109</v>
      </c>
      <c r="B66" s="54">
        <v>11181</v>
      </c>
      <c r="C66" s="54">
        <v>924</v>
      </c>
      <c r="D66" s="54">
        <v>0</v>
      </c>
      <c r="E66" s="54">
        <v>1268</v>
      </c>
      <c r="F66" s="54">
        <v>3501</v>
      </c>
      <c r="G66" s="54">
        <v>29</v>
      </c>
      <c r="H66" s="54">
        <v>24</v>
      </c>
      <c r="I66" s="54">
        <v>0</v>
      </c>
      <c r="J66" s="54">
        <v>760</v>
      </c>
      <c r="K66" s="54">
        <v>388</v>
      </c>
      <c r="L66" s="54">
        <v>4115</v>
      </c>
      <c r="M66" s="54">
        <v>7</v>
      </c>
      <c r="N66" s="54">
        <v>0</v>
      </c>
      <c r="O66" s="54">
        <v>23</v>
      </c>
      <c r="P66" s="54">
        <v>0</v>
      </c>
      <c r="Q66" s="54">
        <v>0</v>
      </c>
      <c r="R66" s="54">
        <v>0</v>
      </c>
      <c r="S66" s="54">
        <v>0</v>
      </c>
      <c r="T66" s="54">
        <v>120</v>
      </c>
      <c r="U66" s="55">
        <v>22</v>
      </c>
    </row>
    <row r="67" spans="1:21" ht="21" customHeight="1">
      <c r="A67" s="36" t="s">
        <v>98</v>
      </c>
      <c r="B67" s="54">
        <v>672</v>
      </c>
      <c r="C67" s="54">
        <v>617</v>
      </c>
      <c r="D67" s="54">
        <v>0</v>
      </c>
      <c r="E67" s="54">
        <v>1</v>
      </c>
      <c r="F67" s="54">
        <v>28</v>
      </c>
      <c r="G67" s="54">
        <v>1</v>
      </c>
      <c r="H67" s="54">
        <v>0</v>
      </c>
      <c r="I67" s="54">
        <v>0</v>
      </c>
      <c r="J67" s="54">
        <v>22</v>
      </c>
      <c r="K67" s="54">
        <v>1</v>
      </c>
      <c r="L67" s="54">
        <v>0</v>
      </c>
      <c r="M67" s="54">
        <v>0</v>
      </c>
      <c r="N67" s="54">
        <v>0</v>
      </c>
      <c r="O67" s="54">
        <v>0</v>
      </c>
      <c r="P67" s="54">
        <v>0</v>
      </c>
      <c r="Q67" s="54">
        <v>0</v>
      </c>
      <c r="R67" s="54">
        <v>0</v>
      </c>
      <c r="S67" s="54">
        <v>0</v>
      </c>
      <c r="T67" s="54">
        <v>0</v>
      </c>
      <c r="U67" s="55">
        <v>2</v>
      </c>
    </row>
    <row r="68" spans="1:21" ht="21" customHeight="1">
      <c r="A68" s="36" t="s">
        <v>23</v>
      </c>
      <c r="B68" s="54">
        <v>2348</v>
      </c>
      <c r="C68" s="54">
        <v>250</v>
      </c>
      <c r="D68" s="54">
        <v>0</v>
      </c>
      <c r="E68" s="54">
        <v>230</v>
      </c>
      <c r="F68" s="54">
        <v>734</v>
      </c>
      <c r="G68" s="54">
        <v>1</v>
      </c>
      <c r="H68" s="54">
        <v>16</v>
      </c>
      <c r="I68" s="54">
        <v>9</v>
      </c>
      <c r="J68" s="54">
        <v>123</v>
      </c>
      <c r="K68" s="54">
        <v>106</v>
      </c>
      <c r="L68" s="54">
        <v>876</v>
      </c>
      <c r="M68" s="54">
        <v>1</v>
      </c>
      <c r="N68" s="54">
        <v>0</v>
      </c>
      <c r="O68" s="54">
        <v>0</v>
      </c>
      <c r="P68" s="54">
        <v>0</v>
      </c>
      <c r="Q68" s="54">
        <v>0</v>
      </c>
      <c r="R68" s="54">
        <v>0</v>
      </c>
      <c r="S68" s="54">
        <v>0</v>
      </c>
      <c r="T68" s="54">
        <v>0</v>
      </c>
      <c r="U68" s="55">
        <v>2</v>
      </c>
    </row>
    <row r="69" spans="1:21" ht="21" customHeight="1">
      <c r="A69" s="36" t="s">
        <v>24</v>
      </c>
      <c r="B69" s="54">
        <v>2883</v>
      </c>
      <c r="C69" s="54">
        <v>356</v>
      </c>
      <c r="D69" s="54">
        <v>0</v>
      </c>
      <c r="E69" s="54">
        <v>331</v>
      </c>
      <c r="F69" s="54">
        <v>981</v>
      </c>
      <c r="G69" s="54">
        <v>0</v>
      </c>
      <c r="H69" s="54">
        <v>46</v>
      </c>
      <c r="I69" s="54">
        <v>0</v>
      </c>
      <c r="J69" s="54">
        <v>200</v>
      </c>
      <c r="K69" s="54">
        <v>70</v>
      </c>
      <c r="L69" s="54">
        <v>899</v>
      </c>
      <c r="M69" s="54">
        <v>0</v>
      </c>
      <c r="N69" s="54">
        <v>0</v>
      </c>
      <c r="O69" s="54">
        <v>0</v>
      </c>
      <c r="P69" s="54">
        <v>0</v>
      </c>
      <c r="Q69" s="54">
        <v>0</v>
      </c>
      <c r="R69" s="54">
        <v>0</v>
      </c>
      <c r="S69" s="54">
        <v>0</v>
      </c>
      <c r="T69" s="54">
        <v>0</v>
      </c>
      <c r="U69" s="55">
        <v>0</v>
      </c>
    </row>
    <row r="70" spans="1:21" ht="21" customHeight="1">
      <c r="A70" s="38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28"/>
      <c r="S70" s="28"/>
      <c r="T70" s="28"/>
      <c r="U70" s="28"/>
    </row>
    <row r="71" spans="1:21" ht="21" customHeight="1">
      <c r="A71" s="27" t="s">
        <v>74</v>
      </c>
      <c r="B71" s="53">
        <f aca="true" t="shared" si="9" ref="B71:U71">SUM(B72:B74)</f>
        <v>9617</v>
      </c>
      <c r="C71" s="53">
        <f t="shared" si="9"/>
        <v>1925</v>
      </c>
      <c r="D71" s="53">
        <f t="shared" si="9"/>
        <v>0</v>
      </c>
      <c r="E71" s="53">
        <f t="shared" si="9"/>
        <v>1033</v>
      </c>
      <c r="F71" s="53">
        <f t="shared" si="9"/>
        <v>2673</v>
      </c>
      <c r="G71" s="53">
        <f t="shared" si="9"/>
        <v>18</v>
      </c>
      <c r="H71" s="53">
        <f t="shared" si="9"/>
        <v>80</v>
      </c>
      <c r="I71" s="53">
        <f t="shared" si="9"/>
        <v>5</v>
      </c>
      <c r="J71" s="53">
        <f t="shared" si="9"/>
        <v>307</v>
      </c>
      <c r="K71" s="53">
        <f t="shared" si="9"/>
        <v>479</v>
      </c>
      <c r="L71" s="53">
        <f t="shared" si="9"/>
        <v>3057</v>
      </c>
      <c r="M71" s="53">
        <f t="shared" si="9"/>
        <v>5</v>
      </c>
      <c r="N71" s="53">
        <f t="shared" si="9"/>
        <v>25</v>
      </c>
      <c r="O71" s="53">
        <f t="shared" si="9"/>
        <v>0</v>
      </c>
      <c r="P71" s="53">
        <f t="shared" si="9"/>
        <v>0</v>
      </c>
      <c r="Q71" s="53">
        <f t="shared" si="9"/>
        <v>0</v>
      </c>
      <c r="R71" s="53">
        <f t="shared" si="9"/>
        <v>0</v>
      </c>
      <c r="S71" s="53">
        <f t="shared" si="9"/>
        <v>0</v>
      </c>
      <c r="T71" s="53">
        <f t="shared" si="9"/>
        <v>0</v>
      </c>
      <c r="U71" s="53">
        <f t="shared" si="9"/>
        <v>10</v>
      </c>
    </row>
    <row r="72" spans="1:21" ht="21" customHeight="1">
      <c r="A72" s="36" t="s">
        <v>87</v>
      </c>
      <c r="B72" s="54">
        <v>6049</v>
      </c>
      <c r="C72" s="54">
        <v>927</v>
      </c>
      <c r="D72" s="54">
        <v>0</v>
      </c>
      <c r="E72" s="54">
        <v>618</v>
      </c>
      <c r="F72" s="54">
        <v>1346</v>
      </c>
      <c r="G72" s="54">
        <v>18</v>
      </c>
      <c r="H72" s="54">
        <v>23</v>
      </c>
      <c r="I72" s="54">
        <v>5</v>
      </c>
      <c r="J72" s="54">
        <v>192</v>
      </c>
      <c r="K72" s="54">
        <v>298</v>
      </c>
      <c r="L72" s="54">
        <v>2584</v>
      </c>
      <c r="M72" s="54">
        <v>5</v>
      </c>
      <c r="N72" s="54">
        <v>25</v>
      </c>
      <c r="O72" s="54">
        <v>0</v>
      </c>
      <c r="P72" s="54">
        <v>0</v>
      </c>
      <c r="Q72" s="54">
        <v>0</v>
      </c>
      <c r="R72" s="54">
        <v>0</v>
      </c>
      <c r="S72" s="54">
        <v>0</v>
      </c>
      <c r="T72" s="54">
        <v>0</v>
      </c>
      <c r="U72" s="55">
        <v>8</v>
      </c>
    </row>
    <row r="73" spans="1:21" ht="21" customHeight="1">
      <c r="A73" s="36" t="s">
        <v>106</v>
      </c>
      <c r="B73" s="54">
        <v>490</v>
      </c>
      <c r="C73" s="54">
        <v>462</v>
      </c>
      <c r="D73" s="54">
        <v>0</v>
      </c>
      <c r="E73" s="54">
        <v>11</v>
      </c>
      <c r="F73" s="54">
        <v>0</v>
      </c>
      <c r="G73" s="54">
        <v>0</v>
      </c>
      <c r="H73" s="54">
        <v>0</v>
      </c>
      <c r="I73" s="54">
        <v>0</v>
      </c>
      <c r="J73" s="54">
        <v>13</v>
      </c>
      <c r="K73" s="54">
        <v>3</v>
      </c>
      <c r="L73" s="54">
        <v>0</v>
      </c>
      <c r="M73" s="54">
        <v>0</v>
      </c>
      <c r="N73" s="54">
        <v>0</v>
      </c>
      <c r="O73" s="54">
        <v>0</v>
      </c>
      <c r="P73" s="54">
        <v>0</v>
      </c>
      <c r="Q73" s="54">
        <v>0</v>
      </c>
      <c r="R73" s="54">
        <v>0</v>
      </c>
      <c r="S73" s="54">
        <v>0</v>
      </c>
      <c r="T73" s="54">
        <v>0</v>
      </c>
      <c r="U73" s="55">
        <v>1</v>
      </c>
    </row>
    <row r="74" spans="1:21" ht="21" customHeight="1">
      <c r="A74" s="36" t="s">
        <v>25</v>
      </c>
      <c r="B74" s="54">
        <v>3078</v>
      </c>
      <c r="C74" s="54">
        <v>536</v>
      </c>
      <c r="D74" s="54">
        <v>0</v>
      </c>
      <c r="E74" s="54">
        <v>404</v>
      </c>
      <c r="F74" s="54">
        <v>1327</v>
      </c>
      <c r="G74" s="54">
        <v>0</v>
      </c>
      <c r="H74" s="54">
        <v>57</v>
      </c>
      <c r="I74" s="54">
        <v>0</v>
      </c>
      <c r="J74" s="54">
        <v>102</v>
      </c>
      <c r="K74" s="54">
        <v>178</v>
      </c>
      <c r="L74" s="54">
        <v>473</v>
      </c>
      <c r="M74" s="54">
        <v>0</v>
      </c>
      <c r="N74" s="54">
        <v>0</v>
      </c>
      <c r="O74" s="54">
        <v>0</v>
      </c>
      <c r="P74" s="54">
        <v>0</v>
      </c>
      <c r="Q74" s="54">
        <v>0</v>
      </c>
      <c r="R74" s="54">
        <v>0</v>
      </c>
      <c r="S74" s="54">
        <v>0</v>
      </c>
      <c r="T74" s="54">
        <v>0</v>
      </c>
      <c r="U74" s="55">
        <v>1</v>
      </c>
    </row>
    <row r="75" spans="1:21" ht="21" customHeight="1">
      <c r="A75" s="7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28"/>
      <c r="S75" s="28"/>
      <c r="T75" s="28"/>
      <c r="U75" s="28"/>
    </row>
    <row r="76" spans="1:256" ht="18.75">
      <c r="A76" s="27" t="s">
        <v>75</v>
      </c>
      <c r="B76" s="53">
        <f aca="true" t="shared" si="10" ref="B76:U76">SUM(B77:B79)</f>
        <v>9788</v>
      </c>
      <c r="C76" s="53">
        <f t="shared" si="10"/>
        <v>1573</v>
      </c>
      <c r="D76" s="53">
        <f t="shared" si="10"/>
        <v>0</v>
      </c>
      <c r="E76" s="53">
        <f t="shared" si="10"/>
        <v>995</v>
      </c>
      <c r="F76" s="53">
        <f t="shared" si="10"/>
        <v>3556</v>
      </c>
      <c r="G76" s="53">
        <f t="shared" si="10"/>
        <v>6</v>
      </c>
      <c r="H76" s="53">
        <f t="shared" si="10"/>
        <v>105</v>
      </c>
      <c r="I76" s="53">
        <f t="shared" si="10"/>
        <v>2</v>
      </c>
      <c r="J76" s="53">
        <f t="shared" si="10"/>
        <v>433</v>
      </c>
      <c r="K76" s="53">
        <f t="shared" si="10"/>
        <v>447</v>
      </c>
      <c r="L76" s="53">
        <f t="shared" si="10"/>
        <v>2640</v>
      </c>
      <c r="M76" s="53">
        <f t="shared" si="10"/>
        <v>5</v>
      </c>
      <c r="N76" s="53">
        <f t="shared" si="10"/>
        <v>0</v>
      </c>
      <c r="O76" s="53">
        <f t="shared" si="10"/>
        <v>0</v>
      </c>
      <c r="P76" s="53">
        <f t="shared" si="10"/>
        <v>0</v>
      </c>
      <c r="Q76" s="53">
        <f t="shared" si="10"/>
        <v>0</v>
      </c>
      <c r="R76" s="53">
        <f t="shared" si="10"/>
        <v>0</v>
      </c>
      <c r="S76" s="53">
        <f t="shared" si="10"/>
        <v>0</v>
      </c>
      <c r="T76" s="53">
        <f t="shared" si="10"/>
        <v>0</v>
      </c>
      <c r="U76" s="53">
        <f t="shared" si="10"/>
        <v>26</v>
      </c>
      <c r="V76" s="53">
        <f aca="true" t="shared" si="11" ref="V76:BN76">SUM(V77:V79)</f>
        <v>0</v>
      </c>
      <c r="W76" s="53">
        <f t="shared" si="11"/>
        <v>0</v>
      </c>
      <c r="X76" s="53">
        <f t="shared" si="11"/>
        <v>0</v>
      </c>
      <c r="Y76" s="53">
        <f t="shared" si="11"/>
        <v>0</v>
      </c>
      <c r="Z76" s="53">
        <f t="shared" si="11"/>
        <v>0</v>
      </c>
      <c r="AA76" s="53">
        <f t="shared" si="11"/>
        <v>0</v>
      </c>
      <c r="AB76" s="53">
        <f t="shared" si="11"/>
        <v>0</v>
      </c>
      <c r="AC76" s="53">
        <f t="shared" si="11"/>
        <v>0</v>
      </c>
      <c r="AD76" s="53">
        <f t="shared" si="11"/>
        <v>0</v>
      </c>
      <c r="AE76" s="53">
        <f t="shared" si="11"/>
        <v>0</v>
      </c>
      <c r="AF76" s="53">
        <f t="shared" si="11"/>
        <v>0</v>
      </c>
      <c r="AG76" s="53">
        <f t="shared" si="11"/>
        <v>0</v>
      </c>
      <c r="AH76" s="53">
        <f t="shared" si="11"/>
        <v>0</v>
      </c>
      <c r="AI76" s="53">
        <f t="shared" si="11"/>
        <v>0</v>
      </c>
      <c r="AJ76" s="53">
        <f t="shared" si="11"/>
        <v>0</v>
      </c>
      <c r="AK76" s="53">
        <f t="shared" si="11"/>
        <v>0</v>
      </c>
      <c r="AL76" s="53">
        <f t="shared" si="11"/>
        <v>0</v>
      </c>
      <c r="AM76" s="53">
        <f t="shared" si="11"/>
        <v>0</v>
      </c>
      <c r="AN76" s="53">
        <f t="shared" si="11"/>
        <v>0</v>
      </c>
      <c r="AO76" s="53">
        <f t="shared" si="11"/>
        <v>0</v>
      </c>
      <c r="AP76" s="53">
        <f t="shared" si="11"/>
        <v>0</v>
      </c>
      <c r="AQ76" s="53">
        <f t="shared" si="11"/>
        <v>0</v>
      </c>
      <c r="AR76" s="53">
        <f t="shared" si="11"/>
        <v>0</v>
      </c>
      <c r="AS76" s="53">
        <f t="shared" si="11"/>
        <v>0</v>
      </c>
      <c r="AT76" s="53">
        <f t="shared" si="11"/>
        <v>0</v>
      </c>
      <c r="AU76" s="53">
        <f t="shared" si="11"/>
        <v>0</v>
      </c>
      <c r="AV76" s="53">
        <f t="shared" si="11"/>
        <v>0</v>
      </c>
      <c r="AW76" s="53">
        <f t="shared" si="11"/>
        <v>0</v>
      </c>
      <c r="AX76" s="53">
        <f t="shared" si="11"/>
        <v>0</v>
      </c>
      <c r="AY76" s="53">
        <f t="shared" si="11"/>
        <v>0</v>
      </c>
      <c r="AZ76" s="53">
        <f t="shared" si="11"/>
        <v>0</v>
      </c>
      <c r="BA76" s="53">
        <f t="shared" si="11"/>
        <v>0</v>
      </c>
      <c r="BB76" s="53">
        <f t="shared" si="11"/>
        <v>0</v>
      </c>
      <c r="BC76" s="53">
        <f t="shared" si="11"/>
        <v>0</v>
      </c>
      <c r="BD76" s="53">
        <f t="shared" si="11"/>
        <v>0</v>
      </c>
      <c r="BE76" s="53">
        <f t="shared" si="11"/>
        <v>0</v>
      </c>
      <c r="BF76" s="53">
        <f t="shared" si="11"/>
        <v>0</v>
      </c>
      <c r="BG76" s="53">
        <f t="shared" si="11"/>
        <v>0</v>
      </c>
      <c r="BH76" s="53">
        <f t="shared" si="11"/>
        <v>0</v>
      </c>
      <c r="BI76" s="53">
        <f t="shared" si="11"/>
        <v>0</v>
      </c>
      <c r="BJ76" s="53">
        <f t="shared" si="11"/>
        <v>0</v>
      </c>
      <c r="BK76" s="53">
        <f t="shared" si="11"/>
        <v>0</v>
      </c>
      <c r="BL76" s="53">
        <f t="shared" si="11"/>
        <v>0</v>
      </c>
      <c r="BM76" s="53">
        <f t="shared" si="11"/>
        <v>0</v>
      </c>
      <c r="BN76" s="53">
        <f t="shared" si="11"/>
        <v>0</v>
      </c>
      <c r="BO76" s="53">
        <f aca="true" t="shared" si="12" ref="BO76:DZ76">SUM(BO77:BO79)</f>
        <v>0</v>
      </c>
      <c r="BP76" s="53">
        <f t="shared" si="12"/>
        <v>0</v>
      </c>
      <c r="BQ76" s="53">
        <f t="shared" si="12"/>
        <v>0</v>
      </c>
      <c r="BR76" s="53">
        <f t="shared" si="12"/>
        <v>0</v>
      </c>
      <c r="BS76" s="53">
        <f t="shared" si="12"/>
        <v>0</v>
      </c>
      <c r="BT76" s="53">
        <f t="shared" si="12"/>
        <v>0</v>
      </c>
      <c r="BU76" s="53">
        <f t="shared" si="12"/>
        <v>0</v>
      </c>
      <c r="BV76" s="53">
        <f t="shared" si="12"/>
        <v>0</v>
      </c>
      <c r="BW76" s="53">
        <f t="shared" si="12"/>
        <v>0</v>
      </c>
      <c r="BX76" s="53">
        <f t="shared" si="12"/>
        <v>0</v>
      </c>
      <c r="BY76" s="53">
        <f t="shared" si="12"/>
        <v>0</v>
      </c>
      <c r="BZ76" s="53">
        <f t="shared" si="12"/>
        <v>0</v>
      </c>
      <c r="CA76" s="53">
        <f t="shared" si="12"/>
        <v>0</v>
      </c>
      <c r="CB76" s="53">
        <f t="shared" si="12"/>
        <v>0</v>
      </c>
      <c r="CC76" s="53">
        <f t="shared" si="12"/>
        <v>0</v>
      </c>
      <c r="CD76" s="53">
        <f t="shared" si="12"/>
        <v>0</v>
      </c>
      <c r="CE76" s="53">
        <f t="shared" si="12"/>
        <v>0</v>
      </c>
      <c r="CF76" s="53">
        <f t="shared" si="12"/>
        <v>0</v>
      </c>
      <c r="CG76" s="53">
        <f t="shared" si="12"/>
        <v>0</v>
      </c>
      <c r="CH76" s="53">
        <f t="shared" si="12"/>
        <v>0</v>
      </c>
      <c r="CI76" s="53">
        <f t="shared" si="12"/>
        <v>0</v>
      </c>
      <c r="CJ76" s="53">
        <f t="shared" si="12"/>
        <v>0</v>
      </c>
      <c r="CK76" s="53">
        <f t="shared" si="12"/>
        <v>0</v>
      </c>
      <c r="CL76" s="53">
        <f t="shared" si="12"/>
        <v>0</v>
      </c>
      <c r="CM76" s="53">
        <f t="shared" si="12"/>
        <v>0</v>
      </c>
      <c r="CN76" s="53">
        <f t="shared" si="12"/>
        <v>0</v>
      </c>
      <c r="CO76" s="53">
        <f t="shared" si="12"/>
        <v>0</v>
      </c>
      <c r="CP76" s="53">
        <f t="shared" si="12"/>
        <v>0</v>
      </c>
      <c r="CQ76" s="53">
        <f t="shared" si="12"/>
        <v>0</v>
      </c>
      <c r="CR76" s="53">
        <f t="shared" si="12"/>
        <v>0</v>
      </c>
      <c r="CS76" s="53">
        <f t="shared" si="12"/>
        <v>0</v>
      </c>
      <c r="CT76" s="53">
        <f t="shared" si="12"/>
        <v>0</v>
      </c>
      <c r="CU76" s="53">
        <f t="shared" si="12"/>
        <v>0</v>
      </c>
      <c r="CV76" s="53">
        <f t="shared" si="12"/>
        <v>0</v>
      </c>
      <c r="CW76" s="53">
        <f t="shared" si="12"/>
        <v>0</v>
      </c>
      <c r="CX76" s="53">
        <f t="shared" si="12"/>
        <v>0</v>
      </c>
      <c r="CY76" s="53">
        <f t="shared" si="12"/>
        <v>0</v>
      </c>
      <c r="CZ76" s="53">
        <f t="shared" si="12"/>
        <v>0</v>
      </c>
      <c r="DA76" s="53">
        <f t="shared" si="12"/>
        <v>0</v>
      </c>
      <c r="DB76" s="53">
        <f t="shared" si="12"/>
        <v>0</v>
      </c>
      <c r="DC76" s="53">
        <f t="shared" si="12"/>
        <v>0</v>
      </c>
      <c r="DD76" s="53">
        <f t="shared" si="12"/>
        <v>0</v>
      </c>
      <c r="DE76" s="53">
        <f t="shared" si="12"/>
        <v>0</v>
      </c>
      <c r="DF76" s="53">
        <f t="shared" si="12"/>
        <v>0</v>
      </c>
      <c r="DG76" s="53">
        <f t="shared" si="12"/>
        <v>0</v>
      </c>
      <c r="DH76" s="53">
        <f t="shared" si="12"/>
        <v>0</v>
      </c>
      <c r="DI76" s="53">
        <f t="shared" si="12"/>
        <v>0</v>
      </c>
      <c r="DJ76" s="53">
        <f t="shared" si="12"/>
        <v>0</v>
      </c>
      <c r="DK76" s="53">
        <f t="shared" si="12"/>
        <v>0</v>
      </c>
      <c r="DL76" s="53">
        <f t="shared" si="12"/>
        <v>0</v>
      </c>
      <c r="DM76" s="53">
        <f t="shared" si="12"/>
        <v>0</v>
      </c>
      <c r="DN76" s="53">
        <f t="shared" si="12"/>
        <v>0</v>
      </c>
      <c r="DO76" s="53">
        <f t="shared" si="12"/>
        <v>0</v>
      </c>
      <c r="DP76" s="53">
        <f t="shared" si="12"/>
        <v>0</v>
      </c>
      <c r="DQ76" s="53">
        <f t="shared" si="12"/>
        <v>0</v>
      </c>
      <c r="DR76" s="53">
        <f t="shared" si="12"/>
        <v>0</v>
      </c>
      <c r="DS76" s="53">
        <f t="shared" si="12"/>
        <v>0</v>
      </c>
      <c r="DT76" s="53">
        <f t="shared" si="12"/>
        <v>0</v>
      </c>
      <c r="DU76" s="53">
        <f t="shared" si="12"/>
        <v>0</v>
      </c>
      <c r="DV76" s="53">
        <f t="shared" si="12"/>
        <v>0</v>
      </c>
      <c r="DW76" s="53">
        <f t="shared" si="12"/>
        <v>0</v>
      </c>
      <c r="DX76" s="53">
        <f t="shared" si="12"/>
        <v>0</v>
      </c>
      <c r="DY76" s="53">
        <f t="shared" si="12"/>
        <v>0</v>
      </c>
      <c r="DZ76" s="53">
        <f t="shared" si="12"/>
        <v>0</v>
      </c>
      <c r="EA76" s="53">
        <f aca="true" t="shared" si="13" ref="EA76:GL76">SUM(EA77:EA79)</f>
        <v>0</v>
      </c>
      <c r="EB76" s="53">
        <f t="shared" si="13"/>
        <v>0</v>
      </c>
      <c r="EC76" s="53">
        <f t="shared" si="13"/>
        <v>0</v>
      </c>
      <c r="ED76" s="53">
        <f t="shared" si="13"/>
        <v>0</v>
      </c>
      <c r="EE76" s="53">
        <f t="shared" si="13"/>
        <v>0</v>
      </c>
      <c r="EF76" s="53">
        <f t="shared" si="13"/>
        <v>0</v>
      </c>
      <c r="EG76" s="53">
        <f t="shared" si="13"/>
        <v>0</v>
      </c>
      <c r="EH76" s="53">
        <f t="shared" si="13"/>
        <v>0</v>
      </c>
      <c r="EI76" s="53">
        <f t="shared" si="13"/>
        <v>0</v>
      </c>
      <c r="EJ76" s="53">
        <f t="shared" si="13"/>
        <v>0</v>
      </c>
      <c r="EK76" s="53">
        <f t="shared" si="13"/>
        <v>0</v>
      </c>
      <c r="EL76" s="53">
        <f t="shared" si="13"/>
        <v>0</v>
      </c>
      <c r="EM76" s="53">
        <f t="shared" si="13"/>
        <v>0</v>
      </c>
      <c r="EN76" s="53">
        <f t="shared" si="13"/>
        <v>0</v>
      </c>
      <c r="EO76" s="53">
        <f t="shared" si="13"/>
        <v>0</v>
      </c>
      <c r="EP76" s="53">
        <f t="shared" si="13"/>
        <v>0</v>
      </c>
      <c r="EQ76" s="53">
        <f t="shared" si="13"/>
        <v>0</v>
      </c>
      <c r="ER76" s="53">
        <f t="shared" si="13"/>
        <v>0</v>
      </c>
      <c r="ES76" s="53">
        <f t="shared" si="13"/>
        <v>0</v>
      </c>
      <c r="ET76" s="53">
        <f t="shared" si="13"/>
        <v>0</v>
      </c>
      <c r="EU76" s="53">
        <f t="shared" si="13"/>
        <v>0</v>
      </c>
      <c r="EV76" s="53">
        <f t="shared" si="13"/>
        <v>0</v>
      </c>
      <c r="EW76" s="53">
        <f t="shared" si="13"/>
        <v>0</v>
      </c>
      <c r="EX76" s="53">
        <f t="shared" si="13"/>
        <v>0</v>
      </c>
      <c r="EY76" s="53">
        <f t="shared" si="13"/>
        <v>0</v>
      </c>
      <c r="EZ76" s="53">
        <f t="shared" si="13"/>
        <v>0</v>
      </c>
      <c r="FA76" s="53">
        <f t="shared" si="13"/>
        <v>0</v>
      </c>
      <c r="FB76" s="53">
        <f t="shared" si="13"/>
        <v>0</v>
      </c>
      <c r="FC76" s="53">
        <f t="shared" si="13"/>
        <v>0</v>
      </c>
      <c r="FD76" s="53">
        <f t="shared" si="13"/>
        <v>0</v>
      </c>
      <c r="FE76" s="53">
        <f t="shared" si="13"/>
        <v>0</v>
      </c>
      <c r="FF76" s="53">
        <f t="shared" si="13"/>
        <v>0</v>
      </c>
      <c r="FG76" s="53">
        <f t="shared" si="13"/>
        <v>0</v>
      </c>
      <c r="FH76" s="53">
        <f t="shared" si="13"/>
        <v>0</v>
      </c>
      <c r="FI76" s="53">
        <f t="shared" si="13"/>
        <v>0</v>
      </c>
      <c r="FJ76" s="53">
        <f t="shared" si="13"/>
        <v>0</v>
      </c>
      <c r="FK76" s="53">
        <f t="shared" si="13"/>
        <v>0</v>
      </c>
      <c r="FL76" s="53">
        <f t="shared" si="13"/>
        <v>0</v>
      </c>
      <c r="FM76" s="53">
        <f t="shared" si="13"/>
        <v>0</v>
      </c>
      <c r="FN76" s="53">
        <f t="shared" si="13"/>
        <v>0</v>
      </c>
      <c r="FO76" s="53">
        <f t="shared" si="13"/>
        <v>0</v>
      </c>
      <c r="FP76" s="53">
        <f t="shared" si="13"/>
        <v>0</v>
      </c>
      <c r="FQ76" s="53">
        <f t="shared" si="13"/>
        <v>0</v>
      </c>
      <c r="FR76" s="53">
        <f t="shared" si="13"/>
        <v>0</v>
      </c>
      <c r="FS76" s="53">
        <f t="shared" si="13"/>
        <v>0</v>
      </c>
      <c r="FT76" s="53">
        <f t="shared" si="13"/>
        <v>0</v>
      </c>
      <c r="FU76" s="53">
        <f t="shared" si="13"/>
        <v>0</v>
      </c>
      <c r="FV76" s="53">
        <f t="shared" si="13"/>
        <v>0</v>
      </c>
      <c r="FW76" s="53">
        <f t="shared" si="13"/>
        <v>0</v>
      </c>
      <c r="FX76" s="53">
        <f t="shared" si="13"/>
        <v>0</v>
      </c>
      <c r="FY76" s="53">
        <f t="shared" si="13"/>
        <v>0</v>
      </c>
      <c r="FZ76" s="53">
        <f t="shared" si="13"/>
        <v>0</v>
      </c>
      <c r="GA76" s="53">
        <f t="shared" si="13"/>
        <v>0</v>
      </c>
      <c r="GB76" s="53">
        <f t="shared" si="13"/>
        <v>0</v>
      </c>
      <c r="GC76" s="53">
        <f t="shared" si="13"/>
        <v>0</v>
      </c>
      <c r="GD76" s="53">
        <f t="shared" si="13"/>
        <v>0</v>
      </c>
      <c r="GE76" s="53">
        <f t="shared" si="13"/>
        <v>0</v>
      </c>
      <c r="GF76" s="53">
        <f t="shared" si="13"/>
        <v>0</v>
      </c>
      <c r="GG76" s="53">
        <f t="shared" si="13"/>
        <v>0</v>
      </c>
      <c r="GH76" s="53">
        <f t="shared" si="13"/>
        <v>0</v>
      </c>
      <c r="GI76" s="53">
        <f t="shared" si="13"/>
        <v>0</v>
      </c>
      <c r="GJ76" s="53">
        <f t="shared" si="13"/>
        <v>0</v>
      </c>
      <c r="GK76" s="53">
        <f t="shared" si="13"/>
        <v>0</v>
      </c>
      <c r="GL76" s="53">
        <f t="shared" si="13"/>
        <v>0</v>
      </c>
      <c r="GM76" s="53">
        <f aca="true" t="shared" si="14" ref="GM76:IV76">SUM(GM77:GM79)</f>
        <v>0</v>
      </c>
      <c r="GN76" s="53">
        <f t="shared" si="14"/>
        <v>0</v>
      </c>
      <c r="GO76" s="53">
        <f t="shared" si="14"/>
        <v>0</v>
      </c>
      <c r="GP76" s="53">
        <f t="shared" si="14"/>
        <v>0</v>
      </c>
      <c r="GQ76" s="53">
        <f t="shared" si="14"/>
        <v>0</v>
      </c>
      <c r="GR76" s="53">
        <f t="shared" si="14"/>
        <v>0</v>
      </c>
      <c r="GS76" s="53">
        <f t="shared" si="14"/>
        <v>0</v>
      </c>
      <c r="GT76" s="53">
        <f t="shared" si="14"/>
        <v>0</v>
      </c>
      <c r="GU76" s="53">
        <f t="shared" si="14"/>
        <v>0</v>
      </c>
      <c r="GV76" s="53">
        <f t="shared" si="14"/>
        <v>0</v>
      </c>
      <c r="GW76" s="53">
        <f t="shared" si="14"/>
        <v>0</v>
      </c>
      <c r="GX76" s="53">
        <f t="shared" si="14"/>
        <v>0</v>
      </c>
      <c r="GY76" s="53">
        <f t="shared" si="14"/>
        <v>0</v>
      </c>
      <c r="GZ76" s="53">
        <f t="shared" si="14"/>
        <v>0</v>
      </c>
      <c r="HA76" s="53">
        <f t="shared" si="14"/>
        <v>0</v>
      </c>
      <c r="HB76" s="53">
        <f t="shared" si="14"/>
        <v>0</v>
      </c>
      <c r="HC76" s="53">
        <f t="shared" si="14"/>
        <v>0</v>
      </c>
      <c r="HD76" s="53">
        <f t="shared" si="14"/>
        <v>0</v>
      </c>
      <c r="HE76" s="53">
        <f t="shared" si="14"/>
        <v>0</v>
      </c>
      <c r="HF76" s="53">
        <f t="shared" si="14"/>
        <v>0</v>
      </c>
      <c r="HG76" s="53">
        <f t="shared" si="14"/>
        <v>0</v>
      </c>
      <c r="HH76" s="53">
        <f t="shared" si="14"/>
        <v>0</v>
      </c>
      <c r="HI76" s="53">
        <f t="shared" si="14"/>
        <v>0</v>
      </c>
      <c r="HJ76" s="53">
        <f t="shared" si="14"/>
        <v>0</v>
      </c>
      <c r="HK76" s="53">
        <f t="shared" si="14"/>
        <v>0</v>
      </c>
      <c r="HL76" s="53">
        <f t="shared" si="14"/>
        <v>0</v>
      </c>
      <c r="HM76" s="53">
        <f t="shared" si="14"/>
        <v>0</v>
      </c>
      <c r="HN76" s="53">
        <f t="shared" si="14"/>
        <v>0</v>
      </c>
      <c r="HO76" s="53">
        <f t="shared" si="14"/>
        <v>0</v>
      </c>
      <c r="HP76" s="53">
        <f t="shared" si="14"/>
        <v>0</v>
      </c>
      <c r="HQ76" s="53">
        <f t="shared" si="14"/>
        <v>0</v>
      </c>
      <c r="HR76" s="53">
        <f t="shared" si="14"/>
        <v>0</v>
      </c>
      <c r="HS76" s="53">
        <f t="shared" si="14"/>
        <v>0</v>
      </c>
      <c r="HT76" s="53">
        <f t="shared" si="14"/>
        <v>0</v>
      </c>
      <c r="HU76" s="53">
        <f t="shared" si="14"/>
        <v>0</v>
      </c>
      <c r="HV76" s="53">
        <f t="shared" si="14"/>
        <v>0</v>
      </c>
      <c r="HW76" s="53">
        <f t="shared" si="14"/>
        <v>0</v>
      </c>
      <c r="HX76" s="53">
        <f t="shared" si="14"/>
        <v>0</v>
      </c>
      <c r="HY76" s="53">
        <f t="shared" si="14"/>
        <v>0</v>
      </c>
      <c r="HZ76" s="53">
        <f t="shared" si="14"/>
        <v>0</v>
      </c>
      <c r="IA76" s="53">
        <f t="shared" si="14"/>
        <v>0</v>
      </c>
      <c r="IB76" s="53">
        <f t="shared" si="14"/>
        <v>0</v>
      </c>
      <c r="IC76" s="53">
        <f t="shared" si="14"/>
        <v>0</v>
      </c>
      <c r="ID76" s="53">
        <f t="shared" si="14"/>
        <v>0</v>
      </c>
      <c r="IE76" s="53">
        <f t="shared" si="14"/>
        <v>0</v>
      </c>
      <c r="IF76" s="53">
        <f t="shared" si="14"/>
        <v>0</v>
      </c>
      <c r="IG76" s="53">
        <f t="shared" si="14"/>
        <v>0</v>
      </c>
      <c r="IH76" s="53">
        <f t="shared" si="14"/>
        <v>0</v>
      </c>
      <c r="II76" s="53">
        <f t="shared" si="14"/>
        <v>0</v>
      </c>
      <c r="IJ76" s="53">
        <f t="shared" si="14"/>
        <v>0</v>
      </c>
      <c r="IK76" s="53">
        <f t="shared" si="14"/>
        <v>0</v>
      </c>
      <c r="IL76" s="53">
        <f t="shared" si="14"/>
        <v>0</v>
      </c>
      <c r="IM76" s="53">
        <f t="shared" si="14"/>
        <v>0</v>
      </c>
      <c r="IN76" s="53">
        <f t="shared" si="14"/>
        <v>0</v>
      </c>
      <c r="IO76" s="53">
        <f t="shared" si="14"/>
        <v>0</v>
      </c>
      <c r="IP76" s="53">
        <f t="shared" si="14"/>
        <v>0</v>
      </c>
      <c r="IQ76" s="53">
        <f t="shared" si="14"/>
        <v>0</v>
      </c>
      <c r="IR76" s="53">
        <f t="shared" si="14"/>
        <v>0</v>
      </c>
      <c r="IS76" s="53">
        <f t="shared" si="14"/>
        <v>0</v>
      </c>
      <c r="IT76" s="53">
        <f t="shared" si="14"/>
        <v>0</v>
      </c>
      <c r="IU76" s="53">
        <f t="shared" si="14"/>
        <v>0</v>
      </c>
      <c r="IV76" s="53">
        <f t="shared" si="14"/>
        <v>0</v>
      </c>
    </row>
    <row r="77" spans="1:21" ht="21" customHeight="1">
      <c r="A77" s="36" t="s">
        <v>111</v>
      </c>
      <c r="B77" s="54">
        <v>4716</v>
      </c>
      <c r="C77" s="54">
        <v>529</v>
      </c>
      <c r="D77" s="54">
        <v>0</v>
      </c>
      <c r="E77" s="54">
        <v>560</v>
      </c>
      <c r="F77" s="54">
        <v>1841</v>
      </c>
      <c r="G77" s="54">
        <v>1</v>
      </c>
      <c r="H77" s="54">
        <v>62</v>
      </c>
      <c r="I77" s="54">
        <v>1</v>
      </c>
      <c r="J77" s="54">
        <v>216</v>
      </c>
      <c r="K77" s="54">
        <v>198</v>
      </c>
      <c r="L77" s="54">
        <v>1296</v>
      </c>
      <c r="M77" s="54">
        <v>5</v>
      </c>
      <c r="N77" s="54">
        <v>0</v>
      </c>
      <c r="O77" s="54">
        <v>0</v>
      </c>
      <c r="P77" s="54">
        <v>0</v>
      </c>
      <c r="Q77" s="54">
        <v>0</v>
      </c>
      <c r="R77" s="54">
        <v>0</v>
      </c>
      <c r="S77" s="54">
        <v>0</v>
      </c>
      <c r="T77" s="54">
        <v>0</v>
      </c>
      <c r="U77" s="55">
        <v>7</v>
      </c>
    </row>
    <row r="78" spans="1:21" ht="21" customHeight="1">
      <c r="A78" s="36" t="s">
        <v>88</v>
      </c>
      <c r="B78" s="54">
        <v>4661</v>
      </c>
      <c r="C78" s="54">
        <v>699</v>
      </c>
      <c r="D78" s="54">
        <v>0</v>
      </c>
      <c r="E78" s="54">
        <v>435</v>
      </c>
      <c r="F78" s="54">
        <v>1714</v>
      </c>
      <c r="G78" s="54">
        <v>5</v>
      </c>
      <c r="H78" s="54">
        <v>43</v>
      </c>
      <c r="I78" s="54">
        <v>1</v>
      </c>
      <c r="J78" s="54">
        <v>153</v>
      </c>
      <c r="K78" s="54">
        <v>248</v>
      </c>
      <c r="L78" s="54">
        <v>1344</v>
      </c>
      <c r="M78" s="54">
        <v>0</v>
      </c>
      <c r="N78" s="54">
        <v>0</v>
      </c>
      <c r="O78" s="54">
        <v>0</v>
      </c>
      <c r="P78" s="54">
        <v>0</v>
      </c>
      <c r="Q78" s="54">
        <v>0</v>
      </c>
      <c r="R78" s="54">
        <v>0</v>
      </c>
      <c r="S78" s="54">
        <v>0</v>
      </c>
      <c r="T78" s="54">
        <v>0</v>
      </c>
      <c r="U78" s="55">
        <v>19</v>
      </c>
    </row>
    <row r="79" spans="1:21" ht="21" customHeight="1">
      <c r="A79" s="36" t="s">
        <v>124</v>
      </c>
      <c r="B79" s="54">
        <v>411</v>
      </c>
      <c r="C79" s="54">
        <v>345</v>
      </c>
      <c r="D79" s="54">
        <v>0</v>
      </c>
      <c r="E79" s="54">
        <v>0</v>
      </c>
      <c r="F79" s="54">
        <v>1</v>
      </c>
      <c r="G79" s="54">
        <v>0</v>
      </c>
      <c r="H79" s="54">
        <v>0</v>
      </c>
      <c r="I79" s="54">
        <v>0</v>
      </c>
      <c r="J79" s="54">
        <v>64</v>
      </c>
      <c r="K79" s="54">
        <v>1</v>
      </c>
      <c r="L79" s="54">
        <v>0</v>
      </c>
      <c r="M79" s="54">
        <v>0</v>
      </c>
      <c r="N79" s="54">
        <v>0</v>
      </c>
      <c r="O79" s="54">
        <v>0</v>
      </c>
      <c r="P79" s="54">
        <v>0</v>
      </c>
      <c r="Q79" s="54">
        <v>0</v>
      </c>
      <c r="R79" s="54">
        <v>0</v>
      </c>
      <c r="S79" s="54">
        <v>0</v>
      </c>
      <c r="T79" s="54">
        <v>0</v>
      </c>
      <c r="U79" s="55">
        <v>0</v>
      </c>
    </row>
    <row r="80" spans="1:21" ht="21" customHeight="1">
      <c r="A80" s="7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28"/>
      <c r="S80" s="28"/>
      <c r="T80" s="28"/>
      <c r="U80" s="28"/>
    </row>
    <row r="81" spans="1:256" ht="21" customHeight="1">
      <c r="A81" s="27" t="s">
        <v>56</v>
      </c>
      <c r="B81" s="53">
        <f aca="true" t="shared" si="15" ref="B81:U81">SUM(B82:B86)</f>
        <v>13037</v>
      </c>
      <c r="C81" s="53">
        <f t="shared" si="15"/>
        <v>1443</v>
      </c>
      <c r="D81" s="53">
        <f t="shared" si="15"/>
        <v>2</v>
      </c>
      <c r="E81" s="53">
        <f t="shared" si="15"/>
        <v>1309</v>
      </c>
      <c r="F81" s="53">
        <f t="shared" si="15"/>
        <v>4757</v>
      </c>
      <c r="G81" s="53">
        <f t="shared" si="15"/>
        <v>0</v>
      </c>
      <c r="H81" s="53">
        <f t="shared" si="15"/>
        <v>151</v>
      </c>
      <c r="I81" s="53">
        <f t="shared" si="15"/>
        <v>63</v>
      </c>
      <c r="J81" s="53">
        <f t="shared" si="15"/>
        <v>371</v>
      </c>
      <c r="K81" s="53">
        <f t="shared" si="15"/>
        <v>495</v>
      </c>
      <c r="L81" s="53">
        <f t="shared" si="15"/>
        <v>3991</v>
      </c>
      <c r="M81" s="53">
        <f t="shared" si="15"/>
        <v>1</v>
      </c>
      <c r="N81" s="53">
        <f t="shared" si="15"/>
        <v>0</v>
      </c>
      <c r="O81" s="53">
        <f t="shared" si="15"/>
        <v>0</v>
      </c>
      <c r="P81" s="53">
        <f t="shared" si="15"/>
        <v>396</v>
      </c>
      <c r="Q81" s="53">
        <f t="shared" si="15"/>
        <v>0</v>
      </c>
      <c r="R81" s="53">
        <f t="shared" si="15"/>
        <v>0</v>
      </c>
      <c r="S81" s="53">
        <f t="shared" si="15"/>
        <v>0</v>
      </c>
      <c r="T81" s="53">
        <f t="shared" si="15"/>
        <v>0</v>
      </c>
      <c r="U81" s="53">
        <f t="shared" si="15"/>
        <v>58</v>
      </c>
      <c r="V81" s="53">
        <f aca="true" t="shared" si="16" ref="V81:BN81">SUM(V82:V86)</f>
        <v>0</v>
      </c>
      <c r="W81" s="53">
        <f t="shared" si="16"/>
        <v>0</v>
      </c>
      <c r="X81" s="53">
        <f t="shared" si="16"/>
        <v>0</v>
      </c>
      <c r="Y81" s="53">
        <f t="shared" si="16"/>
        <v>0</v>
      </c>
      <c r="Z81" s="53">
        <f t="shared" si="16"/>
        <v>0</v>
      </c>
      <c r="AA81" s="53">
        <f t="shared" si="16"/>
        <v>0</v>
      </c>
      <c r="AB81" s="53">
        <f t="shared" si="16"/>
        <v>0</v>
      </c>
      <c r="AC81" s="53">
        <f t="shared" si="16"/>
        <v>0</v>
      </c>
      <c r="AD81" s="53">
        <f t="shared" si="16"/>
        <v>0</v>
      </c>
      <c r="AE81" s="53">
        <f t="shared" si="16"/>
        <v>0</v>
      </c>
      <c r="AF81" s="53">
        <f t="shared" si="16"/>
        <v>0</v>
      </c>
      <c r="AG81" s="53">
        <f t="shared" si="16"/>
        <v>0</v>
      </c>
      <c r="AH81" s="53">
        <f t="shared" si="16"/>
        <v>0</v>
      </c>
      <c r="AI81" s="53">
        <f t="shared" si="16"/>
        <v>0</v>
      </c>
      <c r="AJ81" s="53">
        <f t="shared" si="16"/>
        <v>0</v>
      </c>
      <c r="AK81" s="53">
        <f t="shared" si="16"/>
        <v>0</v>
      </c>
      <c r="AL81" s="53">
        <f t="shared" si="16"/>
        <v>0</v>
      </c>
      <c r="AM81" s="53">
        <f t="shared" si="16"/>
        <v>0</v>
      </c>
      <c r="AN81" s="53">
        <f t="shared" si="16"/>
        <v>0</v>
      </c>
      <c r="AO81" s="53">
        <f t="shared" si="16"/>
        <v>0</v>
      </c>
      <c r="AP81" s="53">
        <f t="shared" si="16"/>
        <v>0</v>
      </c>
      <c r="AQ81" s="53">
        <f t="shared" si="16"/>
        <v>0</v>
      </c>
      <c r="AR81" s="53">
        <f t="shared" si="16"/>
        <v>0</v>
      </c>
      <c r="AS81" s="53">
        <f t="shared" si="16"/>
        <v>0</v>
      </c>
      <c r="AT81" s="53">
        <f t="shared" si="16"/>
        <v>0</v>
      </c>
      <c r="AU81" s="53">
        <f t="shared" si="16"/>
        <v>0</v>
      </c>
      <c r="AV81" s="53">
        <f t="shared" si="16"/>
        <v>0</v>
      </c>
      <c r="AW81" s="53">
        <f t="shared" si="16"/>
        <v>0</v>
      </c>
      <c r="AX81" s="53">
        <f t="shared" si="16"/>
        <v>0</v>
      </c>
      <c r="AY81" s="53">
        <f t="shared" si="16"/>
        <v>0</v>
      </c>
      <c r="AZ81" s="53">
        <f t="shared" si="16"/>
        <v>0</v>
      </c>
      <c r="BA81" s="53">
        <f t="shared" si="16"/>
        <v>0</v>
      </c>
      <c r="BB81" s="53">
        <f t="shared" si="16"/>
        <v>0</v>
      </c>
      <c r="BC81" s="53">
        <f t="shared" si="16"/>
        <v>0</v>
      </c>
      <c r="BD81" s="53">
        <f t="shared" si="16"/>
        <v>0</v>
      </c>
      <c r="BE81" s="53">
        <f t="shared" si="16"/>
        <v>0</v>
      </c>
      <c r="BF81" s="53">
        <f t="shared" si="16"/>
        <v>0</v>
      </c>
      <c r="BG81" s="53">
        <f t="shared" si="16"/>
        <v>0</v>
      </c>
      <c r="BH81" s="53">
        <f t="shared" si="16"/>
        <v>0</v>
      </c>
      <c r="BI81" s="53">
        <f t="shared" si="16"/>
        <v>0</v>
      </c>
      <c r="BJ81" s="53">
        <f t="shared" si="16"/>
        <v>0</v>
      </c>
      <c r="BK81" s="53">
        <f t="shared" si="16"/>
        <v>0</v>
      </c>
      <c r="BL81" s="53">
        <f t="shared" si="16"/>
        <v>0</v>
      </c>
      <c r="BM81" s="53">
        <f t="shared" si="16"/>
        <v>0</v>
      </c>
      <c r="BN81" s="53">
        <f t="shared" si="16"/>
        <v>0</v>
      </c>
      <c r="BO81" s="53">
        <f aca="true" t="shared" si="17" ref="BO81:DZ81">SUM(BO82:BO86)</f>
        <v>0</v>
      </c>
      <c r="BP81" s="53">
        <f t="shared" si="17"/>
        <v>0</v>
      </c>
      <c r="BQ81" s="53">
        <f t="shared" si="17"/>
        <v>0</v>
      </c>
      <c r="BR81" s="53">
        <f t="shared" si="17"/>
        <v>0</v>
      </c>
      <c r="BS81" s="53">
        <f t="shared" si="17"/>
        <v>0</v>
      </c>
      <c r="BT81" s="53">
        <f t="shared" si="17"/>
        <v>0</v>
      </c>
      <c r="BU81" s="53">
        <f t="shared" si="17"/>
        <v>0</v>
      </c>
      <c r="BV81" s="53">
        <f t="shared" si="17"/>
        <v>0</v>
      </c>
      <c r="BW81" s="53">
        <f t="shared" si="17"/>
        <v>0</v>
      </c>
      <c r="BX81" s="53">
        <f t="shared" si="17"/>
        <v>0</v>
      </c>
      <c r="BY81" s="53">
        <f t="shared" si="17"/>
        <v>0</v>
      </c>
      <c r="BZ81" s="53">
        <f t="shared" si="17"/>
        <v>0</v>
      </c>
      <c r="CA81" s="53">
        <f t="shared" si="17"/>
        <v>0</v>
      </c>
      <c r="CB81" s="53">
        <f t="shared" si="17"/>
        <v>0</v>
      </c>
      <c r="CC81" s="53">
        <f t="shared" si="17"/>
        <v>0</v>
      </c>
      <c r="CD81" s="53">
        <f t="shared" si="17"/>
        <v>0</v>
      </c>
      <c r="CE81" s="53">
        <f t="shared" si="17"/>
        <v>0</v>
      </c>
      <c r="CF81" s="53">
        <f t="shared" si="17"/>
        <v>0</v>
      </c>
      <c r="CG81" s="53">
        <f t="shared" si="17"/>
        <v>0</v>
      </c>
      <c r="CH81" s="53">
        <f t="shared" si="17"/>
        <v>0</v>
      </c>
      <c r="CI81" s="53">
        <f t="shared" si="17"/>
        <v>0</v>
      </c>
      <c r="CJ81" s="53">
        <f t="shared" si="17"/>
        <v>0</v>
      </c>
      <c r="CK81" s="53">
        <f t="shared" si="17"/>
        <v>0</v>
      </c>
      <c r="CL81" s="53">
        <f t="shared" si="17"/>
        <v>0</v>
      </c>
      <c r="CM81" s="53">
        <f t="shared" si="17"/>
        <v>0</v>
      </c>
      <c r="CN81" s="53">
        <f t="shared" si="17"/>
        <v>0</v>
      </c>
      <c r="CO81" s="53">
        <f t="shared" si="17"/>
        <v>0</v>
      </c>
      <c r="CP81" s="53">
        <f t="shared" si="17"/>
        <v>0</v>
      </c>
      <c r="CQ81" s="53">
        <f t="shared" si="17"/>
        <v>0</v>
      </c>
      <c r="CR81" s="53">
        <f t="shared" si="17"/>
        <v>0</v>
      </c>
      <c r="CS81" s="53">
        <f t="shared" si="17"/>
        <v>0</v>
      </c>
      <c r="CT81" s="53">
        <f t="shared" si="17"/>
        <v>0</v>
      </c>
      <c r="CU81" s="53">
        <f t="shared" si="17"/>
        <v>0</v>
      </c>
      <c r="CV81" s="53">
        <f t="shared" si="17"/>
        <v>0</v>
      </c>
      <c r="CW81" s="53">
        <f t="shared" si="17"/>
        <v>0</v>
      </c>
      <c r="CX81" s="53">
        <f t="shared" si="17"/>
        <v>0</v>
      </c>
      <c r="CY81" s="53">
        <f t="shared" si="17"/>
        <v>0</v>
      </c>
      <c r="CZ81" s="53">
        <f t="shared" si="17"/>
        <v>0</v>
      </c>
      <c r="DA81" s="53">
        <f t="shared" si="17"/>
        <v>0</v>
      </c>
      <c r="DB81" s="53">
        <f t="shared" si="17"/>
        <v>0</v>
      </c>
      <c r="DC81" s="53">
        <f t="shared" si="17"/>
        <v>0</v>
      </c>
      <c r="DD81" s="53">
        <f t="shared" si="17"/>
        <v>0</v>
      </c>
      <c r="DE81" s="53">
        <f t="shared" si="17"/>
        <v>0</v>
      </c>
      <c r="DF81" s="53">
        <f t="shared" si="17"/>
        <v>0</v>
      </c>
      <c r="DG81" s="53">
        <f t="shared" si="17"/>
        <v>0</v>
      </c>
      <c r="DH81" s="53">
        <f t="shared" si="17"/>
        <v>0</v>
      </c>
      <c r="DI81" s="53">
        <f t="shared" si="17"/>
        <v>0</v>
      </c>
      <c r="DJ81" s="53">
        <f t="shared" si="17"/>
        <v>0</v>
      </c>
      <c r="DK81" s="53">
        <f t="shared" si="17"/>
        <v>0</v>
      </c>
      <c r="DL81" s="53">
        <f t="shared" si="17"/>
        <v>0</v>
      </c>
      <c r="DM81" s="53">
        <f t="shared" si="17"/>
        <v>0</v>
      </c>
      <c r="DN81" s="53">
        <f t="shared" si="17"/>
        <v>0</v>
      </c>
      <c r="DO81" s="53">
        <f t="shared" si="17"/>
        <v>0</v>
      </c>
      <c r="DP81" s="53">
        <f t="shared" si="17"/>
        <v>0</v>
      </c>
      <c r="DQ81" s="53">
        <f t="shared" si="17"/>
        <v>0</v>
      </c>
      <c r="DR81" s="53">
        <f t="shared" si="17"/>
        <v>0</v>
      </c>
      <c r="DS81" s="53">
        <f t="shared" si="17"/>
        <v>0</v>
      </c>
      <c r="DT81" s="53">
        <f t="shared" si="17"/>
        <v>0</v>
      </c>
      <c r="DU81" s="53">
        <f t="shared" si="17"/>
        <v>0</v>
      </c>
      <c r="DV81" s="53">
        <f t="shared" si="17"/>
        <v>0</v>
      </c>
      <c r="DW81" s="53">
        <f t="shared" si="17"/>
        <v>0</v>
      </c>
      <c r="DX81" s="53">
        <f t="shared" si="17"/>
        <v>0</v>
      </c>
      <c r="DY81" s="53">
        <f t="shared" si="17"/>
        <v>0</v>
      </c>
      <c r="DZ81" s="53">
        <f t="shared" si="17"/>
        <v>0</v>
      </c>
      <c r="EA81" s="53">
        <f aca="true" t="shared" si="18" ref="EA81:GL81">SUM(EA82:EA86)</f>
        <v>0</v>
      </c>
      <c r="EB81" s="53">
        <f t="shared" si="18"/>
        <v>0</v>
      </c>
      <c r="EC81" s="53">
        <f t="shared" si="18"/>
        <v>0</v>
      </c>
      <c r="ED81" s="53">
        <f t="shared" si="18"/>
        <v>0</v>
      </c>
      <c r="EE81" s="53">
        <f t="shared" si="18"/>
        <v>0</v>
      </c>
      <c r="EF81" s="53">
        <f t="shared" si="18"/>
        <v>0</v>
      </c>
      <c r="EG81" s="53">
        <f t="shared" si="18"/>
        <v>0</v>
      </c>
      <c r="EH81" s="53">
        <f t="shared" si="18"/>
        <v>0</v>
      </c>
      <c r="EI81" s="53">
        <f t="shared" si="18"/>
        <v>0</v>
      </c>
      <c r="EJ81" s="53">
        <f t="shared" si="18"/>
        <v>0</v>
      </c>
      <c r="EK81" s="53">
        <f t="shared" si="18"/>
        <v>0</v>
      </c>
      <c r="EL81" s="53">
        <f t="shared" si="18"/>
        <v>0</v>
      </c>
      <c r="EM81" s="53">
        <f t="shared" si="18"/>
        <v>0</v>
      </c>
      <c r="EN81" s="53">
        <f t="shared" si="18"/>
        <v>0</v>
      </c>
      <c r="EO81" s="53">
        <f t="shared" si="18"/>
        <v>0</v>
      </c>
      <c r="EP81" s="53">
        <f t="shared" si="18"/>
        <v>0</v>
      </c>
      <c r="EQ81" s="53">
        <f t="shared" si="18"/>
        <v>0</v>
      </c>
      <c r="ER81" s="53">
        <f t="shared" si="18"/>
        <v>0</v>
      </c>
      <c r="ES81" s="53">
        <f t="shared" si="18"/>
        <v>0</v>
      </c>
      <c r="ET81" s="53">
        <f t="shared" si="18"/>
        <v>0</v>
      </c>
      <c r="EU81" s="53">
        <f t="shared" si="18"/>
        <v>0</v>
      </c>
      <c r="EV81" s="53">
        <f t="shared" si="18"/>
        <v>0</v>
      </c>
      <c r="EW81" s="53">
        <f t="shared" si="18"/>
        <v>0</v>
      </c>
      <c r="EX81" s="53">
        <f t="shared" si="18"/>
        <v>0</v>
      </c>
      <c r="EY81" s="53">
        <f t="shared" si="18"/>
        <v>0</v>
      </c>
      <c r="EZ81" s="53">
        <f t="shared" si="18"/>
        <v>0</v>
      </c>
      <c r="FA81" s="53">
        <f t="shared" si="18"/>
        <v>0</v>
      </c>
      <c r="FB81" s="53">
        <f t="shared" si="18"/>
        <v>0</v>
      </c>
      <c r="FC81" s="53">
        <f t="shared" si="18"/>
        <v>0</v>
      </c>
      <c r="FD81" s="53">
        <f t="shared" si="18"/>
        <v>0</v>
      </c>
      <c r="FE81" s="53">
        <f t="shared" si="18"/>
        <v>0</v>
      </c>
      <c r="FF81" s="53">
        <f t="shared" si="18"/>
        <v>0</v>
      </c>
      <c r="FG81" s="53">
        <f t="shared" si="18"/>
        <v>0</v>
      </c>
      <c r="FH81" s="53">
        <f t="shared" si="18"/>
        <v>0</v>
      </c>
      <c r="FI81" s="53">
        <f t="shared" si="18"/>
        <v>0</v>
      </c>
      <c r="FJ81" s="53">
        <f t="shared" si="18"/>
        <v>0</v>
      </c>
      <c r="FK81" s="53">
        <f t="shared" si="18"/>
        <v>0</v>
      </c>
      <c r="FL81" s="53">
        <f t="shared" si="18"/>
        <v>0</v>
      </c>
      <c r="FM81" s="53">
        <f t="shared" si="18"/>
        <v>0</v>
      </c>
      <c r="FN81" s="53">
        <f t="shared" si="18"/>
        <v>0</v>
      </c>
      <c r="FO81" s="53">
        <f t="shared" si="18"/>
        <v>0</v>
      </c>
      <c r="FP81" s="53">
        <f t="shared" si="18"/>
        <v>0</v>
      </c>
      <c r="FQ81" s="53">
        <f t="shared" si="18"/>
        <v>0</v>
      </c>
      <c r="FR81" s="53">
        <f t="shared" si="18"/>
        <v>0</v>
      </c>
      <c r="FS81" s="53">
        <f t="shared" si="18"/>
        <v>0</v>
      </c>
      <c r="FT81" s="53">
        <f t="shared" si="18"/>
        <v>0</v>
      </c>
      <c r="FU81" s="53">
        <f t="shared" si="18"/>
        <v>0</v>
      </c>
      <c r="FV81" s="53">
        <f t="shared" si="18"/>
        <v>0</v>
      </c>
      <c r="FW81" s="53">
        <f t="shared" si="18"/>
        <v>0</v>
      </c>
      <c r="FX81" s="53">
        <f t="shared" si="18"/>
        <v>0</v>
      </c>
      <c r="FY81" s="53">
        <f t="shared" si="18"/>
        <v>0</v>
      </c>
      <c r="FZ81" s="53">
        <f t="shared" si="18"/>
        <v>0</v>
      </c>
      <c r="GA81" s="53">
        <f t="shared" si="18"/>
        <v>0</v>
      </c>
      <c r="GB81" s="53">
        <f t="shared" si="18"/>
        <v>0</v>
      </c>
      <c r="GC81" s="53">
        <f t="shared" si="18"/>
        <v>0</v>
      </c>
      <c r="GD81" s="53">
        <f t="shared" si="18"/>
        <v>0</v>
      </c>
      <c r="GE81" s="53">
        <f t="shared" si="18"/>
        <v>0</v>
      </c>
      <c r="GF81" s="53">
        <f t="shared" si="18"/>
        <v>0</v>
      </c>
      <c r="GG81" s="53">
        <f t="shared" si="18"/>
        <v>0</v>
      </c>
      <c r="GH81" s="53">
        <f t="shared" si="18"/>
        <v>0</v>
      </c>
      <c r="GI81" s="53">
        <f t="shared" si="18"/>
        <v>0</v>
      </c>
      <c r="GJ81" s="53">
        <f t="shared" si="18"/>
        <v>0</v>
      </c>
      <c r="GK81" s="53">
        <f t="shared" si="18"/>
        <v>0</v>
      </c>
      <c r="GL81" s="53">
        <f t="shared" si="18"/>
        <v>0</v>
      </c>
      <c r="GM81" s="53">
        <f aca="true" t="shared" si="19" ref="GM81:IV81">SUM(GM82:GM86)</f>
        <v>0</v>
      </c>
      <c r="GN81" s="53">
        <f t="shared" si="19"/>
        <v>0</v>
      </c>
      <c r="GO81" s="53">
        <f t="shared" si="19"/>
        <v>0</v>
      </c>
      <c r="GP81" s="53">
        <f t="shared" si="19"/>
        <v>0</v>
      </c>
      <c r="GQ81" s="53">
        <f t="shared" si="19"/>
        <v>0</v>
      </c>
      <c r="GR81" s="53">
        <f t="shared" si="19"/>
        <v>0</v>
      </c>
      <c r="GS81" s="53">
        <f t="shared" si="19"/>
        <v>0</v>
      </c>
      <c r="GT81" s="53">
        <f t="shared" si="19"/>
        <v>0</v>
      </c>
      <c r="GU81" s="53">
        <f t="shared" si="19"/>
        <v>0</v>
      </c>
      <c r="GV81" s="53">
        <f t="shared" si="19"/>
        <v>0</v>
      </c>
      <c r="GW81" s="53">
        <f t="shared" si="19"/>
        <v>0</v>
      </c>
      <c r="GX81" s="53">
        <f t="shared" si="19"/>
        <v>0</v>
      </c>
      <c r="GY81" s="53">
        <f t="shared" si="19"/>
        <v>0</v>
      </c>
      <c r="GZ81" s="53">
        <f t="shared" si="19"/>
        <v>0</v>
      </c>
      <c r="HA81" s="53">
        <f t="shared" si="19"/>
        <v>0</v>
      </c>
      <c r="HB81" s="53">
        <f t="shared" si="19"/>
        <v>0</v>
      </c>
      <c r="HC81" s="53">
        <f t="shared" si="19"/>
        <v>0</v>
      </c>
      <c r="HD81" s="53">
        <f t="shared" si="19"/>
        <v>0</v>
      </c>
      <c r="HE81" s="53">
        <f t="shared" si="19"/>
        <v>0</v>
      </c>
      <c r="HF81" s="53">
        <f t="shared" si="19"/>
        <v>0</v>
      </c>
      <c r="HG81" s="53">
        <f t="shared" si="19"/>
        <v>0</v>
      </c>
      <c r="HH81" s="53">
        <f t="shared" si="19"/>
        <v>0</v>
      </c>
      <c r="HI81" s="53">
        <f t="shared" si="19"/>
        <v>0</v>
      </c>
      <c r="HJ81" s="53">
        <f t="shared" si="19"/>
        <v>0</v>
      </c>
      <c r="HK81" s="53">
        <f t="shared" si="19"/>
        <v>0</v>
      </c>
      <c r="HL81" s="53">
        <f t="shared" si="19"/>
        <v>0</v>
      </c>
      <c r="HM81" s="53">
        <f t="shared" si="19"/>
        <v>0</v>
      </c>
      <c r="HN81" s="53">
        <f t="shared" si="19"/>
        <v>0</v>
      </c>
      <c r="HO81" s="53">
        <f t="shared" si="19"/>
        <v>0</v>
      </c>
      <c r="HP81" s="53">
        <f t="shared" si="19"/>
        <v>0</v>
      </c>
      <c r="HQ81" s="53">
        <f t="shared" si="19"/>
        <v>0</v>
      </c>
      <c r="HR81" s="53">
        <f t="shared" si="19"/>
        <v>0</v>
      </c>
      <c r="HS81" s="53">
        <f t="shared" si="19"/>
        <v>0</v>
      </c>
      <c r="HT81" s="53">
        <f t="shared" si="19"/>
        <v>0</v>
      </c>
      <c r="HU81" s="53">
        <f t="shared" si="19"/>
        <v>0</v>
      </c>
      <c r="HV81" s="53">
        <f t="shared" si="19"/>
        <v>0</v>
      </c>
      <c r="HW81" s="53">
        <f t="shared" si="19"/>
        <v>0</v>
      </c>
      <c r="HX81" s="53">
        <f t="shared" si="19"/>
        <v>0</v>
      </c>
      <c r="HY81" s="53">
        <f t="shared" si="19"/>
        <v>0</v>
      </c>
      <c r="HZ81" s="53">
        <f t="shared" si="19"/>
        <v>0</v>
      </c>
      <c r="IA81" s="53">
        <f t="shared" si="19"/>
        <v>0</v>
      </c>
      <c r="IB81" s="53">
        <f t="shared" si="19"/>
        <v>0</v>
      </c>
      <c r="IC81" s="53">
        <f t="shared" si="19"/>
        <v>0</v>
      </c>
      <c r="ID81" s="53">
        <f t="shared" si="19"/>
        <v>0</v>
      </c>
      <c r="IE81" s="53">
        <f t="shared" si="19"/>
        <v>0</v>
      </c>
      <c r="IF81" s="53">
        <f t="shared" si="19"/>
        <v>0</v>
      </c>
      <c r="IG81" s="53">
        <f t="shared" si="19"/>
        <v>0</v>
      </c>
      <c r="IH81" s="53">
        <f t="shared" si="19"/>
        <v>0</v>
      </c>
      <c r="II81" s="53">
        <f t="shared" si="19"/>
        <v>0</v>
      </c>
      <c r="IJ81" s="53">
        <f t="shared" si="19"/>
        <v>0</v>
      </c>
      <c r="IK81" s="53">
        <f t="shared" si="19"/>
        <v>0</v>
      </c>
      <c r="IL81" s="53">
        <f t="shared" si="19"/>
        <v>0</v>
      </c>
      <c r="IM81" s="53">
        <f t="shared" si="19"/>
        <v>0</v>
      </c>
      <c r="IN81" s="53">
        <f t="shared" si="19"/>
        <v>0</v>
      </c>
      <c r="IO81" s="53">
        <f t="shared" si="19"/>
        <v>0</v>
      </c>
      <c r="IP81" s="53">
        <f t="shared" si="19"/>
        <v>0</v>
      </c>
      <c r="IQ81" s="53">
        <f t="shared" si="19"/>
        <v>0</v>
      </c>
      <c r="IR81" s="53">
        <f t="shared" si="19"/>
        <v>0</v>
      </c>
      <c r="IS81" s="53">
        <f t="shared" si="19"/>
        <v>0</v>
      </c>
      <c r="IT81" s="53">
        <f t="shared" si="19"/>
        <v>0</v>
      </c>
      <c r="IU81" s="53">
        <f t="shared" si="19"/>
        <v>0</v>
      </c>
      <c r="IV81" s="53">
        <f t="shared" si="19"/>
        <v>0</v>
      </c>
    </row>
    <row r="82" spans="1:21" ht="21" customHeight="1">
      <c r="A82" s="36" t="s">
        <v>113</v>
      </c>
      <c r="B82" s="54">
        <v>6372</v>
      </c>
      <c r="C82" s="54">
        <v>590</v>
      </c>
      <c r="D82" s="54">
        <v>0</v>
      </c>
      <c r="E82" s="54">
        <v>645</v>
      </c>
      <c r="F82" s="54">
        <v>2389</v>
      </c>
      <c r="G82" s="54">
        <v>0</v>
      </c>
      <c r="H82" s="54">
        <v>0</v>
      </c>
      <c r="I82" s="54">
        <v>50</v>
      </c>
      <c r="J82" s="54">
        <v>214</v>
      </c>
      <c r="K82" s="54">
        <v>234</v>
      </c>
      <c r="L82" s="54">
        <v>1845</v>
      </c>
      <c r="M82" s="54">
        <v>0</v>
      </c>
      <c r="N82" s="54">
        <v>0</v>
      </c>
      <c r="O82" s="54">
        <v>0</v>
      </c>
      <c r="P82" s="54">
        <v>395</v>
      </c>
      <c r="Q82" s="54">
        <v>0</v>
      </c>
      <c r="R82" s="54">
        <v>0</v>
      </c>
      <c r="S82" s="54">
        <v>0</v>
      </c>
      <c r="T82" s="54">
        <v>0</v>
      </c>
      <c r="U82" s="55">
        <v>10</v>
      </c>
    </row>
    <row r="83" spans="1:21" ht="21" customHeight="1">
      <c r="A83" s="36" t="s">
        <v>99</v>
      </c>
      <c r="B83" s="54">
        <v>535</v>
      </c>
      <c r="C83" s="54">
        <v>480</v>
      </c>
      <c r="D83" s="54">
        <v>0</v>
      </c>
      <c r="E83" s="54">
        <v>0</v>
      </c>
      <c r="F83" s="54">
        <v>21</v>
      </c>
      <c r="G83" s="54">
        <v>0</v>
      </c>
      <c r="H83" s="54">
        <v>0</v>
      </c>
      <c r="I83" s="54">
        <v>0</v>
      </c>
      <c r="J83" s="54">
        <v>34</v>
      </c>
      <c r="K83" s="54">
        <v>0</v>
      </c>
      <c r="L83" s="54">
        <v>0</v>
      </c>
      <c r="M83" s="54">
        <v>0</v>
      </c>
      <c r="N83" s="54">
        <v>0</v>
      </c>
      <c r="O83" s="54">
        <v>0</v>
      </c>
      <c r="P83" s="54">
        <v>0</v>
      </c>
      <c r="Q83" s="54">
        <v>0</v>
      </c>
      <c r="R83" s="54">
        <v>0</v>
      </c>
      <c r="S83" s="54">
        <v>0</v>
      </c>
      <c r="T83" s="54">
        <v>0</v>
      </c>
      <c r="U83" s="55">
        <v>0</v>
      </c>
    </row>
    <row r="84" spans="1:21" ht="21" customHeight="1">
      <c r="A84" s="36" t="s">
        <v>76</v>
      </c>
      <c r="B84" s="54">
        <v>943</v>
      </c>
      <c r="C84" s="54">
        <v>62</v>
      </c>
      <c r="D84" s="54">
        <v>2</v>
      </c>
      <c r="E84" s="54">
        <v>79</v>
      </c>
      <c r="F84" s="54">
        <v>279</v>
      </c>
      <c r="G84" s="54">
        <v>0</v>
      </c>
      <c r="H84" s="54">
        <v>43</v>
      </c>
      <c r="I84" s="54">
        <v>1</v>
      </c>
      <c r="J84" s="54">
        <v>13</v>
      </c>
      <c r="K84" s="54">
        <v>34</v>
      </c>
      <c r="L84" s="54">
        <v>430</v>
      </c>
      <c r="M84" s="54">
        <v>0</v>
      </c>
      <c r="N84" s="54">
        <v>0</v>
      </c>
      <c r="O84" s="54">
        <v>0</v>
      </c>
      <c r="P84" s="54">
        <v>0</v>
      </c>
      <c r="Q84" s="54">
        <v>0</v>
      </c>
      <c r="R84" s="54">
        <v>0</v>
      </c>
      <c r="S84" s="54">
        <v>0</v>
      </c>
      <c r="T84" s="54">
        <v>0</v>
      </c>
      <c r="U84" s="55">
        <v>0</v>
      </c>
    </row>
    <row r="85" spans="1:21" ht="21" customHeight="1">
      <c r="A85" s="36" t="s">
        <v>27</v>
      </c>
      <c r="B85" s="54">
        <v>2202</v>
      </c>
      <c r="C85" s="54">
        <v>109</v>
      </c>
      <c r="D85" s="54">
        <v>0</v>
      </c>
      <c r="E85" s="54">
        <v>175</v>
      </c>
      <c r="F85" s="54">
        <v>824</v>
      </c>
      <c r="G85" s="54">
        <v>0</v>
      </c>
      <c r="H85" s="54">
        <v>24</v>
      </c>
      <c r="I85" s="54">
        <v>1</v>
      </c>
      <c r="J85" s="54">
        <v>51</v>
      </c>
      <c r="K85" s="54">
        <v>77</v>
      </c>
      <c r="L85" s="54">
        <v>896</v>
      </c>
      <c r="M85" s="54">
        <v>0</v>
      </c>
      <c r="N85" s="54">
        <v>0</v>
      </c>
      <c r="O85" s="54">
        <v>0</v>
      </c>
      <c r="P85" s="54">
        <v>1</v>
      </c>
      <c r="Q85" s="54">
        <v>0</v>
      </c>
      <c r="R85" s="54">
        <v>0</v>
      </c>
      <c r="S85" s="54">
        <v>0</v>
      </c>
      <c r="T85" s="54">
        <v>0</v>
      </c>
      <c r="U85" s="55">
        <v>44</v>
      </c>
    </row>
    <row r="86" spans="1:21" ht="21" customHeight="1">
      <c r="A86" s="36" t="s">
        <v>28</v>
      </c>
      <c r="B86" s="54">
        <v>2985</v>
      </c>
      <c r="C86" s="54">
        <v>202</v>
      </c>
      <c r="D86" s="54">
        <v>0</v>
      </c>
      <c r="E86" s="54">
        <v>410</v>
      </c>
      <c r="F86" s="54">
        <v>1244</v>
      </c>
      <c r="G86" s="54">
        <v>0</v>
      </c>
      <c r="H86" s="54">
        <v>84</v>
      </c>
      <c r="I86" s="54">
        <v>11</v>
      </c>
      <c r="J86" s="54">
        <v>59</v>
      </c>
      <c r="K86" s="54">
        <v>150</v>
      </c>
      <c r="L86" s="54">
        <v>820</v>
      </c>
      <c r="M86" s="54">
        <v>1</v>
      </c>
      <c r="N86" s="54">
        <v>0</v>
      </c>
      <c r="O86" s="54">
        <v>0</v>
      </c>
      <c r="P86" s="54">
        <v>0</v>
      </c>
      <c r="Q86" s="54">
        <v>0</v>
      </c>
      <c r="R86" s="54">
        <v>0</v>
      </c>
      <c r="S86" s="54">
        <v>0</v>
      </c>
      <c r="T86" s="54">
        <v>0</v>
      </c>
      <c r="U86" s="55">
        <v>4</v>
      </c>
    </row>
    <row r="87" spans="1:21" ht="21" customHeight="1">
      <c r="A87" s="7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28"/>
      <c r="S87" s="28"/>
      <c r="T87" s="28"/>
      <c r="U87" s="28"/>
    </row>
    <row r="88" spans="1:256" ht="21" customHeight="1">
      <c r="A88" s="27" t="s">
        <v>77</v>
      </c>
      <c r="B88" s="53">
        <f aca="true" t="shared" si="20" ref="B88:U88">SUM(B89:B91)</f>
        <v>7267</v>
      </c>
      <c r="C88" s="53">
        <f t="shared" si="20"/>
        <v>1096</v>
      </c>
      <c r="D88" s="53">
        <f t="shared" si="20"/>
        <v>0</v>
      </c>
      <c r="E88" s="53">
        <f t="shared" si="20"/>
        <v>613</v>
      </c>
      <c r="F88" s="53">
        <f t="shared" si="20"/>
        <v>2760</v>
      </c>
      <c r="G88" s="53">
        <f t="shared" si="20"/>
        <v>31</v>
      </c>
      <c r="H88" s="53">
        <f t="shared" si="20"/>
        <v>30</v>
      </c>
      <c r="I88" s="53">
        <f t="shared" si="20"/>
        <v>1</v>
      </c>
      <c r="J88" s="53">
        <f t="shared" si="20"/>
        <v>249</v>
      </c>
      <c r="K88" s="53">
        <f t="shared" si="20"/>
        <v>467</v>
      </c>
      <c r="L88" s="53">
        <f t="shared" si="20"/>
        <v>1757</v>
      </c>
      <c r="M88" s="53">
        <f t="shared" si="20"/>
        <v>5</v>
      </c>
      <c r="N88" s="53">
        <f t="shared" si="20"/>
        <v>4</v>
      </c>
      <c r="O88" s="53">
        <f t="shared" si="20"/>
        <v>0</v>
      </c>
      <c r="P88" s="53">
        <f t="shared" si="20"/>
        <v>195</v>
      </c>
      <c r="Q88" s="53">
        <f t="shared" si="20"/>
        <v>1</v>
      </c>
      <c r="R88" s="53">
        <f t="shared" si="20"/>
        <v>22</v>
      </c>
      <c r="S88" s="53">
        <f t="shared" si="20"/>
        <v>0</v>
      </c>
      <c r="T88" s="53">
        <f t="shared" si="20"/>
        <v>0</v>
      </c>
      <c r="U88" s="53">
        <f t="shared" si="20"/>
        <v>36</v>
      </c>
      <c r="V88" s="53">
        <f aca="true" t="shared" si="21" ref="V88:BN88">SUM(V89:V91)</f>
        <v>0</v>
      </c>
      <c r="W88" s="53">
        <f t="shared" si="21"/>
        <v>0</v>
      </c>
      <c r="X88" s="53">
        <f t="shared" si="21"/>
        <v>0</v>
      </c>
      <c r="Y88" s="53">
        <f t="shared" si="21"/>
        <v>0</v>
      </c>
      <c r="Z88" s="53">
        <f t="shared" si="21"/>
        <v>0</v>
      </c>
      <c r="AA88" s="53">
        <f t="shared" si="21"/>
        <v>0</v>
      </c>
      <c r="AB88" s="53">
        <f t="shared" si="21"/>
        <v>0</v>
      </c>
      <c r="AC88" s="53">
        <f t="shared" si="21"/>
        <v>0</v>
      </c>
      <c r="AD88" s="53">
        <f t="shared" si="21"/>
        <v>0</v>
      </c>
      <c r="AE88" s="53">
        <f t="shared" si="21"/>
        <v>0</v>
      </c>
      <c r="AF88" s="53">
        <f t="shared" si="21"/>
        <v>0</v>
      </c>
      <c r="AG88" s="53">
        <f t="shared" si="21"/>
        <v>0</v>
      </c>
      <c r="AH88" s="53">
        <f t="shared" si="21"/>
        <v>0</v>
      </c>
      <c r="AI88" s="53">
        <f t="shared" si="21"/>
        <v>0</v>
      </c>
      <c r="AJ88" s="53">
        <f t="shared" si="21"/>
        <v>0</v>
      </c>
      <c r="AK88" s="53">
        <f t="shared" si="21"/>
        <v>0</v>
      </c>
      <c r="AL88" s="53">
        <f t="shared" si="21"/>
        <v>0</v>
      </c>
      <c r="AM88" s="53">
        <f t="shared" si="21"/>
        <v>0</v>
      </c>
      <c r="AN88" s="53">
        <f t="shared" si="21"/>
        <v>0</v>
      </c>
      <c r="AO88" s="53">
        <f t="shared" si="21"/>
        <v>0</v>
      </c>
      <c r="AP88" s="53">
        <f t="shared" si="21"/>
        <v>0</v>
      </c>
      <c r="AQ88" s="53">
        <f t="shared" si="21"/>
        <v>0</v>
      </c>
      <c r="AR88" s="53">
        <f t="shared" si="21"/>
        <v>0</v>
      </c>
      <c r="AS88" s="53">
        <f t="shared" si="21"/>
        <v>0</v>
      </c>
      <c r="AT88" s="53">
        <f t="shared" si="21"/>
        <v>0</v>
      </c>
      <c r="AU88" s="53">
        <f t="shared" si="21"/>
        <v>0</v>
      </c>
      <c r="AV88" s="53">
        <f t="shared" si="21"/>
        <v>0</v>
      </c>
      <c r="AW88" s="53">
        <f t="shared" si="21"/>
        <v>0</v>
      </c>
      <c r="AX88" s="53">
        <f t="shared" si="21"/>
        <v>0</v>
      </c>
      <c r="AY88" s="53">
        <f t="shared" si="21"/>
        <v>0</v>
      </c>
      <c r="AZ88" s="53">
        <f t="shared" si="21"/>
        <v>0</v>
      </c>
      <c r="BA88" s="53">
        <f t="shared" si="21"/>
        <v>0</v>
      </c>
      <c r="BB88" s="53">
        <f t="shared" si="21"/>
        <v>0</v>
      </c>
      <c r="BC88" s="53">
        <f t="shared" si="21"/>
        <v>0</v>
      </c>
      <c r="BD88" s="53">
        <f t="shared" si="21"/>
        <v>0</v>
      </c>
      <c r="BE88" s="53">
        <f t="shared" si="21"/>
        <v>0</v>
      </c>
      <c r="BF88" s="53">
        <f t="shared" si="21"/>
        <v>0</v>
      </c>
      <c r="BG88" s="53">
        <f t="shared" si="21"/>
        <v>0</v>
      </c>
      <c r="BH88" s="53">
        <f t="shared" si="21"/>
        <v>0</v>
      </c>
      <c r="BI88" s="53">
        <f t="shared" si="21"/>
        <v>0</v>
      </c>
      <c r="BJ88" s="53">
        <f t="shared" si="21"/>
        <v>0</v>
      </c>
      <c r="BK88" s="53">
        <f t="shared" si="21"/>
        <v>0</v>
      </c>
      <c r="BL88" s="53">
        <f t="shared" si="21"/>
        <v>0</v>
      </c>
      <c r="BM88" s="53">
        <f t="shared" si="21"/>
        <v>0</v>
      </c>
      <c r="BN88" s="53">
        <f t="shared" si="21"/>
        <v>0</v>
      </c>
      <c r="BO88" s="53">
        <f aca="true" t="shared" si="22" ref="BO88:DZ88">SUM(BO89:BO91)</f>
        <v>0</v>
      </c>
      <c r="BP88" s="53">
        <f t="shared" si="22"/>
        <v>0</v>
      </c>
      <c r="BQ88" s="53">
        <f t="shared" si="22"/>
        <v>0</v>
      </c>
      <c r="BR88" s="53">
        <f t="shared" si="22"/>
        <v>0</v>
      </c>
      <c r="BS88" s="53">
        <f t="shared" si="22"/>
        <v>0</v>
      </c>
      <c r="BT88" s="53">
        <f t="shared" si="22"/>
        <v>0</v>
      </c>
      <c r="BU88" s="53">
        <f t="shared" si="22"/>
        <v>0</v>
      </c>
      <c r="BV88" s="53">
        <f t="shared" si="22"/>
        <v>0</v>
      </c>
      <c r="BW88" s="53">
        <f t="shared" si="22"/>
        <v>0</v>
      </c>
      <c r="BX88" s="53">
        <f t="shared" si="22"/>
        <v>0</v>
      </c>
      <c r="BY88" s="53">
        <f t="shared" si="22"/>
        <v>0</v>
      </c>
      <c r="BZ88" s="53">
        <f t="shared" si="22"/>
        <v>0</v>
      </c>
      <c r="CA88" s="53">
        <f t="shared" si="22"/>
        <v>0</v>
      </c>
      <c r="CB88" s="53">
        <f t="shared" si="22"/>
        <v>0</v>
      </c>
      <c r="CC88" s="53">
        <f t="shared" si="22"/>
        <v>0</v>
      </c>
      <c r="CD88" s="53">
        <f t="shared" si="22"/>
        <v>0</v>
      </c>
      <c r="CE88" s="53">
        <f t="shared" si="22"/>
        <v>0</v>
      </c>
      <c r="CF88" s="53">
        <f t="shared" si="22"/>
        <v>0</v>
      </c>
      <c r="CG88" s="53">
        <f t="shared" si="22"/>
        <v>0</v>
      </c>
      <c r="CH88" s="53">
        <f t="shared" si="22"/>
        <v>0</v>
      </c>
      <c r="CI88" s="53">
        <f t="shared" si="22"/>
        <v>0</v>
      </c>
      <c r="CJ88" s="53">
        <f t="shared" si="22"/>
        <v>0</v>
      </c>
      <c r="CK88" s="53">
        <f t="shared" si="22"/>
        <v>0</v>
      </c>
      <c r="CL88" s="53">
        <f t="shared" si="22"/>
        <v>0</v>
      </c>
      <c r="CM88" s="53">
        <f t="shared" si="22"/>
        <v>0</v>
      </c>
      <c r="CN88" s="53">
        <f t="shared" si="22"/>
        <v>0</v>
      </c>
      <c r="CO88" s="53">
        <f t="shared" si="22"/>
        <v>0</v>
      </c>
      <c r="CP88" s="53">
        <f t="shared" si="22"/>
        <v>0</v>
      </c>
      <c r="CQ88" s="53">
        <f t="shared" si="22"/>
        <v>0</v>
      </c>
      <c r="CR88" s="53">
        <f t="shared" si="22"/>
        <v>0</v>
      </c>
      <c r="CS88" s="53">
        <f t="shared" si="22"/>
        <v>0</v>
      </c>
      <c r="CT88" s="53">
        <f t="shared" si="22"/>
        <v>0</v>
      </c>
      <c r="CU88" s="53">
        <f t="shared" si="22"/>
        <v>0</v>
      </c>
      <c r="CV88" s="53">
        <f t="shared" si="22"/>
        <v>0</v>
      </c>
      <c r="CW88" s="53">
        <f t="shared" si="22"/>
        <v>0</v>
      </c>
      <c r="CX88" s="53">
        <f t="shared" si="22"/>
        <v>0</v>
      </c>
      <c r="CY88" s="53">
        <f t="shared" si="22"/>
        <v>0</v>
      </c>
      <c r="CZ88" s="53">
        <f t="shared" si="22"/>
        <v>0</v>
      </c>
      <c r="DA88" s="53">
        <f t="shared" si="22"/>
        <v>0</v>
      </c>
      <c r="DB88" s="53">
        <f t="shared" si="22"/>
        <v>0</v>
      </c>
      <c r="DC88" s="53">
        <f t="shared" si="22"/>
        <v>0</v>
      </c>
      <c r="DD88" s="53">
        <f t="shared" si="22"/>
        <v>0</v>
      </c>
      <c r="DE88" s="53">
        <f t="shared" si="22"/>
        <v>0</v>
      </c>
      <c r="DF88" s="53">
        <f t="shared" si="22"/>
        <v>0</v>
      </c>
      <c r="DG88" s="53">
        <f t="shared" si="22"/>
        <v>0</v>
      </c>
      <c r="DH88" s="53">
        <f t="shared" si="22"/>
        <v>0</v>
      </c>
      <c r="DI88" s="53">
        <f t="shared" si="22"/>
        <v>0</v>
      </c>
      <c r="DJ88" s="53">
        <f t="shared" si="22"/>
        <v>0</v>
      </c>
      <c r="DK88" s="53">
        <f t="shared" si="22"/>
        <v>0</v>
      </c>
      <c r="DL88" s="53">
        <f t="shared" si="22"/>
        <v>0</v>
      </c>
      <c r="DM88" s="53">
        <f t="shared" si="22"/>
        <v>0</v>
      </c>
      <c r="DN88" s="53">
        <f t="shared" si="22"/>
        <v>0</v>
      </c>
      <c r="DO88" s="53">
        <f t="shared" si="22"/>
        <v>0</v>
      </c>
      <c r="DP88" s="53">
        <f t="shared" si="22"/>
        <v>0</v>
      </c>
      <c r="DQ88" s="53">
        <f t="shared" si="22"/>
        <v>0</v>
      </c>
      <c r="DR88" s="53">
        <f t="shared" si="22"/>
        <v>0</v>
      </c>
      <c r="DS88" s="53">
        <f t="shared" si="22"/>
        <v>0</v>
      </c>
      <c r="DT88" s="53">
        <f t="shared" si="22"/>
        <v>0</v>
      </c>
      <c r="DU88" s="53">
        <f t="shared" si="22"/>
        <v>0</v>
      </c>
      <c r="DV88" s="53">
        <f t="shared" si="22"/>
        <v>0</v>
      </c>
      <c r="DW88" s="53">
        <f t="shared" si="22"/>
        <v>0</v>
      </c>
      <c r="DX88" s="53">
        <f t="shared" si="22"/>
        <v>0</v>
      </c>
      <c r="DY88" s="53">
        <f t="shared" si="22"/>
        <v>0</v>
      </c>
      <c r="DZ88" s="53">
        <f t="shared" si="22"/>
        <v>0</v>
      </c>
      <c r="EA88" s="53">
        <f aca="true" t="shared" si="23" ref="EA88:GL88">SUM(EA89:EA91)</f>
        <v>0</v>
      </c>
      <c r="EB88" s="53">
        <f t="shared" si="23"/>
        <v>0</v>
      </c>
      <c r="EC88" s="53">
        <f t="shared" si="23"/>
        <v>0</v>
      </c>
      <c r="ED88" s="53">
        <f t="shared" si="23"/>
        <v>0</v>
      </c>
      <c r="EE88" s="53">
        <f t="shared" si="23"/>
        <v>0</v>
      </c>
      <c r="EF88" s="53">
        <f t="shared" si="23"/>
        <v>0</v>
      </c>
      <c r="EG88" s="53">
        <f t="shared" si="23"/>
        <v>0</v>
      </c>
      <c r="EH88" s="53">
        <f t="shared" si="23"/>
        <v>0</v>
      </c>
      <c r="EI88" s="53">
        <f t="shared" si="23"/>
        <v>0</v>
      </c>
      <c r="EJ88" s="53">
        <f t="shared" si="23"/>
        <v>0</v>
      </c>
      <c r="EK88" s="53">
        <f t="shared" si="23"/>
        <v>0</v>
      </c>
      <c r="EL88" s="53">
        <f t="shared" si="23"/>
        <v>0</v>
      </c>
      <c r="EM88" s="53">
        <f t="shared" si="23"/>
        <v>0</v>
      </c>
      <c r="EN88" s="53">
        <f t="shared" si="23"/>
        <v>0</v>
      </c>
      <c r="EO88" s="53">
        <f t="shared" si="23"/>
        <v>0</v>
      </c>
      <c r="EP88" s="53">
        <f t="shared" si="23"/>
        <v>0</v>
      </c>
      <c r="EQ88" s="53">
        <f t="shared" si="23"/>
        <v>0</v>
      </c>
      <c r="ER88" s="53">
        <f t="shared" si="23"/>
        <v>0</v>
      </c>
      <c r="ES88" s="53">
        <f t="shared" si="23"/>
        <v>0</v>
      </c>
      <c r="ET88" s="53">
        <f t="shared" si="23"/>
        <v>0</v>
      </c>
      <c r="EU88" s="53">
        <f t="shared" si="23"/>
        <v>0</v>
      </c>
      <c r="EV88" s="53">
        <f t="shared" si="23"/>
        <v>0</v>
      </c>
      <c r="EW88" s="53">
        <f t="shared" si="23"/>
        <v>0</v>
      </c>
      <c r="EX88" s="53">
        <f t="shared" si="23"/>
        <v>0</v>
      </c>
      <c r="EY88" s="53">
        <f t="shared" si="23"/>
        <v>0</v>
      </c>
      <c r="EZ88" s="53">
        <f t="shared" si="23"/>
        <v>0</v>
      </c>
      <c r="FA88" s="53">
        <f t="shared" si="23"/>
        <v>0</v>
      </c>
      <c r="FB88" s="53">
        <f t="shared" si="23"/>
        <v>0</v>
      </c>
      <c r="FC88" s="53">
        <f t="shared" si="23"/>
        <v>0</v>
      </c>
      <c r="FD88" s="53">
        <f t="shared" si="23"/>
        <v>0</v>
      </c>
      <c r="FE88" s="53">
        <f t="shared" si="23"/>
        <v>0</v>
      </c>
      <c r="FF88" s="53">
        <f t="shared" si="23"/>
        <v>0</v>
      </c>
      <c r="FG88" s="53">
        <f t="shared" si="23"/>
        <v>0</v>
      </c>
      <c r="FH88" s="53">
        <f t="shared" si="23"/>
        <v>0</v>
      </c>
      <c r="FI88" s="53">
        <f t="shared" si="23"/>
        <v>0</v>
      </c>
      <c r="FJ88" s="53">
        <f t="shared" si="23"/>
        <v>0</v>
      </c>
      <c r="FK88" s="53">
        <f t="shared" si="23"/>
        <v>0</v>
      </c>
      <c r="FL88" s="53">
        <f t="shared" si="23"/>
        <v>0</v>
      </c>
      <c r="FM88" s="53">
        <f t="shared" si="23"/>
        <v>0</v>
      </c>
      <c r="FN88" s="53">
        <f t="shared" si="23"/>
        <v>0</v>
      </c>
      <c r="FO88" s="53">
        <f t="shared" si="23"/>
        <v>0</v>
      </c>
      <c r="FP88" s="53">
        <f t="shared" si="23"/>
        <v>0</v>
      </c>
      <c r="FQ88" s="53">
        <f t="shared" si="23"/>
        <v>0</v>
      </c>
      <c r="FR88" s="53">
        <f t="shared" si="23"/>
        <v>0</v>
      </c>
      <c r="FS88" s="53">
        <f t="shared" si="23"/>
        <v>0</v>
      </c>
      <c r="FT88" s="53">
        <f t="shared" si="23"/>
        <v>0</v>
      </c>
      <c r="FU88" s="53">
        <f t="shared" si="23"/>
        <v>0</v>
      </c>
      <c r="FV88" s="53">
        <f t="shared" si="23"/>
        <v>0</v>
      </c>
      <c r="FW88" s="53">
        <f t="shared" si="23"/>
        <v>0</v>
      </c>
      <c r="FX88" s="53">
        <f t="shared" si="23"/>
        <v>0</v>
      </c>
      <c r="FY88" s="53">
        <f t="shared" si="23"/>
        <v>0</v>
      </c>
      <c r="FZ88" s="53">
        <f t="shared" si="23"/>
        <v>0</v>
      </c>
      <c r="GA88" s="53">
        <f t="shared" si="23"/>
        <v>0</v>
      </c>
      <c r="GB88" s="53">
        <f t="shared" si="23"/>
        <v>0</v>
      </c>
      <c r="GC88" s="53">
        <f t="shared" si="23"/>
        <v>0</v>
      </c>
      <c r="GD88" s="53">
        <f t="shared" si="23"/>
        <v>0</v>
      </c>
      <c r="GE88" s="53">
        <f t="shared" si="23"/>
        <v>0</v>
      </c>
      <c r="GF88" s="53">
        <f t="shared" si="23"/>
        <v>0</v>
      </c>
      <c r="GG88" s="53">
        <f t="shared" si="23"/>
        <v>0</v>
      </c>
      <c r="GH88" s="53">
        <f t="shared" si="23"/>
        <v>0</v>
      </c>
      <c r="GI88" s="53">
        <f t="shared" si="23"/>
        <v>0</v>
      </c>
      <c r="GJ88" s="53">
        <f t="shared" si="23"/>
        <v>0</v>
      </c>
      <c r="GK88" s="53">
        <f t="shared" si="23"/>
        <v>0</v>
      </c>
      <c r="GL88" s="53">
        <f t="shared" si="23"/>
        <v>0</v>
      </c>
      <c r="GM88" s="53">
        <f aca="true" t="shared" si="24" ref="GM88:IV88">SUM(GM89:GM91)</f>
        <v>0</v>
      </c>
      <c r="GN88" s="53">
        <f t="shared" si="24"/>
        <v>0</v>
      </c>
      <c r="GO88" s="53">
        <f t="shared" si="24"/>
        <v>0</v>
      </c>
      <c r="GP88" s="53">
        <f t="shared" si="24"/>
        <v>0</v>
      </c>
      <c r="GQ88" s="53">
        <f t="shared" si="24"/>
        <v>0</v>
      </c>
      <c r="GR88" s="53">
        <f t="shared" si="24"/>
        <v>0</v>
      </c>
      <c r="GS88" s="53">
        <f t="shared" si="24"/>
        <v>0</v>
      </c>
      <c r="GT88" s="53">
        <f t="shared" si="24"/>
        <v>0</v>
      </c>
      <c r="GU88" s="53">
        <f t="shared" si="24"/>
        <v>0</v>
      </c>
      <c r="GV88" s="53">
        <f t="shared" si="24"/>
        <v>0</v>
      </c>
      <c r="GW88" s="53">
        <f t="shared" si="24"/>
        <v>0</v>
      </c>
      <c r="GX88" s="53">
        <f t="shared" si="24"/>
        <v>0</v>
      </c>
      <c r="GY88" s="53">
        <f t="shared" si="24"/>
        <v>0</v>
      </c>
      <c r="GZ88" s="53">
        <f t="shared" si="24"/>
        <v>0</v>
      </c>
      <c r="HA88" s="53">
        <f t="shared" si="24"/>
        <v>0</v>
      </c>
      <c r="HB88" s="53">
        <f t="shared" si="24"/>
        <v>0</v>
      </c>
      <c r="HC88" s="53">
        <f t="shared" si="24"/>
        <v>0</v>
      </c>
      <c r="HD88" s="53">
        <f t="shared" si="24"/>
        <v>0</v>
      </c>
      <c r="HE88" s="53">
        <f t="shared" si="24"/>
        <v>0</v>
      </c>
      <c r="HF88" s="53">
        <f t="shared" si="24"/>
        <v>0</v>
      </c>
      <c r="HG88" s="53">
        <f t="shared" si="24"/>
        <v>0</v>
      </c>
      <c r="HH88" s="53">
        <f t="shared" si="24"/>
        <v>0</v>
      </c>
      <c r="HI88" s="53">
        <f t="shared" si="24"/>
        <v>0</v>
      </c>
      <c r="HJ88" s="53">
        <f t="shared" si="24"/>
        <v>0</v>
      </c>
      <c r="HK88" s="53">
        <f t="shared" si="24"/>
        <v>0</v>
      </c>
      <c r="HL88" s="53">
        <f t="shared" si="24"/>
        <v>0</v>
      </c>
      <c r="HM88" s="53">
        <f t="shared" si="24"/>
        <v>0</v>
      </c>
      <c r="HN88" s="53">
        <f t="shared" si="24"/>
        <v>0</v>
      </c>
      <c r="HO88" s="53">
        <f t="shared" si="24"/>
        <v>0</v>
      </c>
      <c r="HP88" s="53">
        <f t="shared" si="24"/>
        <v>0</v>
      </c>
      <c r="HQ88" s="53">
        <f t="shared" si="24"/>
        <v>0</v>
      </c>
      <c r="HR88" s="53">
        <f t="shared" si="24"/>
        <v>0</v>
      </c>
      <c r="HS88" s="53">
        <f t="shared" si="24"/>
        <v>0</v>
      </c>
      <c r="HT88" s="53">
        <f t="shared" si="24"/>
        <v>0</v>
      </c>
      <c r="HU88" s="53">
        <f t="shared" si="24"/>
        <v>0</v>
      </c>
      <c r="HV88" s="53">
        <f t="shared" si="24"/>
        <v>0</v>
      </c>
      <c r="HW88" s="53">
        <f t="shared" si="24"/>
        <v>0</v>
      </c>
      <c r="HX88" s="53">
        <f t="shared" si="24"/>
        <v>0</v>
      </c>
      <c r="HY88" s="53">
        <f t="shared" si="24"/>
        <v>0</v>
      </c>
      <c r="HZ88" s="53">
        <f t="shared" si="24"/>
        <v>0</v>
      </c>
      <c r="IA88" s="53">
        <f t="shared" si="24"/>
        <v>0</v>
      </c>
      <c r="IB88" s="53">
        <f t="shared" si="24"/>
        <v>0</v>
      </c>
      <c r="IC88" s="53">
        <f t="shared" si="24"/>
        <v>0</v>
      </c>
      <c r="ID88" s="53">
        <f t="shared" si="24"/>
        <v>0</v>
      </c>
      <c r="IE88" s="53">
        <f t="shared" si="24"/>
        <v>0</v>
      </c>
      <c r="IF88" s="53">
        <f t="shared" si="24"/>
        <v>0</v>
      </c>
      <c r="IG88" s="53">
        <f t="shared" si="24"/>
        <v>0</v>
      </c>
      <c r="IH88" s="53">
        <f t="shared" si="24"/>
        <v>0</v>
      </c>
      <c r="II88" s="53">
        <f t="shared" si="24"/>
        <v>0</v>
      </c>
      <c r="IJ88" s="53">
        <f t="shared" si="24"/>
        <v>0</v>
      </c>
      <c r="IK88" s="53">
        <f t="shared" si="24"/>
        <v>0</v>
      </c>
      <c r="IL88" s="53">
        <f t="shared" si="24"/>
        <v>0</v>
      </c>
      <c r="IM88" s="53">
        <f t="shared" si="24"/>
        <v>0</v>
      </c>
      <c r="IN88" s="53">
        <f t="shared" si="24"/>
        <v>0</v>
      </c>
      <c r="IO88" s="53">
        <f t="shared" si="24"/>
        <v>0</v>
      </c>
      <c r="IP88" s="53">
        <f t="shared" si="24"/>
        <v>0</v>
      </c>
      <c r="IQ88" s="53">
        <f t="shared" si="24"/>
        <v>0</v>
      </c>
      <c r="IR88" s="53">
        <f t="shared" si="24"/>
        <v>0</v>
      </c>
      <c r="IS88" s="53">
        <f t="shared" si="24"/>
        <v>0</v>
      </c>
      <c r="IT88" s="53">
        <f t="shared" si="24"/>
        <v>0</v>
      </c>
      <c r="IU88" s="53">
        <f t="shared" si="24"/>
        <v>0</v>
      </c>
      <c r="IV88" s="53">
        <f t="shared" si="24"/>
        <v>0</v>
      </c>
    </row>
    <row r="89" spans="1:21" ht="21" customHeight="1">
      <c r="A89" s="36" t="s">
        <v>95</v>
      </c>
      <c r="B89" s="54">
        <v>5478</v>
      </c>
      <c r="C89" s="54">
        <v>591</v>
      </c>
      <c r="D89" s="54">
        <v>0</v>
      </c>
      <c r="E89" s="54">
        <v>502</v>
      </c>
      <c r="F89" s="54">
        <v>2160</v>
      </c>
      <c r="G89" s="54">
        <v>25</v>
      </c>
      <c r="H89" s="54">
        <v>10</v>
      </c>
      <c r="I89" s="54">
        <v>1</v>
      </c>
      <c r="J89" s="54">
        <v>184</v>
      </c>
      <c r="K89" s="54">
        <v>408</v>
      </c>
      <c r="L89" s="54">
        <v>1400</v>
      </c>
      <c r="M89" s="54">
        <v>3</v>
      </c>
      <c r="N89" s="54">
        <v>4</v>
      </c>
      <c r="O89" s="54">
        <v>0</v>
      </c>
      <c r="P89" s="54">
        <v>181</v>
      </c>
      <c r="Q89" s="54">
        <v>1</v>
      </c>
      <c r="R89" s="54">
        <v>0</v>
      </c>
      <c r="S89" s="54">
        <v>0</v>
      </c>
      <c r="T89" s="54">
        <v>0</v>
      </c>
      <c r="U89" s="55">
        <v>8</v>
      </c>
    </row>
    <row r="90" spans="1:21" ht="21" customHeight="1">
      <c r="A90" s="36" t="s">
        <v>131</v>
      </c>
      <c r="B90" s="54">
        <v>428</v>
      </c>
      <c r="C90" s="54">
        <v>338</v>
      </c>
      <c r="D90" s="54">
        <v>0</v>
      </c>
      <c r="E90" s="54">
        <v>31</v>
      </c>
      <c r="F90" s="54">
        <v>30</v>
      </c>
      <c r="G90" s="54">
        <v>0</v>
      </c>
      <c r="H90" s="54">
        <v>1</v>
      </c>
      <c r="I90" s="54">
        <v>0</v>
      </c>
      <c r="J90" s="54">
        <v>23</v>
      </c>
      <c r="K90" s="54">
        <v>3</v>
      </c>
      <c r="L90" s="54">
        <v>0</v>
      </c>
      <c r="M90" s="54">
        <v>0</v>
      </c>
      <c r="N90" s="54">
        <v>0</v>
      </c>
      <c r="O90" s="54">
        <v>0</v>
      </c>
      <c r="P90" s="54">
        <v>0</v>
      </c>
      <c r="Q90" s="54">
        <v>0</v>
      </c>
      <c r="R90" s="54">
        <v>0</v>
      </c>
      <c r="S90" s="54">
        <v>0</v>
      </c>
      <c r="T90" s="54">
        <v>0</v>
      </c>
      <c r="U90" s="55">
        <v>2</v>
      </c>
    </row>
    <row r="91" spans="1:21" ht="21" customHeight="1">
      <c r="A91" s="36" t="s">
        <v>32</v>
      </c>
      <c r="B91" s="54">
        <v>1361</v>
      </c>
      <c r="C91" s="54">
        <v>167</v>
      </c>
      <c r="D91" s="54">
        <v>0</v>
      </c>
      <c r="E91" s="54">
        <v>80</v>
      </c>
      <c r="F91" s="54">
        <v>570</v>
      </c>
      <c r="G91" s="54">
        <v>6</v>
      </c>
      <c r="H91" s="54">
        <v>19</v>
      </c>
      <c r="I91" s="54">
        <v>0</v>
      </c>
      <c r="J91" s="54">
        <v>42</v>
      </c>
      <c r="K91" s="54">
        <v>56</v>
      </c>
      <c r="L91" s="54">
        <v>357</v>
      </c>
      <c r="M91" s="54">
        <v>2</v>
      </c>
      <c r="N91" s="54">
        <v>0</v>
      </c>
      <c r="O91" s="54">
        <v>0</v>
      </c>
      <c r="P91" s="54">
        <v>14</v>
      </c>
      <c r="Q91" s="54">
        <v>0</v>
      </c>
      <c r="R91" s="54">
        <v>22</v>
      </c>
      <c r="S91" s="54">
        <v>0</v>
      </c>
      <c r="T91" s="54">
        <v>0</v>
      </c>
      <c r="U91" s="55">
        <v>26</v>
      </c>
    </row>
    <row r="92" spans="1:21" ht="21" customHeight="1">
      <c r="A92" s="7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28"/>
      <c r="S92" s="28"/>
      <c r="T92" s="28"/>
      <c r="U92" s="28"/>
    </row>
    <row r="93" spans="1:21" ht="21" customHeight="1">
      <c r="A93" s="27" t="s">
        <v>79</v>
      </c>
      <c r="B93" s="53">
        <f aca="true" t="shared" si="25" ref="B93:U93">SUM(B94:B99)</f>
        <v>8378</v>
      </c>
      <c r="C93" s="53">
        <f t="shared" si="25"/>
        <v>1376</v>
      </c>
      <c r="D93" s="53">
        <f t="shared" si="25"/>
        <v>0</v>
      </c>
      <c r="E93" s="53">
        <f t="shared" si="25"/>
        <v>717</v>
      </c>
      <c r="F93" s="53">
        <f t="shared" si="25"/>
        <v>2977</v>
      </c>
      <c r="G93" s="53">
        <f t="shared" si="25"/>
        <v>14</v>
      </c>
      <c r="H93" s="53">
        <f t="shared" si="25"/>
        <v>218</v>
      </c>
      <c r="I93" s="53">
        <f t="shared" si="25"/>
        <v>23</v>
      </c>
      <c r="J93" s="53">
        <f t="shared" si="25"/>
        <v>447</v>
      </c>
      <c r="K93" s="53">
        <f t="shared" si="25"/>
        <v>551</v>
      </c>
      <c r="L93" s="53">
        <f t="shared" si="25"/>
        <v>1975</v>
      </c>
      <c r="M93" s="53">
        <f t="shared" si="25"/>
        <v>1</v>
      </c>
      <c r="N93" s="53">
        <f t="shared" si="25"/>
        <v>2</v>
      </c>
      <c r="O93" s="53">
        <f t="shared" si="25"/>
        <v>0</v>
      </c>
      <c r="P93" s="53">
        <f t="shared" si="25"/>
        <v>36</v>
      </c>
      <c r="Q93" s="53">
        <f t="shared" si="25"/>
        <v>0</v>
      </c>
      <c r="R93" s="53">
        <f t="shared" si="25"/>
        <v>20</v>
      </c>
      <c r="S93" s="53">
        <f t="shared" si="25"/>
        <v>0</v>
      </c>
      <c r="T93" s="53">
        <f t="shared" si="25"/>
        <v>0</v>
      </c>
      <c r="U93" s="53">
        <f t="shared" si="25"/>
        <v>21</v>
      </c>
    </row>
    <row r="94" spans="1:21" ht="21" customHeight="1">
      <c r="A94" s="36" t="s">
        <v>92</v>
      </c>
      <c r="B94" s="54">
        <v>2360</v>
      </c>
      <c r="C94" s="54">
        <v>383</v>
      </c>
      <c r="D94" s="54">
        <v>0</v>
      </c>
      <c r="E94" s="54">
        <v>172</v>
      </c>
      <c r="F94" s="54">
        <v>777</v>
      </c>
      <c r="G94" s="54">
        <v>3</v>
      </c>
      <c r="H94" s="54">
        <v>56</v>
      </c>
      <c r="I94" s="54">
        <v>21</v>
      </c>
      <c r="J94" s="54">
        <v>127</v>
      </c>
      <c r="K94" s="54">
        <v>143</v>
      </c>
      <c r="L94" s="54">
        <v>674</v>
      </c>
      <c r="M94" s="54">
        <v>0</v>
      </c>
      <c r="N94" s="54">
        <v>0</v>
      </c>
      <c r="O94" s="54">
        <v>0</v>
      </c>
      <c r="P94" s="54">
        <v>0</v>
      </c>
      <c r="Q94" s="54">
        <v>0</v>
      </c>
      <c r="R94" s="54">
        <v>0</v>
      </c>
      <c r="S94" s="54">
        <v>0</v>
      </c>
      <c r="T94" s="54">
        <v>0</v>
      </c>
      <c r="U94" s="55">
        <v>4</v>
      </c>
    </row>
    <row r="95" spans="1:21" ht="21" customHeight="1">
      <c r="A95" s="36" t="s">
        <v>121</v>
      </c>
      <c r="B95" s="54">
        <v>176</v>
      </c>
      <c r="C95" s="54">
        <v>136</v>
      </c>
      <c r="D95" s="54">
        <v>0</v>
      </c>
      <c r="E95" s="54">
        <v>0</v>
      </c>
      <c r="F95" s="54">
        <v>14</v>
      </c>
      <c r="G95" s="54">
        <v>0</v>
      </c>
      <c r="H95" s="54">
        <v>1</v>
      </c>
      <c r="I95" s="54">
        <v>1</v>
      </c>
      <c r="J95" s="54">
        <v>24</v>
      </c>
      <c r="K95" s="54">
        <v>0</v>
      </c>
      <c r="L95" s="54">
        <v>0</v>
      </c>
      <c r="M95" s="54">
        <v>0</v>
      </c>
      <c r="N95" s="54">
        <v>0</v>
      </c>
      <c r="O95" s="54">
        <v>0</v>
      </c>
      <c r="P95" s="54">
        <v>0</v>
      </c>
      <c r="Q95" s="54">
        <v>0</v>
      </c>
      <c r="R95" s="54">
        <v>0</v>
      </c>
      <c r="S95" s="54">
        <v>0</v>
      </c>
      <c r="T95" s="54">
        <v>0</v>
      </c>
      <c r="U95" s="55">
        <v>0</v>
      </c>
    </row>
    <row r="96" spans="1:21" ht="21" customHeight="1">
      <c r="A96" s="36" t="s">
        <v>29</v>
      </c>
      <c r="B96" s="54">
        <v>2487</v>
      </c>
      <c r="C96" s="54">
        <v>348</v>
      </c>
      <c r="D96" s="54">
        <v>0</v>
      </c>
      <c r="E96" s="54">
        <v>195</v>
      </c>
      <c r="F96" s="54">
        <v>824</v>
      </c>
      <c r="G96" s="54">
        <v>1</v>
      </c>
      <c r="H96" s="54">
        <v>144</v>
      </c>
      <c r="I96" s="54">
        <v>0</v>
      </c>
      <c r="J96" s="54">
        <v>144</v>
      </c>
      <c r="K96" s="54">
        <v>204</v>
      </c>
      <c r="L96" s="54">
        <v>620</v>
      </c>
      <c r="M96" s="54">
        <v>0</v>
      </c>
      <c r="N96" s="54">
        <v>0</v>
      </c>
      <c r="O96" s="54">
        <v>0</v>
      </c>
      <c r="P96" s="54">
        <v>0</v>
      </c>
      <c r="Q96" s="54">
        <v>0</v>
      </c>
      <c r="R96" s="54">
        <v>0</v>
      </c>
      <c r="S96" s="54">
        <v>0</v>
      </c>
      <c r="T96" s="54">
        <v>0</v>
      </c>
      <c r="U96" s="55">
        <v>7</v>
      </c>
    </row>
    <row r="97" spans="1:21" ht="21" customHeight="1">
      <c r="A97" s="36" t="s">
        <v>30</v>
      </c>
      <c r="B97" s="54">
        <v>2064</v>
      </c>
      <c r="C97" s="54">
        <v>372</v>
      </c>
      <c r="D97" s="54">
        <v>0</v>
      </c>
      <c r="E97" s="54">
        <v>211</v>
      </c>
      <c r="F97" s="54">
        <v>811</v>
      </c>
      <c r="G97" s="54">
        <v>1</v>
      </c>
      <c r="H97" s="54">
        <v>9</v>
      </c>
      <c r="I97" s="54">
        <v>0</v>
      </c>
      <c r="J97" s="54">
        <v>76</v>
      </c>
      <c r="K97" s="54">
        <v>109</v>
      </c>
      <c r="L97" s="54">
        <v>472</v>
      </c>
      <c r="M97" s="54">
        <v>0</v>
      </c>
      <c r="N97" s="54">
        <v>0</v>
      </c>
      <c r="O97" s="54">
        <v>0</v>
      </c>
      <c r="P97" s="54">
        <v>0</v>
      </c>
      <c r="Q97" s="54">
        <v>0</v>
      </c>
      <c r="R97" s="54">
        <v>0</v>
      </c>
      <c r="S97" s="54">
        <v>0</v>
      </c>
      <c r="T97" s="54">
        <v>0</v>
      </c>
      <c r="U97" s="55">
        <v>3</v>
      </c>
    </row>
    <row r="98" spans="1:21" ht="21" customHeight="1">
      <c r="A98" s="36" t="s">
        <v>83</v>
      </c>
      <c r="B98" s="54">
        <v>188</v>
      </c>
      <c r="C98" s="54">
        <v>28</v>
      </c>
      <c r="D98" s="54">
        <v>0</v>
      </c>
      <c r="E98" s="54">
        <v>35</v>
      </c>
      <c r="F98" s="54">
        <v>40</v>
      </c>
      <c r="G98" s="54">
        <v>9</v>
      </c>
      <c r="H98" s="54">
        <v>1</v>
      </c>
      <c r="I98" s="54">
        <v>1</v>
      </c>
      <c r="J98" s="54">
        <v>5</v>
      </c>
      <c r="K98" s="54">
        <v>28</v>
      </c>
      <c r="L98" s="54">
        <v>0</v>
      </c>
      <c r="M98" s="54">
        <v>0</v>
      </c>
      <c r="N98" s="54">
        <v>2</v>
      </c>
      <c r="O98" s="54">
        <v>0</v>
      </c>
      <c r="P98" s="54">
        <v>36</v>
      </c>
      <c r="Q98" s="54">
        <v>0</v>
      </c>
      <c r="R98" s="54">
        <v>0</v>
      </c>
      <c r="S98" s="54">
        <v>0</v>
      </c>
      <c r="T98" s="54">
        <v>0</v>
      </c>
      <c r="U98" s="55">
        <v>3</v>
      </c>
    </row>
    <row r="99" spans="1:21" ht="21" customHeight="1">
      <c r="A99" s="36" t="s">
        <v>31</v>
      </c>
      <c r="B99" s="54">
        <v>1103</v>
      </c>
      <c r="C99" s="54">
        <v>109</v>
      </c>
      <c r="D99" s="54">
        <v>0</v>
      </c>
      <c r="E99" s="54">
        <v>104</v>
      </c>
      <c r="F99" s="54">
        <v>511</v>
      </c>
      <c r="G99" s="54">
        <v>0</v>
      </c>
      <c r="H99" s="54">
        <v>7</v>
      </c>
      <c r="I99" s="54">
        <v>0</v>
      </c>
      <c r="J99" s="54">
        <v>71</v>
      </c>
      <c r="K99" s="54">
        <v>67</v>
      </c>
      <c r="L99" s="54">
        <v>209</v>
      </c>
      <c r="M99" s="54">
        <v>1</v>
      </c>
      <c r="N99" s="54">
        <v>0</v>
      </c>
      <c r="O99" s="54">
        <v>0</v>
      </c>
      <c r="P99" s="54">
        <v>0</v>
      </c>
      <c r="Q99" s="54">
        <v>0</v>
      </c>
      <c r="R99" s="54">
        <v>20</v>
      </c>
      <c r="S99" s="54">
        <v>0</v>
      </c>
      <c r="T99" s="54">
        <v>0</v>
      </c>
      <c r="U99" s="55">
        <v>4</v>
      </c>
    </row>
    <row r="100" spans="1:21" ht="21" customHeight="1">
      <c r="A100" s="7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28"/>
      <c r="S100" s="28"/>
      <c r="T100" s="28"/>
      <c r="U100" s="28"/>
    </row>
    <row r="101" spans="1:21" ht="21" customHeight="1">
      <c r="A101" s="27" t="s">
        <v>80</v>
      </c>
      <c r="B101" s="53">
        <f aca="true" t="shared" si="26" ref="B101:U101">SUM(B102:B104)</f>
        <v>9689</v>
      </c>
      <c r="C101" s="53">
        <f t="shared" si="26"/>
        <v>1541</v>
      </c>
      <c r="D101" s="53">
        <f t="shared" si="26"/>
        <v>0</v>
      </c>
      <c r="E101" s="53">
        <f t="shared" si="26"/>
        <v>1325</v>
      </c>
      <c r="F101" s="53">
        <f t="shared" si="26"/>
        <v>2556</v>
      </c>
      <c r="G101" s="53">
        <f t="shared" si="26"/>
        <v>1</v>
      </c>
      <c r="H101" s="53">
        <f t="shared" si="26"/>
        <v>151</v>
      </c>
      <c r="I101" s="53">
        <f t="shared" si="26"/>
        <v>11</v>
      </c>
      <c r="J101" s="53">
        <f t="shared" si="26"/>
        <v>306</v>
      </c>
      <c r="K101" s="53">
        <f t="shared" si="26"/>
        <v>425</v>
      </c>
      <c r="L101" s="53">
        <f t="shared" si="26"/>
        <v>3346</v>
      </c>
      <c r="M101" s="53">
        <f t="shared" si="26"/>
        <v>0</v>
      </c>
      <c r="N101" s="53">
        <f t="shared" si="26"/>
        <v>3</v>
      </c>
      <c r="O101" s="53">
        <f t="shared" si="26"/>
        <v>0</v>
      </c>
      <c r="P101" s="53">
        <f t="shared" si="26"/>
        <v>0</v>
      </c>
      <c r="Q101" s="53">
        <f t="shared" si="26"/>
        <v>0</v>
      </c>
      <c r="R101" s="53">
        <f t="shared" si="26"/>
        <v>5</v>
      </c>
      <c r="S101" s="53">
        <f t="shared" si="26"/>
        <v>0</v>
      </c>
      <c r="T101" s="53">
        <f t="shared" si="26"/>
        <v>0</v>
      </c>
      <c r="U101" s="53">
        <f t="shared" si="26"/>
        <v>19</v>
      </c>
    </row>
    <row r="102" spans="1:21" ht="21" customHeight="1">
      <c r="A102" s="36" t="s">
        <v>94</v>
      </c>
      <c r="B102" s="54">
        <v>7497</v>
      </c>
      <c r="C102" s="54">
        <v>989</v>
      </c>
      <c r="D102" s="54">
        <v>0</v>
      </c>
      <c r="E102" s="54">
        <v>1055</v>
      </c>
      <c r="F102" s="54">
        <v>2088</v>
      </c>
      <c r="G102" s="54">
        <v>1</v>
      </c>
      <c r="H102" s="54">
        <v>78</v>
      </c>
      <c r="I102" s="54">
        <v>9</v>
      </c>
      <c r="J102" s="54">
        <v>223</v>
      </c>
      <c r="K102" s="54">
        <v>315</v>
      </c>
      <c r="L102" s="54">
        <v>2718</v>
      </c>
      <c r="M102" s="54">
        <v>0</v>
      </c>
      <c r="N102" s="54">
        <v>3</v>
      </c>
      <c r="O102" s="54">
        <v>0</v>
      </c>
      <c r="P102" s="54">
        <v>0</v>
      </c>
      <c r="Q102" s="54">
        <v>0</v>
      </c>
      <c r="R102" s="54">
        <v>0</v>
      </c>
      <c r="S102" s="54">
        <v>0</v>
      </c>
      <c r="T102" s="54">
        <v>0</v>
      </c>
      <c r="U102" s="55">
        <v>18</v>
      </c>
    </row>
    <row r="103" spans="1:21" ht="21" customHeight="1">
      <c r="A103" s="36" t="s">
        <v>100</v>
      </c>
      <c r="B103" s="54">
        <v>300</v>
      </c>
      <c r="C103" s="54">
        <v>282</v>
      </c>
      <c r="D103" s="54">
        <v>0</v>
      </c>
      <c r="E103" s="54">
        <v>0</v>
      </c>
      <c r="F103" s="54">
        <v>0</v>
      </c>
      <c r="G103" s="54">
        <v>0</v>
      </c>
      <c r="H103" s="54">
        <v>0</v>
      </c>
      <c r="I103" s="54">
        <v>0</v>
      </c>
      <c r="J103" s="54">
        <v>16</v>
      </c>
      <c r="K103" s="54">
        <v>1</v>
      </c>
      <c r="L103" s="54">
        <v>0</v>
      </c>
      <c r="M103" s="54">
        <v>0</v>
      </c>
      <c r="N103" s="54">
        <v>0</v>
      </c>
      <c r="O103" s="54">
        <v>0</v>
      </c>
      <c r="P103" s="54">
        <v>0</v>
      </c>
      <c r="Q103" s="54">
        <v>0</v>
      </c>
      <c r="R103" s="54">
        <v>0</v>
      </c>
      <c r="S103" s="54">
        <v>0</v>
      </c>
      <c r="T103" s="54">
        <v>0</v>
      </c>
      <c r="U103" s="55">
        <v>1</v>
      </c>
    </row>
    <row r="104" spans="1:21" ht="21.75" customHeight="1">
      <c r="A104" s="36" t="s">
        <v>33</v>
      </c>
      <c r="B104" s="54">
        <v>1892</v>
      </c>
      <c r="C104" s="54">
        <v>270</v>
      </c>
      <c r="D104" s="54">
        <v>0</v>
      </c>
      <c r="E104" s="54">
        <v>270</v>
      </c>
      <c r="F104" s="54">
        <v>468</v>
      </c>
      <c r="G104" s="54">
        <v>0</v>
      </c>
      <c r="H104" s="54">
        <v>73</v>
      </c>
      <c r="I104" s="54">
        <v>2</v>
      </c>
      <c r="J104" s="54">
        <v>67</v>
      </c>
      <c r="K104" s="54">
        <v>109</v>
      </c>
      <c r="L104" s="54">
        <v>628</v>
      </c>
      <c r="M104" s="54">
        <v>0</v>
      </c>
      <c r="N104" s="54">
        <v>0</v>
      </c>
      <c r="O104" s="54">
        <v>0</v>
      </c>
      <c r="P104" s="54">
        <v>0</v>
      </c>
      <c r="Q104" s="54">
        <v>0</v>
      </c>
      <c r="R104" s="54">
        <v>5</v>
      </c>
      <c r="S104" s="54">
        <v>0</v>
      </c>
      <c r="T104" s="54">
        <v>0</v>
      </c>
      <c r="U104" s="55">
        <v>0</v>
      </c>
    </row>
    <row r="105" spans="1:21" ht="21.75" customHeight="1">
      <c r="A105" s="36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28"/>
      <c r="S105" s="28"/>
      <c r="T105" s="28"/>
      <c r="U105" s="28"/>
    </row>
    <row r="106" spans="1:256" ht="21.75" customHeight="1">
      <c r="A106" s="27" t="s">
        <v>81</v>
      </c>
      <c r="B106" s="53">
        <f aca="true" t="shared" si="27" ref="B106:U106">SUM(B107:B109)</f>
        <v>12040</v>
      </c>
      <c r="C106" s="53">
        <f t="shared" si="27"/>
        <v>1477</v>
      </c>
      <c r="D106" s="53">
        <f t="shared" si="27"/>
        <v>0</v>
      </c>
      <c r="E106" s="53">
        <f t="shared" si="27"/>
        <v>1333</v>
      </c>
      <c r="F106" s="53">
        <f t="shared" si="27"/>
        <v>3646</v>
      </c>
      <c r="G106" s="53">
        <f t="shared" si="27"/>
        <v>13</v>
      </c>
      <c r="H106" s="53">
        <f t="shared" si="27"/>
        <v>397</v>
      </c>
      <c r="I106" s="53">
        <f t="shared" si="27"/>
        <v>40</v>
      </c>
      <c r="J106" s="53">
        <f t="shared" si="27"/>
        <v>312</v>
      </c>
      <c r="K106" s="53">
        <f t="shared" si="27"/>
        <v>340</v>
      </c>
      <c r="L106" s="53">
        <f t="shared" si="27"/>
        <v>4147</v>
      </c>
      <c r="M106" s="53">
        <f t="shared" si="27"/>
        <v>1</v>
      </c>
      <c r="N106" s="53">
        <f t="shared" si="27"/>
        <v>201</v>
      </c>
      <c r="O106" s="53">
        <f t="shared" si="27"/>
        <v>0</v>
      </c>
      <c r="P106" s="53">
        <f t="shared" si="27"/>
        <v>1</v>
      </c>
      <c r="Q106" s="53">
        <f t="shared" si="27"/>
        <v>0</v>
      </c>
      <c r="R106" s="53">
        <f t="shared" si="27"/>
        <v>1</v>
      </c>
      <c r="S106" s="53">
        <f t="shared" si="27"/>
        <v>0</v>
      </c>
      <c r="T106" s="53">
        <f t="shared" si="27"/>
        <v>95</v>
      </c>
      <c r="U106" s="53">
        <f t="shared" si="27"/>
        <v>36</v>
      </c>
      <c r="V106" s="53">
        <f aca="true" t="shared" si="28" ref="V106:BN106">SUM(V107:V109)</f>
        <v>0</v>
      </c>
      <c r="W106" s="53">
        <f t="shared" si="28"/>
        <v>0</v>
      </c>
      <c r="X106" s="53">
        <f t="shared" si="28"/>
        <v>0</v>
      </c>
      <c r="Y106" s="53">
        <f t="shared" si="28"/>
        <v>0</v>
      </c>
      <c r="Z106" s="53">
        <f t="shared" si="28"/>
        <v>0</v>
      </c>
      <c r="AA106" s="53">
        <f t="shared" si="28"/>
        <v>0</v>
      </c>
      <c r="AB106" s="53">
        <f t="shared" si="28"/>
        <v>0</v>
      </c>
      <c r="AC106" s="53">
        <f t="shared" si="28"/>
        <v>0</v>
      </c>
      <c r="AD106" s="53">
        <f t="shared" si="28"/>
        <v>0</v>
      </c>
      <c r="AE106" s="53">
        <f t="shared" si="28"/>
        <v>0</v>
      </c>
      <c r="AF106" s="53">
        <f t="shared" si="28"/>
        <v>0</v>
      </c>
      <c r="AG106" s="53">
        <f t="shared" si="28"/>
        <v>0</v>
      </c>
      <c r="AH106" s="53">
        <f t="shared" si="28"/>
        <v>0</v>
      </c>
      <c r="AI106" s="53">
        <f t="shared" si="28"/>
        <v>0</v>
      </c>
      <c r="AJ106" s="53">
        <f t="shared" si="28"/>
        <v>0</v>
      </c>
      <c r="AK106" s="53">
        <f t="shared" si="28"/>
        <v>0</v>
      </c>
      <c r="AL106" s="53">
        <f t="shared" si="28"/>
        <v>0</v>
      </c>
      <c r="AM106" s="53">
        <f t="shared" si="28"/>
        <v>0</v>
      </c>
      <c r="AN106" s="53">
        <f t="shared" si="28"/>
        <v>0</v>
      </c>
      <c r="AO106" s="53">
        <f t="shared" si="28"/>
        <v>0</v>
      </c>
      <c r="AP106" s="53">
        <f t="shared" si="28"/>
        <v>0</v>
      </c>
      <c r="AQ106" s="53">
        <f t="shared" si="28"/>
        <v>0</v>
      </c>
      <c r="AR106" s="53">
        <f t="shared" si="28"/>
        <v>0</v>
      </c>
      <c r="AS106" s="53">
        <f t="shared" si="28"/>
        <v>0</v>
      </c>
      <c r="AT106" s="53">
        <f t="shared" si="28"/>
        <v>0</v>
      </c>
      <c r="AU106" s="53">
        <f t="shared" si="28"/>
        <v>0</v>
      </c>
      <c r="AV106" s="53">
        <f t="shared" si="28"/>
        <v>0</v>
      </c>
      <c r="AW106" s="53">
        <f t="shared" si="28"/>
        <v>0</v>
      </c>
      <c r="AX106" s="53">
        <f t="shared" si="28"/>
        <v>0</v>
      </c>
      <c r="AY106" s="53">
        <f t="shared" si="28"/>
        <v>0</v>
      </c>
      <c r="AZ106" s="53">
        <f t="shared" si="28"/>
        <v>0</v>
      </c>
      <c r="BA106" s="53">
        <f t="shared" si="28"/>
        <v>0</v>
      </c>
      <c r="BB106" s="53">
        <f t="shared" si="28"/>
        <v>0</v>
      </c>
      <c r="BC106" s="53">
        <f t="shared" si="28"/>
        <v>0</v>
      </c>
      <c r="BD106" s="53">
        <f t="shared" si="28"/>
        <v>0</v>
      </c>
      <c r="BE106" s="53">
        <f t="shared" si="28"/>
        <v>0</v>
      </c>
      <c r="BF106" s="53">
        <f t="shared" si="28"/>
        <v>0</v>
      </c>
      <c r="BG106" s="53">
        <f t="shared" si="28"/>
        <v>0</v>
      </c>
      <c r="BH106" s="53">
        <f t="shared" si="28"/>
        <v>0</v>
      </c>
      <c r="BI106" s="53">
        <f t="shared" si="28"/>
        <v>0</v>
      </c>
      <c r="BJ106" s="53">
        <f t="shared" si="28"/>
        <v>0</v>
      </c>
      <c r="BK106" s="53">
        <f t="shared" si="28"/>
        <v>0</v>
      </c>
      <c r="BL106" s="53">
        <f t="shared" si="28"/>
        <v>0</v>
      </c>
      <c r="BM106" s="53">
        <f t="shared" si="28"/>
        <v>0</v>
      </c>
      <c r="BN106" s="53">
        <f t="shared" si="28"/>
        <v>0</v>
      </c>
      <c r="BO106" s="53">
        <f aca="true" t="shared" si="29" ref="BO106:DZ106">SUM(BO107:BO109)</f>
        <v>0</v>
      </c>
      <c r="BP106" s="53">
        <f t="shared" si="29"/>
        <v>0</v>
      </c>
      <c r="BQ106" s="53">
        <f t="shared" si="29"/>
        <v>0</v>
      </c>
      <c r="BR106" s="53">
        <f t="shared" si="29"/>
        <v>0</v>
      </c>
      <c r="BS106" s="53">
        <f t="shared" si="29"/>
        <v>0</v>
      </c>
      <c r="BT106" s="53">
        <f t="shared" si="29"/>
        <v>0</v>
      </c>
      <c r="BU106" s="53">
        <f t="shared" si="29"/>
        <v>0</v>
      </c>
      <c r="BV106" s="53">
        <f t="shared" si="29"/>
        <v>0</v>
      </c>
      <c r="BW106" s="53">
        <f t="shared" si="29"/>
        <v>0</v>
      </c>
      <c r="BX106" s="53">
        <f t="shared" si="29"/>
        <v>0</v>
      </c>
      <c r="BY106" s="53">
        <f t="shared" si="29"/>
        <v>0</v>
      </c>
      <c r="BZ106" s="53">
        <f t="shared" si="29"/>
        <v>0</v>
      </c>
      <c r="CA106" s="53">
        <f t="shared" si="29"/>
        <v>0</v>
      </c>
      <c r="CB106" s="53">
        <f t="shared" si="29"/>
        <v>0</v>
      </c>
      <c r="CC106" s="53">
        <f t="shared" si="29"/>
        <v>0</v>
      </c>
      <c r="CD106" s="53">
        <f t="shared" si="29"/>
        <v>0</v>
      </c>
      <c r="CE106" s="53">
        <f t="shared" si="29"/>
        <v>0</v>
      </c>
      <c r="CF106" s="53">
        <f t="shared" si="29"/>
        <v>0</v>
      </c>
      <c r="CG106" s="53">
        <f t="shared" si="29"/>
        <v>0</v>
      </c>
      <c r="CH106" s="53">
        <f t="shared" si="29"/>
        <v>0</v>
      </c>
      <c r="CI106" s="53">
        <f t="shared" si="29"/>
        <v>0</v>
      </c>
      <c r="CJ106" s="53">
        <f t="shared" si="29"/>
        <v>0</v>
      </c>
      <c r="CK106" s="53">
        <f t="shared" si="29"/>
        <v>0</v>
      </c>
      <c r="CL106" s="53">
        <f t="shared" si="29"/>
        <v>0</v>
      </c>
      <c r="CM106" s="53">
        <f t="shared" si="29"/>
        <v>0</v>
      </c>
      <c r="CN106" s="53">
        <f t="shared" si="29"/>
        <v>0</v>
      </c>
      <c r="CO106" s="53">
        <f t="shared" si="29"/>
        <v>0</v>
      </c>
      <c r="CP106" s="53">
        <f t="shared" si="29"/>
        <v>0</v>
      </c>
      <c r="CQ106" s="53">
        <f t="shared" si="29"/>
        <v>0</v>
      </c>
      <c r="CR106" s="53">
        <f t="shared" si="29"/>
        <v>0</v>
      </c>
      <c r="CS106" s="53">
        <f t="shared" si="29"/>
        <v>0</v>
      </c>
      <c r="CT106" s="53">
        <f t="shared" si="29"/>
        <v>0</v>
      </c>
      <c r="CU106" s="53">
        <f t="shared" si="29"/>
        <v>0</v>
      </c>
      <c r="CV106" s="53">
        <f t="shared" si="29"/>
        <v>0</v>
      </c>
      <c r="CW106" s="53">
        <f t="shared" si="29"/>
        <v>0</v>
      </c>
      <c r="CX106" s="53">
        <f t="shared" si="29"/>
        <v>0</v>
      </c>
      <c r="CY106" s="53">
        <f t="shared" si="29"/>
        <v>0</v>
      </c>
      <c r="CZ106" s="53">
        <f t="shared" si="29"/>
        <v>0</v>
      </c>
      <c r="DA106" s="53">
        <f t="shared" si="29"/>
        <v>0</v>
      </c>
      <c r="DB106" s="53">
        <f t="shared" si="29"/>
        <v>0</v>
      </c>
      <c r="DC106" s="53">
        <f t="shared" si="29"/>
        <v>0</v>
      </c>
      <c r="DD106" s="53">
        <f t="shared" si="29"/>
        <v>0</v>
      </c>
      <c r="DE106" s="53">
        <f t="shared" si="29"/>
        <v>0</v>
      </c>
      <c r="DF106" s="53">
        <f t="shared" si="29"/>
        <v>0</v>
      </c>
      <c r="DG106" s="53">
        <f t="shared" si="29"/>
        <v>0</v>
      </c>
      <c r="DH106" s="53">
        <f t="shared" si="29"/>
        <v>0</v>
      </c>
      <c r="DI106" s="53">
        <f t="shared" si="29"/>
        <v>0</v>
      </c>
      <c r="DJ106" s="53">
        <f t="shared" si="29"/>
        <v>0</v>
      </c>
      <c r="DK106" s="53">
        <f t="shared" si="29"/>
        <v>0</v>
      </c>
      <c r="DL106" s="53">
        <f t="shared" si="29"/>
        <v>0</v>
      </c>
      <c r="DM106" s="53">
        <f t="shared" si="29"/>
        <v>0</v>
      </c>
      <c r="DN106" s="53">
        <f t="shared" si="29"/>
        <v>0</v>
      </c>
      <c r="DO106" s="53">
        <f t="shared" si="29"/>
        <v>0</v>
      </c>
      <c r="DP106" s="53">
        <f t="shared" si="29"/>
        <v>0</v>
      </c>
      <c r="DQ106" s="53">
        <f t="shared" si="29"/>
        <v>0</v>
      </c>
      <c r="DR106" s="53">
        <f t="shared" si="29"/>
        <v>0</v>
      </c>
      <c r="DS106" s="53">
        <f t="shared" si="29"/>
        <v>0</v>
      </c>
      <c r="DT106" s="53">
        <f t="shared" si="29"/>
        <v>0</v>
      </c>
      <c r="DU106" s="53">
        <f t="shared" si="29"/>
        <v>0</v>
      </c>
      <c r="DV106" s="53">
        <f t="shared" si="29"/>
        <v>0</v>
      </c>
      <c r="DW106" s="53">
        <f t="shared" si="29"/>
        <v>0</v>
      </c>
      <c r="DX106" s="53">
        <f t="shared" si="29"/>
        <v>0</v>
      </c>
      <c r="DY106" s="53">
        <f t="shared" si="29"/>
        <v>0</v>
      </c>
      <c r="DZ106" s="53">
        <f t="shared" si="29"/>
        <v>0</v>
      </c>
      <c r="EA106" s="53">
        <f aca="true" t="shared" si="30" ref="EA106:GL106">SUM(EA107:EA109)</f>
        <v>0</v>
      </c>
      <c r="EB106" s="53">
        <f t="shared" si="30"/>
        <v>0</v>
      </c>
      <c r="EC106" s="53">
        <f t="shared" si="30"/>
        <v>0</v>
      </c>
      <c r="ED106" s="53">
        <f t="shared" si="30"/>
        <v>0</v>
      </c>
      <c r="EE106" s="53">
        <f t="shared" si="30"/>
        <v>0</v>
      </c>
      <c r="EF106" s="53">
        <f t="shared" si="30"/>
        <v>0</v>
      </c>
      <c r="EG106" s="53">
        <f t="shared" si="30"/>
        <v>0</v>
      </c>
      <c r="EH106" s="53">
        <f t="shared" si="30"/>
        <v>0</v>
      </c>
      <c r="EI106" s="53">
        <f t="shared" si="30"/>
        <v>0</v>
      </c>
      <c r="EJ106" s="53">
        <f t="shared" si="30"/>
        <v>0</v>
      </c>
      <c r="EK106" s="53">
        <f t="shared" si="30"/>
        <v>0</v>
      </c>
      <c r="EL106" s="53">
        <f t="shared" si="30"/>
        <v>0</v>
      </c>
      <c r="EM106" s="53">
        <f t="shared" si="30"/>
        <v>0</v>
      </c>
      <c r="EN106" s="53">
        <f t="shared" si="30"/>
        <v>0</v>
      </c>
      <c r="EO106" s="53">
        <f t="shared" si="30"/>
        <v>0</v>
      </c>
      <c r="EP106" s="53">
        <f t="shared" si="30"/>
        <v>0</v>
      </c>
      <c r="EQ106" s="53">
        <f t="shared" si="30"/>
        <v>0</v>
      </c>
      <c r="ER106" s="53">
        <f t="shared" si="30"/>
        <v>0</v>
      </c>
      <c r="ES106" s="53">
        <f t="shared" si="30"/>
        <v>0</v>
      </c>
      <c r="ET106" s="53">
        <f t="shared" si="30"/>
        <v>0</v>
      </c>
      <c r="EU106" s="53">
        <f t="shared" si="30"/>
        <v>0</v>
      </c>
      <c r="EV106" s="53">
        <f t="shared" si="30"/>
        <v>0</v>
      </c>
      <c r="EW106" s="53">
        <f t="shared" si="30"/>
        <v>0</v>
      </c>
      <c r="EX106" s="53">
        <f t="shared" si="30"/>
        <v>0</v>
      </c>
      <c r="EY106" s="53">
        <f t="shared" si="30"/>
        <v>0</v>
      </c>
      <c r="EZ106" s="53">
        <f t="shared" si="30"/>
        <v>0</v>
      </c>
      <c r="FA106" s="53">
        <f t="shared" si="30"/>
        <v>0</v>
      </c>
      <c r="FB106" s="53">
        <f t="shared" si="30"/>
        <v>0</v>
      </c>
      <c r="FC106" s="53">
        <f t="shared" si="30"/>
        <v>0</v>
      </c>
      <c r="FD106" s="53">
        <f t="shared" si="30"/>
        <v>0</v>
      </c>
      <c r="FE106" s="53">
        <f t="shared" si="30"/>
        <v>0</v>
      </c>
      <c r="FF106" s="53">
        <f t="shared" si="30"/>
        <v>0</v>
      </c>
      <c r="FG106" s="53">
        <f t="shared" si="30"/>
        <v>0</v>
      </c>
      <c r="FH106" s="53">
        <f t="shared" si="30"/>
        <v>0</v>
      </c>
      <c r="FI106" s="53">
        <f t="shared" si="30"/>
        <v>0</v>
      </c>
      <c r="FJ106" s="53">
        <f t="shared" si="30"/>
        <v>0</v>
      </c>
      <c r="FK106" s="53">
        <f t="shared" si="30"/>
        <v>0</v>
      </c>
      <c r="FL106" s="53">
        <f t="shared" si="30"/>
        <v>0</v>
      </c>
      <c r="FM106" s="53">
        <f t="shared" si="30"/>
        <v>0</v>
      </c>
      <c r="FN106" s="53">
        <f t="shared" si="30"/>
        <v>0</v>
      </c>
      <c r="FO106" s="53">
        <f t="shared" si="30"/>
        <v>0</v>
      </c>
      <c r="FP106" s="53">
        <f t="shared" si="30"/>
        <v>0</v>
      </c>
      <c r="FQ106" s="53">
        <f t="shared" si="30"/>
        <v>0</v>
      </c>
      <c r="FR106" s="53">
        <f t="shared" si="30"/>
        <v>0</v>
      </c>
      <c r="FS106" s="53">
        <f t="shared" si="30"/>
        <v>0</v>
      </c>
      <c r="FT106" s="53">
        <f t="shared" si="30"/>
        <v>0</v>
      </c>
      <c r="FU106" s="53">
        <f t="shared" si="30"/>
        <v>0</v>
      </c>
      <c r="FV106" s="53">
        <f t="shared" si="30"/>
        <v>0</v>
      </c>
      <c r="FW106" s="53">
        <f t="shared" si="30"/>
        <v>0</v>
      </c>
      <c r="FX106" s="53">
        <f t="shared" si="30"/>
        <v>0</v>
      </c>
      <c r="FY106" s="53">
        <f t="shared" si="30"/>
        <v>0</v>
      </c>
      <c r="FZ106" s="53">
        <f t="shared" si="30"/>
        <v>0</v>
      </c>
      <c r="GA106" s="53">
        <f t="shared" si="30"/>
        <v>0</v>
      </c>
      <c r="GB106" s="53">
        <f t="shared" si="30"/>
        <v>0</v>
      </c>
      <c r="GC106" s="53">
        <f t="shared" si="30"/>
        <v>0</v>
      </c>
      <c r="GD106" s="53">
        <f t="shared" si="30"/>
        <v>0</v>
      </c>
      <c r="GE106" s="53">
        <f t="shared" si="30"/>
        <v>0</v>
      </c>
      <c r="GF106" s="53">
        <f t="shared" si="30"/>
        <v>0</v>
      </c>
      <c r="GG106" s="53">
        <f t="shared" si="30"/>
        <v>0</v>
      </c>
      <c r="GH106" s="53">
        <f t="shared" si="30"/>
        <v>0</v>
      </c>
      <c r="GI106" s="53">
        <f t="shared" si="30"/>
        <v>0</v>
      </c>
      <c r="GJ106" s="53">
        <f t="shared" si="30"/>
        <v>0</v>
      </c>
      <c r="GK106" s="53">
        <f t="shared" si="30"/>
        <v>0</v>
      </c>
      <c r="GL106" s="53">
        <f t="shared" si="30"/>
        <v>0</v>
      </c>
      <c r="GM106" s="53">
        <f aca="true" t="shared" si="31" ref="GM106:IV106">SUM(GM107:GM109)</f>
        <v>0</v>
      </c>
      <c r="GN106" s="53">
        <f t="shared" si="31"/>
        <v>0</v>
      </c>
      <c r="GO106" s="53">
        <f t="shared" si="31"/>
        <v>0</v>
      </c>
      <c r="GP106" s="53">
        <f t="shared" si="31"/>
        <v>0</v>
      </c>
      <c r="GQ106" s="53">
        <f t="shared" si="31"/>
        <v>0</v>
      </c>
      <c r="GR106" s="53">
        <f t="shared" si="31"/>
        <v>0</v>
      </c>
      <c r="GS106" s="53">
        <f t="shared" si="31"/>
        <v>0</v>
      </c>
      <c r="GT106" s="53">
        <f t="shared" si="31"/>
        <v>0</v>
      </c>
      <c r="GU106" s="53">
        <f t="shared" si="31"/>
        <v>0</v>
      </c>
      <c r="GV106" s="53">
        <f t="shared" si="31"/>
        <v>0</v>
      </c>
      <c r="GW106" s="53">
        <f t="shared" si="31"/>
        <v>0</v>
      </c>
      <c r="GX106" s="53">
        <f t="shared" si="31"/>
        <v>0</v>
      </c>
      <c r="GY106" s="53">
        <f t="shared" si="31"/>
        <v>0</v>
      </c>
      <c r="GZ106" s="53">
        <f t="shared" si="31"/>
        <v>0</v>
      </c>
      <c r="HA106" s="53">
        <f t="shared" si="31"/>
        <v>0</v>
      </c>
      <c r="HB106" s="53">
        <f t="shared" si="31"/>
        <v>0</v>
      </c>
      <c r="HC106" s="53">
        <f t="shared" si="31"/>
        <v>0</v>
      </c>
      <c r="HD106" s="53">
        <f t="shared" si="31"/>
        <v>0</v>
      </c>
      <c r="HE106" s="53">
        <f t="shared" si="31"/>
        <v>0</v>
      </c>
      <c r="HF106" s="53">
        <f t="shared" si="31"/>
        <v>0</v>
      </c>
      <c r="HG106" s="53">
        <f t="shared" si="31"/>
        <v>0</v>
      </c>
      <c r="HH106" s="53">
        <f t="shared" si="31"/>
        <v>0</v>
      </c>
      <c r="HI106" s="53">
        <f t="shared" si="31"/>
        <v>0</v>
      </c>
      <c r="HJ106" s="53">
        <f t="shared" si="31"/>
        <v>0</v>
      </c>
      <c r="HK106" s="53">
        <f t="shared" si="31"/>
        <v>0</v>
      </c>
      <c r="HL106" s="53">
        <f t="shared" si="31"/>
        <v>0</v>
      </c>
      <c r="HM106" s="53">
        <f t="shared" si="31"/>
        <v>0</v>
      </c>
      <c r="HN106" s="53">
        <f t="shared" si="31"/>
        <v>0</v>
      </c>
      <c r="HO106" s="53">
        <f t="shared" si="31"/>
        <v>0</v>
      </c>
      <c r="HP106" s="53">
        <f t="shared" si="31"/>
        <v>0</v>
      </c>
      <c r="HQ106" s="53">
        <f t="shared" si="31"/>
        <v>0</v>
      </c>
      <c r="HR106" s="53">
        <f t="shared" si="31"/>
        <v>0</v>
      </c>
      <c r="HS106" s="53">
        <f t="shared" si="31"/>
        <v>0</v>
      </c>
      <c r="HT106" s="53">
        <f t="shared" si="31"/>
        <v>0</v>
      </c>
      <c r="HU106" s="53">
        <f t="shared" si="31"/>
        <v>0</v>
      </c>
      <c r="HV106" s="53">
        <f t="shared" si="31"/>
        <v>0</v>
      </c>
      <c r="HW106" s="53">
        <f t="shared" si="31"/>
        <v>0</v>
      </c>
      <c r="HX106" s="53">
        <f t="shared" si="31"/>
        <v>0</v>
      </c>
      <c r="HY106" s="53">
        <f t="shared" si="31"/>
        <v>0</v>
      </c>
      <c r="HZ106" s="53">
        <f t="shared" si="31"/>
        <v>0</v>
      </c>
      <c r="IA106" s="53">
        <f t="shared" si="31"/>
        <v>0</v>
      </c>
      <c r="IB106" s="53">
        <f t="shared" si="31"/>
        <v>0</v>
      </c>
      <c r="IC106" s="53">
        <f t="shared" si="31"/>
        <v>0</v>
      </c>
      <c r="ID106" s="53">
        <f t="shared" si="31"/>
        <v>0</v>
      </c>
      <c r="IE106" s="53">
        <f t="shared" si="31"/>
        <v>0</v>
      </c>
      <c r="IF106" s="53">
        <f t="shared" si="31"/>
        <v>0</v>
      </c>
      <c r="IG106" s="53">
        <f t="shared" si="31"/>
        <v>0</v>
      </c>
      <c r="IH106" s="53">
        <f t="shared" si="31"/>
        <v>0</v>
      </c>
      <c r="II106" s="53">
        <f t="shared" si="31"/>
        <v>0</v>
      </c>
      <c r="IJ106" s="53">
        <f t="shared" si="31"/>
        <v>0</v>
      </c>
      <c r="IK106" s="53">
        <f t="shared" si="31"/>
        <v>0</v>
      </c>
      <c r="IL106" s="53">
        <f t="shared" si="31"/>
        <v>0</v>
      </c>
      <c r="IM106" s="53">
        <f t="shared" si="31"/>
        <v>0</v>
      </c>
      <c r="IN106" s="53">
        <f t="shared" si="31"/>
        <v>0</v>
      </c>
      <c r="IO106" s="53">
        <f t="shared" si="31"/>
        <v>0</v>
      </c>
      <c r="IP106" s="53">
        <f t="shared" si="31"/>
        <v>0</v>
      </c>
      <c r="IQ106" s="53">
        <f t="shared" si="31"/>
        <v>0</v>
      </c>
      <c r="IR106" s="53">
        <f t="shared" si="31"/>
        <v>0</v>
      </c>
      <c r="IS106" s="53">
        <f t="shared" si="31"/>
        <v>0</v>
      </c>
      <c r="IT106" s="53">
        <f t="shared" si="31"/>
        <v>0</v>
      </c>
      <c r="IU106" s="53">
        <f t="shared" si="31"/>
        <v>0</v>
      </c>
      <c r="IV106" s="53">
        <f t="shared" si="31"/>
        <v>0</v>
      </c>
    </row>
    <row r="107" spans="1:21" ht="18.75">
      <c r="A107" s="36" t="s">
        <v>93</v>
      </c>
      <c r="B107" s="54">
        <v>8209</v>
      </c>
      <c r="C107" s="54">
        <v>695</v>
      </c>
      <c r="D107" s="54">
        <v>0</v>
      </c>
      <c r="E107" s="54">
        <v>951</v>
      </c>
      <c r="F107" s="54">
        <v>2814</v>
      </c>
      <c r="G107" s="54">
        <v>13</v>
      </c>
      <c r="H107" s="54">
        <v>349</v>
      </c>
      <c r="I107" s="54">
        <v>40</v>
      </c>
      <c r="J107" s="54">
        <v>92</v>
      </c>
      <c r="K107" s="54">
        <v>224</v>
      </c>
      <c r="L107" s="54">
        <v>2716</v>
      </c>
      <c r="M107" s="54">
        <v>1</v>
      </c>
      <c r="N107" s="54">
        <v>185</v>
      </c>
      <c r="O107" s="54">
        <v>0</v>
      </c>
      <c r="P107" s="54">
        <v>1</v>
      </c>
      <c r="Q107" s="54">
        <v>0</v>
      </c>
      <c r="R107" s="54">
        <v>1</v>
      </c>
      <c r="S107" s="54">
        <v>0</v>
      </c>
      <c r="T107" s="54">
        <v>94</v>
      </c>
      <c r="U107" s="55">
        <v>33</v>
      </c>
    </row>
    <row r="108" spans="1:21" ht="21" customHeight="1">
      <c r="A108" s="36" t="s">
        <v>107</v>
      </c>
      <c r="B108" s="54">
        <v>487</v>
      </c>
      <c r="C108" s="54">
        <v>448</v>
      </c>
      <c r="D108" s="54">
        <v>0</v>
      </c>
      <c r="E108" s="54">
        <v>0</v>
      </c>
      <c r="F108" s="54">
        <v>6</v>
      </c>
      <c r="G108" s="54">
        <v>0</v>
      </c>
      <c r="H108" s="54">
        <v>0</v>
      </c>
      <c r="I108" s="54">
        <v>0</v>
      </c>
      <c r="J108" s="54">
        <v>11</v>
      </c>
      <c r="K108" s="54">
        <v>5</v>
      </c>
      <c r="L108" s="54">
        <v>0</v>
      </c>
      <c r="M108" s="54">
        <v>0</v>
      </c>
      <c r="N108" s="54">
        <v>16</v>
      </c>
      <c r="O108" s="54">
        <v>0</v>
      </c>
      <c r="P108" s="54">
        <v>0</v>
      </c>
      <c r="Q108" s="54">
        <v>0</v>
      </c>
      <c r="R108" s="54">
        <v>0</v>
      </c>
      <c r="S108" s="54">
        <v>0</v>
      </c>
      <c r="T108" s="54">
        <v>1</v>
      </c>
      <c r="U108" s="55">
        <v>0</v>
      </c>
    </row>
    <row r="109" spans="1:21" ht="21" customHeight="1">
      <c r="A109" s="89" t="s">
        <v>34</v>
      </c>
      <c r="B109" s="57">
        <v>3344</v>
      </c>
      <c r="C109" s="57">
        <v>334</v>
      </c>
      <c r="D109" s="57">
        <v>0</v>
      </c>
      <c r="E109" s="57">
        <v>382</v>
      </c>
      <c r="F109" s="57">
        <v>826</v>
      </c>
      <c r="G109" s="57">
        <v>0</v>
      </c>
      <c r="H109" s="57">
        <v>48</v>
      </c>
      <c r="I109" s="57">
        <v>0</v>
      </c>
      <c r="J109" s="57">
        <v>209</v>
      </c>
      <c r="K109" s="57">
        <v>111</v>
      </c>
      <c r="L109" s="57">
        <v>1431</v>
      </c>
      <c r="M109" s="57">
        <v>0</v>
      </c>
      <c r="N109" s="57">
        <v>0</v>
      </c>
      <c r="O109" s="57">
        <v>0</v>
      </c>
      <c r="P109" s="57">
        <v>0</v>
      </c>
      <c r="Q109" s="57">
        <v>0</v>
      </c>
      <c r="R109" s="57">
        <v>0</v>
      </c>
      <c r="S109" s="57">
        <v>0</v>
      </c>
      <c r="T109" s="57">
        <v>0</v>
      </c>
      <c r="U109" s="58">
        <v>3</v>
      </c>
    </row>
    <row r="110" spans="1:21" ht="21" customHeight="1">
      <c r="A110" s="85" t="s">
        <v>205</v>
      </c>
      <c r="B110" s="3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</row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18.75"/>
  </sheetData>
  <sheetProtection/>
  <mergeCells count="9">
    <mergeCell ref="A3:U3"/>
    <mergeCell ref="A4:U4"/>
    <mergeCell ref="A5:IV5"/>
    <mergeCell ref="A6:U6"/>
    <mergeCell ref="B8:B11"/>
    <mergeCell ref="A8:A11"/>
    <mergeCell ref="U8:U11"/>
    <mergeCell ref="L8:L11"/>
    <mergeCell ref="K8:K11"/>
  </mergeCells>
  <printOptions horizontalCentered="1" verticalCentered="1"/>
  <pageMargins left="0" right="0" top="0" bottom="0" header="0.28" footer="0.33"/>
  <pageSetup fitToHeight="1" fitToWidth="1" horizontalDpi="300" verticalDpi="300" orientation="landscape" scale="2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09"/>
  <sheetViews>
    <sheetView zoomScale="75" zoomScaleNormal="75" zoomScaleSheetLayoutView="50" zoomScalePageLayoutView="0" workbookViewId="0" topLeftCell="A79">
      <selection activeCell="A112" sqref="A112"/>
    </sheetView>
  </sheetViews>
  <sheetFormatPr defaultColWidth="55.7109375" defaultRowHeight="19.5" customHeight="1"/>
  <cols>
    <col min="1" max="1" width="100.28125" style="22" customWidth="1"/>
    <col min="2" max="2" width="16.28125" style="22" customWidth="1"/>
    <col min="3" max="3" width="20.28125" style="22" customWidth="1"/>
    <col min="4" max="4" width="20.7109375" style="22" bestFit="1" customWidth="1"/>
    <col min="5" max="5" width="15.57421875" style="22" bestFit="1" customWidth="1"/>
    <col min="6" max="6" width="25.140625" style="22" customWidth="1"/>
    <col min="7" max="7" width="17.421875" style="22" customWidth="1"/>
    <col min="8" max="8" width="19.28125" style="22" bestFit="1" customWidth="1"/>
    <col min="9" max="9" width="19.57421875" style="22" bestFit="1" customWidth="1"/>
    <col min="10" max="10" width="19.28125" style="22" bestFit="1" customWidth="1"/>
    <col min="11" max="11" width="17.57421875" style="22" bestFit="1" customWidth="1"/>
    <col min="12" max="12" width="55.7109375" style="23" hidden="1" customWidth="1"/>
    <col min="13" max="63" width="0" style="22" hidden="1" customWidth="1"/>
    <col min="64" max="65" width="55.7109375" style="22" hidden="1" customWidth="1"/>
    <col min="66" max="16384" width="0" style="22" hidden="1" customWidth="1"/>
  </cols>
  <sheetData>
    <row r="1" spans="1:11" ht="19.5" customHeight="1">
      <c r="A1" s="6" t="s">
        <v>38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9.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9.5" customHeight="1">
      <c r="A3" s="104" t="s">
        <v>201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</row>
    <row r="4" spans="1:11" ht="19.5" customHeight="1">
      <c r="A4" s="104" t="s">
        <v>202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</row>
    <row r="5" spans="1:11" ht="19.5" customHeight="1">
      <c r="A5" s="104" t="s">
        <v>203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</row>
    <row r="6" spans="1:11" ht="19.5" customHeight="1">
      <c r="A6" s="104" t="s">
        <v>140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</row>
    <row r="7" spans="1:11" ht="19.5" customHeight="1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</row>
    <row r="8" spans="1:11" ht="19.5" customHeight="1">
      <c r="A8" s="101" t="s">
        <v>197</v>
      </c>
      <c r="B8" s="116" t="s">
        <v>9</v>
      </c>
      <c r="C8" s="46" t="s">
        <v>39</v>
      </c>
      <c r="D8" s="62" t="s">
        <v>58</v>
      </c>
      <c r="E8" s="63" t="s">
        <v>40</v>
      </c>
      <c r="F8" s="96" t="s">
        <v>57</v>
      </c>
      <c r="G8" s="45" t="s">
        <v>41</v>
      </c>
      <c r="H8" s="12" t="s">
        <v>42</v>
      </c>
      <c r="I8" s="61" t="s">
        <v>43</v>
      </c>
      <c r="J8" s="64" t="s">
        <v>43</v>
      </c>
      <c r="K8" s="46" t="s">
        <v>37</v>
      </c>
    </row>
    <row r="9" spans="1:11" ht="19.5" customHeight="1">
      <c r="A9" s="102"/>
      <c r="B9" s="117"/>
      <c r="C9" s="10" t="s">
        <v>44</v>
      </c>
      <c r="D9" s="65" t="s">
        <v>59</v>
      </c>
      <c r="E9" s="66" t="s">
        <v>45</v>
      </c>
      <c r="F9" s="97"/>
      <c r="G9" s="10" t="s">
        <v>46</v>
      </c>
      <c r="H9" s="14" t="s">
        <v>47</v>
      </c>
      <c r="I9" s="10" t="s">
        <v>48</v>
      </c>
      <c r="J9" s="67" t="s">
        <v>48</v>
      </c>
      <c r="K9" s="48" t="s">
        <v>50</v>
      </c>
    </row>
    <row r="10" spans="1:11" ht="19.5" customHeight="1">
      <c r="A10" s="103"/>
      <c r="B10" s="118"/>
      <c r="C10" s="10" t="s">
        <v>51</v>
      </c>
      <c r="D10" s="65" t="s">
        <v>52</v>
      </c>
      <c r="E10" s="66" t="s">
        <v>49</v>
      </c>
      <c r="F10" s="98"/>
      <c r="G10" s="10" t="s">
        <v>53</v>
      </c>
      <c r="H10" s="14" t="s">
        <v>54</v>
      </c>
      <c r="I10" s="10" t="s">
        <v>55</v>
      </c>
      <c r="J10" s="68" t="s">
        <v>104</v>
      </c>
      <c r="K10" s="47" t="s">
        <v>10</v>
      </c>
    </row>
    <row r="11" spans="1:11" ht="19.5" customHeight="1">
      <c r="A11" s="17"/>
      <c r="B11" s="51"/>
      <c r="C11" s="12"/>
      <c r="D11" s="62"/>
      <c r="E11" s="63"/>
      <c r="F11" s="12"/>
      <c r="G11" s="12"/>
      <c r="H11" s="12"/>
      <c r="I11" s="12"/>
      <c r="J11" s="12"/>
      <c r="K11" s="46"/>
    </row>
    <row r="12" spans="1:11" ht="19.5" customHeight="1">
      <c r="A12" s="9" t="s">
        <v>9</v>
      </c>
      <c r="B12" s="53">
        <f aca="true" t="shared" si="0" ref="B12:K12">SUM(B14,B29,B33,B39,B44,B52,B57,B64,B70,B75,B80,B87,B92,B100,B105)</f>
        <v>19795</v>
      </c>
      <c r="C12" s="53">
        <f t="shared" si="0"/>
        <v>16734</v>
      </c>
      <c r="D12" s="53">
        <f t="shared" si="0"/>
        <v>3061</v>
      </c>
      <c r="E12" s="53">
        <f t="shared" si="0"/>
        <v>7</v>
      </c>
      <c r="F12" s="53">
        <f t="shared" si="0"/>
        <v>2623</v>
      </c>
      <c r="G12" s="53">
        <f t="shared" si="0"/>
        <v>1</v>
      </c>
      <c r="H12" s="53">
        <f t="shared" si="0"/>
        <v>5</v>
      </c>
      <c r="I12" s="53">
        <f t="shared" si="0"/>
        <v>112</v>
      </c>
      <c r="J12" s="53">
        <f t="shared" si="0"/>
        <v>1</v>
      </c>
      <c r="K12" s="53">
        <f t="shared" si="0"/>
        <v>312</v>
      </c>
    </row>
    <row r="13" spans="2:11" ht="19.5" customHeight="1">
      <c r="B13" s="71"/>
      <c r="C13" s="53"/>
      <c r="D13" s="69"/>
      <c r="E13" s="70"/>
      <c r="F13" s="53"/>
      <c r="G13" s="53"/>
      <c r="H13" s="53"/>
      <c r="I13" s="53"/>
      <c r="J13" s="53"/>
      <c r="K13" s="28"/>
    </row>
    <row r="14" spans="1:256" ht="19.5" customHeight="1">
      <c r="A14" s="27" t="s">
        <v>60</v>
      </c>
      <c r="B14" s="53">
        <f aca="true" t="shared" si="1" ref="B14:K14">SUM(B15:B27)</f>
        <v>2659</v>
      </c>
      <c r="C14" s="53">
        <f t="shared" si="1"/>
        <v>1910</v>
      </c>
      <c r="D14" s="53">
        <f t="shared" si="1"/>
        <v>749</v>
      </c>
      <c r="E14" s="53">
        <f t="shared" si="1"/>
        <v>2</v>
      </c>
      <c r="F14" s="53">
        <f t="shared" si="1"/>
        <v>653</v>
      </c>
      <c r="G14" s="53">
        <f t="shared" si="1"/>
        <v>0</v>
      </c>
      <c r="H14" s="53">
        <f t="shared" si="1"/>
        <v>0</v>
      </c>
      <c r="I14" s="53">
        <f t="shared" si="1"/>
        <v>23</v>
      </c>
      <c r="J14" s="53">
        <f t="shared" si="1"/>
        <v>0</v>
      </c>
      <c r="K14" s="53">
        <f t="shared" si="1"/>
        <v>71</v>
      </c>
      <c r="L14" s="53">
        <f aca="true" t="shared" si="2" ref="L14:BN14">SUM(L15:L27)</f>
        <v>0</v>
      </c>
      <c r="M14" s="53">
        <f t="shared" si="2"/>
        <v>0</v>
      </c>
      <c r="N14" s="53">
        <f t="shared" si="2"/>
        <v>0</v>
      </c>
      <c r="O14" s="53">
        <f t="shared" si="2"/>
        <v>0</v>
      </c>
      <c r="P14" s="53">
        <f t="shared" si="2"/>
        <v>0</v>
      </c>
      <c r="Q14" s="53">
        <f t="shared" si="2"/>
        <v>0</v>
      </c>
      <c r="R14" s="53">
        <f t="shared" si="2"/>
        <v>0</v>
      </c>
      <c r="S14" s="53">
        <f t="shared" si="2"/>
        <v>0</v>
      </c>
      <c r="T14" s="53">
        <f t="shared" si="2"/>
        <v>0</v>
      </c>
      <c r="U14" s="53">
        <f t="shared" si="2"/>
        <v>0</v>
      </c>
      <c r="V14" s="53">
        <f t="shared" si="2"/>
        <v>0</v>
      </c>
      <c r="W14" s="53">
        <f t="shared" si="2"/>
        <v>0</v>
      </c>
      <c r="X14" s="53">
        <f t="shared" si="2"/>
        <v>0</v>
      </c>
      <c r="Y14" s="53">
        <f t="shared" si="2"/>
        <v>0</v>
      </c>
      <c r="Z14" s="53">
        <f t="shared" si="2"/>
        <v>0</v>
      </c>
      <c r="AA14" s="53">
        <f t="shared" si="2"/>
        <v>0</v>
      </c>
      <c r="AB14" s="53">
        <f t="shared" si="2"/>
        <v>0</v>
      </c>
      <c r="AC14" s="53">
        <f t="shared" si="2"/>
        <v>0</v>
      </c>
      <c r="AD14" s="53">
        <f t="shared" si="2"/>
        <v>0</v>
      </c>
      <c r="AE14" s="53">
        <f t="shared" si="2"/>
        <v>0</v>
      </c>
      <c r="AF14" s="53">
        <f t="shared" si="2"/>
        <v>0</v>
      </c>
      <c r="AG14" s="53">
        <f t="shared" si="2"/>
        <v>0</v>
      </c>
      <c r="AH14" s="53">
        <f t="shared" si="2"/>
        <v>0</v>
      </c>
      <c r="AI14" s="53">
        <f t="shared" si="2"/>
        <v>0</v>
      </c>
      <c r="AJ14" s="53">
        <f t="shared" si="2"/>
        <v>0</v>
      </c>
      <c r="AK14" s="53">
        <f t="shared" si="2"/>
        <v>0</v>
      </c>
      <c r="AL14" s="53">
        <f t="shared" si="2"/>
        <v>0</v>
      </c>
      <c r="AM14" s="53">
        <f t="shared" si="2"/>
        <v>0</v>
      </c>
      <c r="AN14" s="53">
        <f t="shared" si="2"/>
        <v>0</v>
      </c>
      <c r="AO14" s="53">
        <f t="shared" si="2"/>
        <v>0</v>
      </c>
      <c r="AP14" s="53">
        <f t="shared" si="2"/>
        <v>0</v>
      </c>
      <c r="AQ14" s="53">
        <f t="shared" si="2"/>
        <v>0</v>
      </c>
      <c r="AR14" s="53">
        <f t="shared" si="2"/>
        <v>0</v>
      </c>
      <c r="AS14" s="53">
        <f t="shared" si="2"/>
        <v>0</v>
      </c>
      <c r="AT14" s="53">
        <f t="shared" si="2"/>
        <v>0</v>
      </c>
      <c r="AU14" s="53">
        <f t="shared" si="2"/>
        <v>0</v>
      </c>
      <c r="AV14" s="53">
        <f t="shared" si="2"/>
        <v>0</v>
      </c>
      <c r="AW14" s="53">
        <f t="shared" si="2"/>
        <v>0</v>
      </c>
      <c r="AX14" s="53">
        <f t="shared" si="2"/>
        <v>0</v>
      </c>
      <c r="AY14" s="53">
        <f t="shared" si="2"/>
        <v>0</v>
      </c>
      <c r="AZ14" s="53">
        <f t="shared" si="2"/>
        <v>0</v>
      </c>
      <c r="BA14" s="53">
        <f t="shared" si="2"/>
        <v>0</v>
      </c>
      <c r="BB14" s="53">
        <f t="shared" si="2"/>
        <v>0</v>
      </c>
      <c r="BC14" s="53">
        <f t="shared" si="2"/>
        <v>0</v>
      </c>
      <c r="BD14" s="53">
        <f t="shared" si="2"/>
        <v>0</v>
      </c>
      <c r="BE14" s="53">
        <f t="shared" si="2"/>
        <v>0</v>
      </c>
      <c r="BF14" s="53">
        <f t="shared" si="2"/>
        <v>0</v>
      </c>
      <c r="BG14" s="53">
        <f t="shared" si="2"/>
        <v>0</v>
      </c>
      <c r="BH14" s="53">
        <f t="shared" si="2"/>
        <v>0</v>
      </c>
      <c r="BI14" s="53">
        <f t="shared" si="2"/>
        <v>0</v>
      </c>
      <c r="BJ14" s="53">
        <f t="shared" si="2"/>
        <v>0</v>
      </c>
      <c r="BK14" s="53">
        <f t="shared" si="2"/>
        <v>0</v>
      </c>
      <c r="BL14" s="53">
        <f t="shared" si="2"/>
        <v>0</v>
      </c>
      <c r="BM14" s="53">
        <f t="shared" si="2"/>
        <v>0</v>
      </c>
      <c r="BN14" s="53">
        <f t="shared" si="2"/>
        <v>0</v>
      </c>
      <c r="BO14" s="53">
        <f aca="true" t="shared" si="3" ref="BO14:DZ14">SUM(BO15:BO27)</f>
        <v>0</v>
      </c>
      <c r="BP14" s="53">
        <f t="shared" si="3"/>
        <v>0</v>
      </c>
      <c r="BQ14" s="53">
        <f t="shared" si="3"/>
        <v>0</v>
      </c>
      <c r="BR14" s="53">
        <f t="shared" si="3"/>
        <v>0</v>
      </c>
      <c r="BS14" s="53">
        <f t="shared" si="3"/>
        <v>0</v>
      </c>
      <c r="BT14" s="53">
        <f t="shared" si="3"/>
        <v>0</v>
      </c>
      <c r="BU14" s="53">
        <f t="shared" si="3"/>
        <v>0</v>
      </c>
      <c r="BV14" s="53">
        <f t="shared" si="3"/>
        <v>0</v>
      </c>
      <c r="BW14" s="53">
        <f t="shared" si="3"/>
        <v>0</v>
      </c>
      <c r="BX14" s="53">
        <f t="shared" si="3"/>
        <v>0</v>
      </c>
      <c r="BY14" s="53">
        <f t="shared" si="3"/>
        <v>0</v>
      </c>
      <c r="BZ14" s="53">
        <f t="shared" si="3"/>
        <v>0</v>
      </c>
      <c r="CA14" s="53">
        <f t="shared" si="3"/>
        <v>0</v>
      </c>
      <c r="CB14" s="53">
        <f t="shared" si="3"/>
        <v>0</v>
      </c>
      <c r="CC14" s="53">
        <f t="shared" si="3"/>
        <v>0</v>
      </c>
      <c r="CD14" s="53">
        <f t="shared" si="3"/>
        <v>0</v>
      </c>
      <c r="CE14" s="53">
        <f t="shared" si="3"/>
        <v>0</v>
      </c>
      <c r="CF14" s="53">
        <f t="shared" si="3"/>
        <v>0</v>
      </c>
      <c r="CG14" s="53">
        <f t="shared" si="3"/>
        <v>0</v>
      </c>
      <c r="CH14" s="53">
        <f t="shared" si="3"/>
        <v>0</v>
      </c>
      <c r="CI14" s="53">
        <f t="shared" si="3"/>
        <v>0</v>
      </c>
      <c r="CJ14" s="53">
        <f t="shared" si="3"/>
        <v>0</v>
      </c>
      <c r="CK14" s="53">
        <f t="shared" si="3"/>
        <v>0</v>
      </c>
      <c r="CL14" s="53">
        <f t="shared" si="3"/>
        <v>0</v>
      </c>
      <c r="CM14" s="53">
        <f t="shared" si="3"/>
        <v>0</v>
      </c>
      <c r="CN14" s="53">
        <f t="shared" si="3"/>
        <v>0</v>
      </c>
      <c r="CO14" s="53">
        <f t="shared" si="3"/>
        <v>0</v>
      </c>
      <c r="CP14" s="53">
        <f t="shared" si="3"/>
        <v>0</v>
      </c>
      <c r="CQ14" s="53">
        <f t="shared" si="3"/>
        <v>0</v>
      </c>
      <c r="CR14" s="53">
        <f t="shared" si="3"/>
        <v>0</v>
      </c>
      <c r="CS14" s="53">
        <f t="shared" si="3"/>
        <v>0</v>
      </c>
      <c r="CT14" s="53">
        <f t="shared" si="3"/>
        <v>0</v>
      </c>
      <c r="CU14" s="53">
        <f t="shared" si="3"/>
        <v>0</v>
      </c>
      <c r="CV14" s="53">
        <f t="shared" si="3"/>
        <v>0</v>
      </c>
      <c r="CW14" s="53">
        <f t="shared" si="3"/>
        <v>0</v>
      </c>
      <c r="CX14" s="53">
        <f t="shared" si="3"/>
        <v>0</v>
      </c>
      <c r="CY14" s="53">
        <f t="shared" si="3"/>
        <v>0</v>
      </c>
      <c r="CZ14" s="53">
        <f t="shared" si="3"/>
        <v>0</v>
      </c>
      <c r="DA14" s="53">
        <f t="shared" si="3"/>
        <v>0</v>
      </c>
      <c r="DB14" s="53">
        <f t="shared" si="3"/>
        <v>0</v>
      </c>
      <c r="DC14" s="53">
        <f t="shared" si="3"/>
        <v>0</v>
      </c>
      <c r="DD14" s="53">
        <f t="shared" si="3"/>
        <v>0</v>
      </c>
      <c r="DE14" s="53">
        <f t="shared" si="3"/>
        <v>0</v>
      </c>
      <c r="DF14" s="53">
        <f t="shared" si="3"/>
        <v>0</v>
      </c>
      <c r="DG14" s="53">
        <f t="shared" si="3"/>
        <v>0</v>
      </c>
      <c r="DH14" s="53">
        <f t="shared" si="3"/>
        <v>0</v>
      </c>
      <c r="DI14" s="53">
        <f t="shared" si="3"/>
        <v>0</v>
      </c>
      <c r="DJ14" s="53">
        <f t="shared" si="3"/>
        <v>0</v>
      </c>
      <c r="DK14" s="53">
        <f t="shared" si="3"/>
        <v>0</v>
      </c>
      <c r="DL14" s="53">
        <f t="shared" si="3"/>
        <v>0</v>
      </c>
      <c r="DM14" s="53">
        <f t="shared" si="3"/>
        <v>0</v>
      </c>
      <c r="DN14" s="53">
        <f t="shared" si="3"/>
        <v>0</v>
      </c>
      <c r="DO14" s="53">
        <f t="shared" si="3"/>
        <v>0</v>
      </c>
      <c r="DP14" s="53">
        <f t="shared" si="3"/>
        <v>0</v>
      </c>
      <c r="DQ14" s="53">
        <f t="shared" si="3"/>
        <v>0</v>
      </c>
      <c r="DR14" s="53">
        <f t="shared" si="3"/>
        <v>0</v>
      </c>
      <c r="DS14" s="53">
        <f t="shared" si="3"/>
        <v>0</v>
      </c>
      <c r="DT14" s="53">
        <f t="shared" si="3"/>
        <v>0</v>
      </c>
      <c r="DU14" s="53">
        <f t="shared" si="3"/>
        <v>0</v>
      </c>
      <c r="DV14" s="53">
        <f t="shared" si="3"/>
        <v>0</v>
      </c>
      <c r="DW14" s="53">
        <f t="shared" si="3"/>
        <v>0</v>
      </c>
      <c r="DX14" s="53">
        <f t="shared" si="3"/>
        <v>0</v>
      </c>
      <c r="DY14" s="53">
        <f t="shared" si="3"/>
        <v>0</v>
      </c>
      <c r="DZ14" s="53">
        <f t="shared" si="3"/>
        <v>0</v>
      </c>
      <c r="EA14" s="53">
        <f aca="true" t="shared" si="4" ref="EA14:GL14">SUM(EA15:EA27)</f>
        <v>0</v>
      </c>
      <c r="EB14" s="53">
        <f t="shared" si="4"/>
        <v>0</v>
      </c>
      <c r="EC14" s="53">
        <f t="shared" si="4"/>
        <v>0</v>
      </c>
      <c r="ED14" s="53">
        <f t="shared" si="4"/>
        <v>0</v>
      </c>
      <c r="EE14" s="53">
        <f t="shared" si="4"/>
        <v>0</v>
      </c>
      <c r="EF14" s="53">
        <f t="shared" si="4"/>
        <v>0</v>
      </c>
      <c r="EG14" s="53">
        <f t="shared" si="4"/>
        <v>0</v>
      </c>
      <c r="EH14" s="53">
        <f t="shared" si="4"/>
        <v>0</v>
      </c>
      <c r="EI14" s="53">
        <f t="shared" si="4"/>
        <v>0</v>
      </c>
      <c r="EJ14" s="53">
        <f t="shared" si="4"/>
        <v>0</v>
      </c>
      <c r="EK14" s="53">
        <f t="shared" si="4"/>
        <v>0</v>
      </c>
      <c r="EL14" s="53">
        <f t="shared" si="4"/>
        <v>0</v>
      </c>
      <c r="EM14" s="53">
        <f t="shared" si="4"/>
        <v>0</v>
      </c>
      <c r="EN14" s="53">
        <f t="shared" si="4"/>
        <v>0</v>
      </c>
      <c r="EO14" s="53">
        <f t="shared" si="4"/>
        <v>0</v>
      </c>
      <c r="EP14" s="53">
        <f t="shared" si="4"/>
        <v>0</v>
      </c>
      <c r="EQ14" s="53">
        <f t="shared" si="4"/>
        <v>0</v>
      </c>
      <c r="ER14" s="53">
        <f t="shared" si="4"/>
        <v>0</v>
      </c>
      <c r="ES14" s="53">
        <f t="shared" si="4"/>
        <v>0</v>
      </c>
      <c r="ET14" s="53">
        <f t="shared" si="4"/>
        <v>0</v>
      </c>
      <c r="EU14" s="53">
        <f t="shared" si="4"/>
        <v>0</v>
      </c>
      <c r="EV14" s="53">
        <f t="shared" si="4"/>
        <v>0</v>
      </c>
      <c r="EW14" s="53">
        <f t="shared" si="4"/>
        <v>0</v>
      </c>
      <c r="EX14" s="53">
        <f t="shared" si="4"/>
        <v>0</v>
      </c>
      <c r="EY14" s="53">
        <f t="shared" si="4"/>
        <v>0</v>
      </c>
      <c r="EZ14" s="53">
        <f t="shared" si="4"/>
        <v>0</v>
      </c>
      <c r="FA14" s="53">
        <f t="shared" si="4"/>
        <v>0</v>
      </c>
      <c r="FB14" s="53">
        <f t="shared" si="4"/>
        <v>0</v>
      </c>
      <c r="FC14" s="53">
        <f t="shared" si="4"/>
        <v>0</v>
      </c>
      <c r="FD14" s="53">
        <f t="shared" si="4"/>
        <v>0</v>
      </c>
      <c r="FE14" s="53">
        <f t="shared" si="4"/>
        <v>0</v>
      </c>
      <c r="FF14" s="53">
        <f t="shared" si="4"/>
        <v>0</v>
      </c>
      <c r="FG14" s="53">
        <f t="shared" si="4"/>
        <v>0</v>
      </c>
      <c r="FH14" s="53">
        <f t="shared" si="4"/>
        <v>0</v>
      </c>
      <c r="FI14" s="53">
        <f t="shared" si="4"/>
        <v>0</v>
      </c>
      <c r="FJ14" s="53">
        <f t="shared" si="4"/>
        <v>0</v>
      </c>
      <c r="FK14" s="53">
        <f t="shared" si="4"/>
        <v>0</v>
      </c>
      <c r="FL14" s="53">
        <f t="shared" si="4"/>
        <v>0</v>
      </c>
      <c r="FM14" s="53">
        <f t="shared" si="4"/>
        <v>0</v>
      </c>
      <c r="FN14" s="53">
        <f t="shared" si="4"/>
        <v>0</v>
      </c>
      <c r="FO14" s="53">
        <f t="shared" si="4"/>
        <v>0</v>
      </c>
      <c r="FP14" s="53">
        <f t="shared" si="4"/>
        <v>0</v>
      </c>
      <c r="FQ14" s="53">
        <f t="shared" si="4"/>
        <v>0</v>
      </c>
      <c r="FR14" s="53">
        <f t="shared" si="4"/>
        <v>0</v>
      </c>
      <c r="FS14" s="53">
        <f t="shared" si="4"/>
        <v>0</v>
      </c>
      <c r="FT14" s="53">
        <f t="shared" si="4"/>
        <v>0</v>
      </c>
      <c r="FU14" s="53">
        <f t="shared" si="4"/>
        <v>0</v>
      </c>
      <c r="FV14" s="53">
        <f t="shared" si="4"/>
        <v>0</v>
      </c>
      <c r="FW14" s="53">
        <f t="shared" si="4"/>
        <v>0</v>
      </c>
      <c r="FX14" s="53">
        <f t="shared" si="4"/>
        <v>0</v>
      </c>
      <c r="FY14" s="53">
        <f t="shared" si="4"/>
        <v>0</v>
      </c>
      <c r="FZ14" s="53">
        <f t="shared" si="4"/>
        <v>0</v>
      </c>
      <c r="GA14" s="53">
        <f t="shared" si="4"/>
        <v>0</v>
      </c>
      <c r="GB14" s="53">
        <f t="shared" si="4"/>
        <v>0</v>
      </c>
      <c r="GC14" s="53">
        <f t="shared" si="4"/>
        <v>0</v>
      </c>
      <c r="GD14" s="53">
        <f t="shared" si="4"/>
        <v>0</v>
      </c>
      <c r="GE14" s="53">
        <f t="shared" si="4"/>
        <v>0</v>
      </c>
      <c r="GF14" s="53">
        <f t="shared" si="4"/>
        <v>0</v>
      </c>
      <c r="GG14" s="53">
        <f t="shared" si="4"/>
        <v>0</v>
      </c>
      <c r="GH14" s="53">
        <f t="shared" si="4"/>
        <v>0</v>
      </c>
      <c r="GI14" s="53">
        <f t="shared" si="4"/>
        <v>0</v>
      </c>
      <c r="GJ14" s="53">
        <f t="shared" si="4"/>
        <v>0</v>
      </c>
      <c r="GK14" s="53">
        <f t="shared" si="4"/>
        <v>0</v>
      </c>
      <c r="GL14" s="53">
        <f t="shared" si="4"/>
        <v>0</v>
      </c>
      <c r="GM14" s="53">
        <f aca="true" t="shared" si="5" ref="GM14:IV14">SUM(GM15:GM27)</f>
        <v>0</v>
      </c>
      <c r="GN14" s="53">
        <f t="shared" si="5"/>
        <v>0</v>
      </c>
      <c r="GO14" s="53">
        <f t="shared" si="5"/>
        <v>0</v>
      </c>
      <c r="GP14" s="53">
        <f t="shared" si="5"/>
        <v>0</v>
      </c>
      <c r="GQ14" s="53">
        <f t="shared" si="5"/>
        <v>0</v>
      </c>
      <c r="GR14" s="53">
        <f t="shared" si="5"/>
        <v>0</v>
      </c>
      <c r="GS14" s="53">
        <f t="shared" si="5"/>
        <v>0</v>
      </c>
      <c r="GT14" s="53">
        <f t="shared" si="5"/>
        <v>0</v>
      </c>
      <c r="GU14" s="53">
        <f t="shared" si="5"/>
        <v>0</v>
      </c>
      <c r="GV14" s="53">
        <f t="shared" si="5"/>
        <v>0</v>
      </c>
      <c r="GW14" s="53">
        <f t="shared" si="5"/>
        <v>0</v>
      </c>
      <c r="GX14" s="53">
        <f t="shared" si="5"/>
        <v>0</v>
      </c>
      <c r="GY14" s="53">
        <f t="shared" si="5"/>
        <v>0</v>
      </c>
      <c r="GZ14" s="53">
        <f t="shared" si="5"/>
        <v>0</v>
      </c>
      <c r="HA14" s="53">
        <f t="shared" si="5"/>
        <v>0</v>
      </c>
      <c r="HB14" s="53">
        <f t="shared" si="5"/>
        <v>0</v>
      </c>
      <c r="HC14" s="53">
        <f t="shared" si="5"/>
        <v>0</v>
      </c>
      <c r="HD14" s="53">
        <f t="shared" si="5"/>
        <v>0</v>
      </c>
      <c r="HE14" s="53">
        <f t="shared" si="5"/>
        <v>0</v>
      </c>
      <c r="HF14" s="53">
        <f t="shared" si="5"/>
        <v>0</v>
      </c>
      <c r="HG14" s="53">
        <f t="shared" si="5"/>
        <v>0</v>
      </c>
      <c r="HH14" s="53">
        <f t="shared" si="5"/>
        <v>0</v>
      </c>
      <c r="HI14" s="53">
        <f t="shared" si="5"/>
        <v>0</v>
      </c>
      <c r="HJ14" s="53">
        <f t="shared" si="5"/>
        <v>0</v>
      </c>
      <c r="HK14" s="53">
        <f t="shared" si="5"/>
        <v>0</v>
      </c>
      <c r="HL14" s="53">
        <f t="shared" si="5"/>
        <v>0</v>
      </c>
      <c r="HM14" s="53">
        <f t="shared" si="5"/>
        <v>0</v>
      </c>
      <c r="HN14" s="53">
        <f t="shared" si="5"/>
        <v>0</v>
      </c>
      <c r="HO14" s="53">
        <f t="shared" si="5"/>
        <v>0</v>
      </c>
      <c r="HP14" s="53">
        <f t="shared" si="5"/>
        <v>0</v>
      </c>
      <c r="HQ14" s="53">
        <f t="shared" si="5"/>
        <v>0</v>
      </c>
      <c r="HR14" s="53">
        <f t="shared" si="5"/>
        <v>0</v>
      </c>
      <c r="HS14" s="53">
        <f t="shared" si="5"/>
        <v>0</v>
      </c>
      <c r="HT14" s="53">
        <f t="shared" si="5"/>
        <v>0</v>
      </c>
      <c r="HU14" s="53">
        <f t="shared" si="5"/>
        <v>0</v>
      </c>
      <c r="HV14" s="53">
        <f t="shared" si="5"/>
        <v>0</v>
      </c>
      <c r="HW14" s="53">
        <f t="shared" si="5"/>
        <v>0</v>
      </c>
      <c r="HX14" s="53">
        <f t="shared" si="5"/>
        <v>0</v>
      </c>
      <c r="HY14" s="53">
        <f t="shared" si="5"/>
        <v>0</v>
      </c>
      <c r="HZ14" s="53">
        <f t="shared" si="5"/>
        <v>0</v>
      </c>
      <c r="IA14" s="53">
        <f t="shared" si="5"/>
        <v>0</v>
      </c>
      <c r="IB14" s="53">
        <f t="shared" si="5"/>
        <v>0</v>
      </c>
      <c r="IC14" s="53">
        <f t="shared" si="5"/>
        <v>0</v>
      </c>
      <c r="ID14" s="53">
        <f t="shared" si="5"/>
        <v>0</v>
      </c>
      <c r="IE14" s="53">
        <f t="shared" si="5"/>
        <v>0</v>
      </c>
      <c r="IF14" s="53">
        <f t="shared" si="5"/>
        <v>0</v>
      </c>
      <c r="IG14" s="53">
        <f t="shared" si="5"/>
        <v>0</v>
      </c>
      <c r="IH14" s="53">
        <f t="shared" si="5"/>
        <v>0</v>
      </c>
      <c r="II14" s="53">
        <f t="shared" si="5"/>
        <v>0</v>
      </c>
      <c r="IJ14" s="53">
        <f t="shared" si="5"/>
        <v>0</v>
      </c>
      <c r="IK14" s="53">
        <f t="shared" si="5"/>
        <v>0</v>
      </c>
      <c r="IL14" s="53">
        <f t="shared" si="5"/>
        <v>0</v>
      </c>
      <c r="IM14" s="53">
        <f t="shared" si="5"/>
        <v>0</v>
      </c>
      <c r="IN14" s="53">
        <f t="shared" si="5"/>
        <v>0</v>
      </c>
      <c r="IO14" s="53">
        <f t="shared" si="5"/>
        <v>0</v>
      </c>
      <c r="IP14" s="53">
        <f t="shared" si="5"/>
        <v>0</v>
      </c>
      <c r="IQ14" s="53">
        <f t="shared" si="5"/>
        <v>0</v>
      </c>
      <c r="IR14" s="53">
        <f t="shared" si="5"/>
        <v>0</v>
      </c>
      <c r="IS14" s="53">
        <f t="shared" si="5"/>
        <v>0</v>
      </c>
      <c r="IT14" s="53">
        <f t="shared" si="5"/>
        <v>0</v>
      </c>
      <c r="IU14" s="53">
        <f t="shared" si="5"/>
        <v>0</v>
      </c>
      <c r="IV14" s="53">
        <f t="shared" si="5"/>
        <v>0</v>
      </c>
    </row>
    <row r="15" spans="1:11" ht="19.5" customHeight="1">
      <c r="A15" s="29" t="s">
        <v>11</v>
      </c>
      <c r="B15" s="54">
        <v>1197</v>
      </c>
      <c r="C15" s="54">
        <v>810</v>
      </c>
      <c r="D15" s="65">
        <v>387</v>
      </c>
      <c r="E15" s="72">
        <v>1</v>
      </c>
      <c r="F15" s="73">
        <v>343</v>
      </c>
      <c r="G15" s="73">
        <v>0</v>
      </c>
      <c r="H15" s="73">
        <v>0</v>
      </c>
      <c r="I15" s="73">
        <v>7</v>
      </c>
      <c r="J15" s="73">
        <v>0</v>
      </c>
      <c r="K15" s="59">
        <v>36</v>
      </c>
    </row>
    <row r="16" spans="1:11" ht="19.5" customHeight="1">
      <c r="A16" s="29" t="s">
        <v>128</v>
      </c>
      <c r="B16" s="54">
        <v>505</v>
      </c>
      <c r="C16" s="54">
        <v>420</v>
      </c>
      <c r="D16" s="65">
        <v>85</v>
      </c>
      <c r="E16" s="72">
        <v>1</v>
      </c>
      <c r="F16" s="73">
        <v>72</v>
      </c>
      <c r="G16" s="73">
        <v>0</v>
      </c>
      <c r="H16" s="73">
        <v>0</v>
      </c>
      <c r="I16" s="73">
        <v>8</v>
      </c>
      <c r="J16" s="73">
        <v>0</v>
      </c>
      <c r="K16" s="59">
        <v>4</v>
      </c>
    </row>
    <row r="17" spans="1:11" ht="19.5" customHeight="1">
      <c r="A17" s="29" t="s">
        <v>63</v>
      </c>
      <c r="B17" s="54">
        <v>443</v>
      </c>
      <c r="C17" s="54">
        <v>252</v>
      </c>
      <c r="D17" s="65">
        <v>191</v>
      </c>
      <c r="E17" s="72">
        <v>0</v>
      </c>
      <c r="F17" s="54">
        <v>179</v>
      </c>
      <c r="G17" s="54">
        <v>0</v>
      </c>
      <c r="H17" s="54">
        <v>0</v>
      </c>
      <c r="I17" s="54">
        <v>2</v>
      </c>
      <c r="J17" s="54">
        <v>0</v>
      </c>
      <c r="K17" s="55">
        <v>10</v>
      </c>
    </row>
    <row r="18" spans="1:11" ht="19.5" customHeight="1">
      <c r="A18" s="33" t="s">
        <v>134</v>
      </c>
      <c r="B18" s="54">
        <v>24</v>
      </c>
      <c r="C18" s="54">
        <v>21</v>
      </c>
      <c r="D18" s="65">
        <v>3</v>
      </c>
      <c r="E18" s="72">
        <v>0</v>
      </c>
      <c r="F18" s="54">
        <v>0</v>
      </c>
      <c r="G18" s="54">
        <v>0</v>
      </c>
      <c r="H18" s="54">
        <v>0</v>
      </c>
      <c r="I18" s="54">
        <v>1</v>
      </c>
      <c r="J18" s="54">
        <v>0</v>
      </c>
      <c r="K18" s="55">
        <v>2</v>
      </c>
    </row>
    <row r="19" spans="1:11" ht="19.5" customHeight="1">
      <c r="A19" s="33" t="s">
        <v>133</v>
      </c>
      <c r="B19" s="54">
        <v>66</v>
      </c>
      <c r="C19" s="54">
        <v>61</v>
      </c>
      <c r="D19" s="65">
        <v>5</v>
      </c>
      <c r="E19" s="72">
        <v>0</v>
      </c>
      <c r="F19" s="54">
        <v>5</v>
      </c>
      <c r="G19" s="54">
        <v>0</v>
      </c>
      <c r="H19" s="54">
        <v>0</v>
      </c>
      <c r="I19" s="54">
        <v>0</v>
      </c>
      <c r="J19" s="54">
        <v>0</v>
      </c>
      <c r="K19" s="55">
        <v>0</v>
      </c>
    </row>
    <row r="20" spans="1:11" ht="19.5" customHeight="1">
      <c r="A20" s="33" t="s">
        <v>103</v>
      </c>
      <c r="B20" s="54">
        <v>27</v>
      </c>
      <c r="C20" s="54">
        <v>21</v>
      </c>
      <c r="D20" s="65">
        <v>6</v>
      </c>
      <c r="E20" s="72">
        <v>0</v>
      </c>
      <c r="F20" s="54">
        <v>4</v>
      </c>
      <c r="G20" s="54">
        <v>0</v>
      </c>
      <c r="H20" s="54">
        <v>0</v>
      </c>
      <c r="I20" s="54">
        <v>1</v>
      </c>
      <c r="J20" s="54">
        <v>0</v>
      </c>
      <c r="K20" s="55">
        <v>1</v>
      </c>
    </row>
    <row r="21" spans="1:11" ht="19.5" customHeight="1">
      <c r="A21" s="33" t="s">
        <v>132</v>
      </c>
      <c r="B21" s="54">
        <v>6</v>
      </c>
      <c r="C21" s="54">
        <v>6</v>
      </c>
      <c r="D21" s="65">
        <v>0</v>
      </c>
      <c r="E21" s="72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5">
        <v>0</v>
      </c>
    </row>
    <row r="22" spans="1:11" ht="19.5" customHeight="1">
      <c r="A22" s="33" t="s">
        <v>118</v>
      </c>
      <c r="B22" s="54">
        <v>15</v>
      </c>
      <c r="C22" s="54">
        <v>10</v>
      </c>
      <c r="D22" s="65">
        <v>5</v>
      </c>
      <c r="E22" s="72">
        <v>0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5">
        <v>5</v>
      </c>
    </row>
    <row r="23" spans="1:11" ht="19.5" customHeight="1">
      <c r="A23" s="29" t="s">
        <v>61</v>
      </c>
      <c r="B23" s="54">
        <v>181</v>
      </c>
      <c r="C23" s="54">
        <v>149</v>
      </c>
      <c r="D23" s="65">
        <v>32</v>
      </c>
      <c r="E23" s="72">
        <v>0</v>
      </c>
      <c r="F23" s="54">
        <v>28</v>
      </c>
      <c r="G23" s="54">
        <v>0</v>
      </c>
      <c r="H23" s="54">
        <v>0</v>
      </c>
      <c r="I23" s="54">
        <v>3</v>
      </c>
      <c r="J23" s="54">
        <v>0</v>
      </c>
      <c r="K23" s="55">
        <v>1</v>
      </c>
    </row>
    <row r="24" spans="1:11" ht="19.5" customHeight="1">
      <c r="A24" s="29" t="s">
        <v>123</v>
      </c>
      <c r="B24" s="54">
        <v>41</v>
      </c>
      <c r="C24" s="54">
        <v>27</v>
      </c>
      <c r="D24" s="65">
        <v>14</v>
      </c>
      <c r="E24" s="72">
        <v>0</v>
      </c>
      <c r="F24" s="54">
        <v>6</v>
      </c>
      <c r="G24" s="54">
        <v>0</v>
      </c>
      <c r="H24" s="54">
        <v>0</v>
      </c>
      <c r="I24" s="54">
        <v>0</v>
      </c>
      <c r="J24" s="54">
        <v>0</v>
      </c>
      <c r="K24" s="55">
        <v>8</v>
      </c>
    </row>
    <row r="25" spans="1:11" ht="19.5" customHeight="1">
      <c r="A25" s="29" t="s">
        <v>14</v>
      </c>
      <c r="B25" s="54">
        <v>6</v>
      </c>
      <c r="C25" s="54">
        <v>4</v>
      </c>
      <c r="D25" s="65">
        <v>2</v>
      </c>
      <c r="E25" s="72">
        <v>0</v>
      </c>
      <c r="F25" s="54">
        <v>2</v>
      </c>
      <c r="G25" s="54">
        <v>0</v>
      </c>
      <c r="H25" s="54">
        <v>0</v>
      </c>
      <c r="I25" s="54">
        <v>0</v>
      </c>
      <c r="J25" s="54">
        <v>0</v>
      </c>
      <c r="K25" s="55">
        <v>0</v>
      </c>
    </row>
    <row r="26" spans="1:11" ht="19.5" customHeight="1">
      <c r="A26" s="29" t="s">
        <v>141</v>
      </c>
      <c r="B26" s="54">
        <v>1</v>
      </c>
      <c r="C26" s="54">
        <v>0</v>
      </c>
      <c r="D26" s="65">
        <v>1</v>
      </c>
      <c r="E26" s="72">
        <v>0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5">
        <v>1</v>
      </c>
    </row>
    <row r="27" spans="1:11" ht="19.5" customHeight="1">
      <c r="A27" s="35" t="s">
        <v>68</v>
      </c>
      <c r="B27" s="54">
        <v>147</v>
      </c>
      <c r="C27" s="54">
        <v>129</v>
      </c>
      <c r="D27" s="65">
        <v>18</v>
      </c>
      <c r="E27" s="72">
        <v>0</v>
      </c>
      <c r="F27" s="54">
        <v>14</v>
      </c>
      <c r="G27" s="54">
        <v>0</v>
      </c>
      <c r="H27" s="54">
        <v>0</v>
      </c>
      <c r="I27" s="54">
        <v>1</v>
      </c>
      <c r="J27" s="54">
        <v>0</v>
      </c>
      <c r="K27" s="55">
        <v>3</v>
      </c>
    </row>
    <row r="28" spans="1:11" ht="19.5" customHeight="1">
      <c r="A28" s="29"/>
      <c r="B28" s="53"/>
      <c r="C28" s="53"/>
      <c r="D28" s="69"/>
      <c r="E28" s="70"/>
      <c r="F28" s="53"/>
      <c r="G28" s="53"/>
      <c r="H28" s="53"/>
      <c r="I28" s="53"/>
      <c r="J28" s="53"/>
      <c r="K28" s="28"/>
    </row>
    <row r="29" spans="1:11" ht="19.5" customHeight="1">
      <c r="A29" s="27" t="s">
        <v>64</v>
      </c>
      <c r="B29" s="53">
        <f aca="true" t="shared" si="6" ref="B29:K29">SUM(B30:B31)</f>
        <v>1370</v>
      </c>
      <c r="C29" s="53">
        <f t="shared" si="6"/>
        <v>1093</v>
      </c>
      <c r="D29" s="53">
        <f t="shared" si="6"/>
        <v>277</v>
      </c>
      <c r="E29" s="53">
        <f t="shared" si="6"/>
        <v>0</v>
      </c>
      <c r="F29" s="53">
        <f t="shared" si="6"/>
        <v>252</v>
      </c>
      <c r="G29" s="53">
        <f t="shared" si="6"/>
        <v>0</v>
      </c>
      <c r="H29" s="53">
        <f t="shared" si="6"/>
        <v>0</v>
      </c>
      <c r="I29" s="53">
        <f t="shared" si="6"/>
        <v>18</v>
      </c>
      <c r="J29" s="53">
        <f t="shared" si="6"/>
        <v>0</v>
      </c>
      <c r="K29" s="53">
        <f t="shared" si="6"/>
        <v>7</v>
      </c>
    </row>
    <row r="30" spans="1:11" ht="19.5" customHeight="1">
      <c r="A30" s="36" t="s">
        <v>65</v>
      </c>
      <c r="B30" s="54">
        <v>1370</v>
      </c>
      <c r="C30" s="54">
        <v>1093</v>
      </c>
      <c r="D30" s="65">
        <v>277</v>
      </c>
      <c r="E30" s="72">
        <v>0</v>
      </c>
      <c r="F30" s="54">
        <v>252</v>
      </c>
      <c r="G30" s="54">
        <v>0</v>
      </c>
      <c r="H30" s="54">
        <v>0</v>
      </c>
      <c r="I30" s="54">
        <v>18</v>
      </c>
      <c r="J30" s="54">
        <v>0</v>
      </c>
      <c r="K30" s="55">
        <v>7</v>
      </c>
    </row>
    <row r="31" spans="1:11" ht="19.5" customHeight="1">
      <c r="A31" s="36" t="s">
        <v>66</v>
      </c>
      <c r="B31" s="54">
        <v>0</v>
      </c>
      <c r="C31" s="54">
        <v>0</v>
      </c>
      <c r="D31" s="65">
        <v>0</v>
      </c>
      <c r="E31" s="72">
        <v>0</v>
      </c>
      <c r="F31" s="54">
        <v>0</v>
      </c>
      <c r="G31" s="54">
        <v>0</v>
      </c>
      <c r="H31" s="54">
        <v>0</v>
      </c>
      <c r="I31" s="54">
        <v>0</v>
      </c>
      <c r="J31" s="54">
        <v>0</v>
      </c>
      <c r="K31" s="55">
        <v>0</v>
      </c>
    </row>
    <row r="32" spans="1:11" ht="19.5" customHeight="1">
      <c r="A32" s="23"/>
      <c r="B32" s="14"/>
      <c r="C32" s="14"/>
      <c r="D32" s="65"/>
      <c r="E32" s="66"/>
      <c r="F32" s="14"/>
      <c r="G32" s="14"/>
      <c r="H32" s="14"/>
      <c r="I32" s="14"/>
      <c r="J32" s="14"/>
      <c r="K32" s="48"/>
    </row>
    <row r="33" spans="1:11" ht="19.5" customHeight="1">
      <c r="A33" s="27" t="s">
        <v>67</v>
      </c>
      <c r="B33" s="53">
        <f aca="true" t="shared" si="7" ref="B33:K33">SUM(B34:B37)</f>
        <v>2153</v>
      </c>
      <c r="C33" s="53">
        <f t="shared" si="7"/>
        <v>1846</v>
      </c>
      <c r="D33" s="53">
        <f t="shared" si="7"/>
        <v>307</v>
      </c>
      <c r="E33" s="53">
        <f t="shared" si="7"/>
        <v>0</v>
      </c>
      <c r="F33" s="53">
        <f t="shared" si="7"/>
        <v>226</v>
      </c>
      <c r="G33" s="53">
        <f t="shared" si="7"/>
        <v>0</v>
      </c>
      <c r="H33" s="53">
        <f t="shared" si="7"/>
        <v>1</v>
      </c>
      <c r="I33" s="53">
        <f t="shared" si="7"/>
        <v>32</v>
      </c>
      <c r="J33" s="53">
        <f t="shared" si="7"/>
        <v>0</v>
      </c>
      <c r="K33" s="53">
        <f t="shared" si="7"/>
        <v>48</v>
      </c>
    </row>
    <row r="34" spans="1:11" ht="19.5" customHeight="1">
      <c r="A34" s="35" t="s">
        <v>12</v>
      </c>
      <c r="B34" s="54">
        <v>581</v>
      </c>
      <c r="C34" s="54">
        <v>518</v>
      </c>
      <c r="D34" s="65">
        <v>63</v>
      </c>
      <c r="E34" s="72">
        <v>0</v>
      </c>
      <c r="F34" s="54">
        <v>36</v>
      </c>
      <c r="G34" s="54">
        <v>0</v>
      </c>
      <c r="H34" s="54">
        <v>0</v>
      </c>
      <c r="I34" s="54">
        <v>13</v>
      </c>
      <c r="J34" s="54">
        <v>0</v>
      </c>
      <c r="K34" s="55">
        <v>14</v>
      </c>
    </row>
    <row r="35" spans="1:11" ht="19.5" customHeight="1">
      <c r="A35" s="35" t="s">
        <v>13</v>
      </c>
      <c r="B35" s="54">
        <v>727</v>
      </c>
      <c r="C35" s="54">
        <v>680</v>
      </c>
      <c r="D35" s="65">
        <v>47</v>
      </c>
      <c r="E35" s="72">
        <v>0</v>
      </c>
      <c r="F35" s="54">
        <v>18</v>
      </c>
      <c r="G35" s="54">
        <v>0</v>
      </c>
      <c r="H35" s="54">
        <v>0</v>
      </c>
      <c r="I35" s="54">
        <v>2</v>
      </c>
      <c r="J35" s="54">
        <v>0</v>
      </c>
      <c r="K35" s="55">
        <v>27</v>
      </c>
    </row>
    <row r="36" spans="1:11" ht="19.5" customHeight="1">
      <c r="A36" s="35" t="s">
        <v>108</v>
      </c>
      <c r="B36" s="54">
        <v>762</v>
      </c>
      <c r="C36" s="54">
        <v>570</v>
      </c>
      <c r="D36" s="65">
        <v>192</v>
      </c>
      <c r="E36" s="72">
        <v>0</v>
      </c>
      <c r="F36" s="54">
        <v>172</v>
      </c>
      <c r="G36" s="54">
        <v>0</v>
      </c>
      <c r="H36" s="54">
        <v>1</v>
      </c>
      <c r="I36" s="54">
        <v>17</v>
      </c>
      <c r="J36" s="54">
        <v>0</v>
      </c>
      <c r="K36" s="55">
        <v>2</v>
      </c>
    </row>
    <row r="37" spans="1:11" ht="19.5" customHeight="1">
      <c r="A37" s="35" t="s">
        <v>114</v>
      </c>
      <c r="B37" s="54">
        <v>83</v>
      </c>
      <c r="C37" s="54">
        <v>78</v>
      </c>
      <c r="D37" s="65">
        <v>5</v>
      </c>
      <c r="E37" s="72">
        <v>0</v>
      </c>
      <c r="F37" s="54">
        <v>0</v>
      </c>
      <c r="G37" s="54">
        <v>0</v>
      </c>
      <c r="H37" s="54">
        <v>0</v>
      </c>
      <c r="I37" s="54">
        <v>0</v>
      </c>
      <c r="J37" s="54">
        <v>0</v>
      </c>
      <c r="K37" s="55">
        <v>5</v>
      </c>
    </row>
    <row r="38" spans="1:11" ht="19.5" customHeight="1">
      <c r="A38" s="35"/>
      <c r="B38" s="53"/>
      <c r="C38" s="53"/>
      <c r="D38" s="69"/>
      <c r="E38" s="70"/>
      <c r="F38" s="53"/>
      <c r="G38" s="53"/>
      <c r="H38" s="53"/>
      <c r="I38" s="53"/>
      <c r="J38" s="53"/>
      <c r="K38" s="28"/>
    </row>
    <row r="39" spans="1:11" ht="19.5" customHeight="1">
      <c r="A39" s="27" t="s">
        <v>69</v>
      </c>
      <c r="B39" s="53">
        <f aca="true" t="shared" si="8" ref="B39:K39">SUM(B40:B42)</f>
        <v>1322</v>
      </c>
      <c r="C39" s="53">
        <f t="shared" si="8"/>
        <v>1184</v>
      </c>
      <c r="D39" s="53">
        <f t="shared" si="8"/>
        <v>138</v>
      </c>
      <c r="E39" s="53">
        <f t="shared" si="8"/>
        <v>2</v>
      </c>
      <c r="F39" s="53">
        <f t="shared" si="8"/>
        <v>131</v>
      </c>
      <c r="G39" s="53">
        <f t="shared" si="8"/>
        <v>1</v>
      </c>
      <c r="H39" s="53">
        <f t="shared" si="8"/>
        <v>0</v>
      </c>
      <c r="I39" s="53">
        <f t="shared" si="8"/>
        <v>0</v>
      </c>
      <c r="J39" s="53">
        <f t="shared" si="8"/>
        <v>0</v>
      </c>
      <c r="K39" s="53">
        <f t="shared" si="8"/>
        <v>4</v>
      </c>
    </row>
    <row r="40" spans="1:11" ht="19.5" customHeight="1">
      <c r="A40" s="36" t="s">
        <v>84</v>
      </c>
      <c r="B40" s="54">
        <v>1149</v>
      </c>
      <c r="C40" s="54">
        <v>1017</v>
      </c>
      <c r="D40" s="65">
        <v>132</v>
      </c>
      <c r="E40" s="72">
        <v>2</v>
      </c>
      <c r="F40" s="54">
        <v>126</v>
      </c>
      <c r="G40" s="54">
        <v>1</v>
      </c>
      <c r="H40" s="54">
        <v>0</v>
      </c>
      <c r="I40" s="54">
        <v>0</v>
      </c>
      <c r="J40" s="54">
        <v>0</v>
      </c>
      <c r="K40" s="55">
        <v>3</v>
      </c>
    </row>
    <row r="41" spans="1:11" ht="19.5" customHeight="1">
      <c r="A41" s="36" t="s">
        <v>101</v>
      </c>
      <c r="B41" s="54">
        <v>3</v>
      </c>
      <c r="C41" s="54">
        <v>3</v>
      </c>
      <c r="D41" s="65">
        <v>0</v>
      </c>
      <c r="E41" s="72">
        <v>0</v>
      </c>
      <c r="F41" s="54">
        <v>0</v>
      </c>
      <c r="G41" s="54">
        <v>0</v>
      </c>
      <c r="H41" s="54">
        <v>0</v>
      </c>
      <c r="I41" s="54">
        <v>0</v>
      </c>
      <c r="J41" s="54">
        <v>0</v>
      </c>
      <c r="K41" s="55">
        <v>0</v>
      </c>
    </row>
    <row r="42" spans="1:11" ht="19.5" customHeight="1">
      <c r="A42" s="36" t="s">
        <v>17</v>
      </c>
      <c r="B42" s="54">
        <v>170</v>
      </c>
      <c r="C42" s="54">
        <v>164</v>
      </c>
      <c r="D42" s="65">
        <v>6</v>
      </c>
      <c r="E42" s="72">
        <v>0</v>
      </c>
      <c r="F42" s="54">
        <v>5</v>
      </c>
      <c r="G42" s="54">
        <v>0</v>
      </c>
      <c r="H42" s="54">
        <v>0</v>
      </c>
      <c r="I42" s="54">
        <v>0</v>
      </c>
      <c r="J42" s="54">
        <v>0</v>
      </c>
      <c r="K42" s="55">
        <v>1</v>
      </c>
    </row>
    <row r="43" spans="1:11" ht="19.5" customHeight="1">
      <c r="A43" s="36"/>
      <c r="B43" s="14"/>
      <c r="C43" s="14"/>
      <c r="D43" s="65"/>
      <c r="E43" s="66"/>
      <c r="F43" s="14"/>
      <c r="G43" s="14"/>
      <c r="H43" s="14"/>
      <c r="I43" s="14"/>
      <c r="J43" s="14"/>
      <c r="K43" s="48"/>
    </row>
    <row r="44" spans="1:11" ht="19.5" customHeight="1">
      <c r="A44" s="27" t="s">
        <v>70</v>
      </c>
      <c r="B44" s="53">
        <f aca="true" t="shared" si="9" ref="B44:K44">SUM(B45:B50)</f>
        <v>698</v>
      </c>
      <c r="C44" s="53">
        <f t="shared" si="9"/>
        <v>590</v>
      </c>
      <c r="D44" s="53">
        <f t="shared" si="9"/>
        <v>108</v>
      </c>
      <c r="E44" s="53">
        <f t="shared" si="9"/>
        <v>0</v>
      </c>
      <c r="F44" s="53">
        <f t="shared" si="9"/>
        <v>73</v>
      </c>
      <c r="G44" s="53">
        <f t="shared" si="9"/>
        <v>0</v>
      </c>
      <c r="H44" s="53">
        <f t="shared" si="9"/>
        <v>4</v>
      </c>
      <c r="I44" s="53">
        <f t="shared" si="9"/>
        <v>6</v>
      </c>
      <c r="J44" s="53">
        <f t="shared" si="9"/>
        <v>0</v>
      </c>
      <c r="K44" s="53">
        <f t="shared" si="9"/>
        <v>25</v>
      </c>
    </row>
    <row r="45" spans="1:11" ht="19.5" customHeight="1">
      <c r="A45" s="36" t="s">
        <v>85</v>
      </c>
      <c r="B45" s="54">
        <v>322</v>
      </c>
      <c r="C45" s="54">
        <v>248</v>
      </c>
      <c r="D45" s="65">
        <v>74</v>
      </c>
      <c r="E45" s="72">
        <v>0</v>
      </c>
      <c r="F45" s="54">
        <v>60</v>
      </c>
      <c r="G45" s="54">
        <v>0</v>
      </c>
      <c r="H45" s="54">
        <v>4</v>
      </c>
      <c r="I45" s="54">
        <v>6</v>
      </c>
      <c r="J45" s="54">
        <v>0</v>
      </c>
      <c r="K45" s="55">
        <v>4</v>
      </c>
    </row>
    <row r="46" spans="1:11" ht="19.5" customHeight="1">
      <c r="A46" s="36" t="s">
        <v>105</v>
      </c>
      <c r="B46" s="54">
        <v>1</v>
      </c>
      <c r="C46" s="54">
        <v>1</v>
      </c>
      <c r="D46" s="65">
        <v>0</v>
      </c>
      <c r="E46" s="72"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5">
        <v>0</v>
      </c>
    </row>
    <row r="47" spans="1:11" ht="19.5" customHeight="1">
      <c r="A47" s="36" t="s">
        <v>125</v>
      </c>
      <c r="B47" s="54">
        <v>30</v>
      </c>
      <c r="C47" s="54">
        <v>30</v>
      </c>
      <c r="D47" s="65">
        <v>0</v>
      </c>
      <c r="E47" s="72"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5">
        <v>0</v>
      </c>
    </row>
    <row r="48" spans="1:11" ht="19.5" customHeight="1">
      <c r="A48" s="36" t="s">
        <v>19</v>
      </c>
      <c r="B48" s="54">
        <v>46</v>
      </c>
      <c r="C48" s="54">
        <v>40</v>
      </c>
      <c r="D48" s="65">
        <v>6</v>
      </c>
      <c r="E48" s="72">
        <v>0</v>
      </c>
      <c r="F48" s="54">
        <v>6</v>
      </c>
      <c r="G48" s="54">
        <v>0</v>
      </c>
      <c r="H48" s="54">
        <v>0</v>
      </c>
      <c r="I48" s="54">
        <v>0</v>
      </c>
      <c r="J48" s="54">
        <v>0</v>
      </c>
      <c r="K48" s="55">
        <v>0</v>
      </c>
    </row>
    <row r="49" spans="1:11" ht="19.5" customHeight="1">
      <c r="A49" s="36" t="s">
        <v>20</v>
      </c>
      <c r="B49" s="54">
        <v>105</v>
      </c>
      <c r="C49" s="54">
        <v>83</v>
      </c>
      <c r="D49" s="65">
        <v>22</v>
      </c>
      <c r="E49" s="72">
        <v>0</v>
      </c>
      <c r="F49" s="54">
        <v>1</v>
      </c>
      <c r="G49" s="54">
        <v>0</v>
      </c>
      <c r="H49" s="54">
        <v>0</v>
      </c>
      <c r="I49" s="54">
        <v>0</v>
      </c>
      <c r="J49" s="54">
        <v>0</v>
      </c>
      <c r="K49" s="55">
        <v>21</v>
      </c>
    </row>
    <row r="50" spans="1:11" ht="19.5" customHeight="1">
      <c r="A50" s="36" t="s">
        <v>18</v>
      </c>
      <c r="B50" s="54">
        <v>194</v>
      </c>
      <c r="C50" s="54">
        <v>188</v>
      </c>
      <c r="D50" s="65">
        <v>6</v>
      </c>
      <c r="E50" s="72">
        <v>0</v>
      </c>
      <c r="F50" s="54">
        <v>6</v>
      </c>
      <c r="G50" s="54">
        <v>0</v>
      </c>
      <c r="H50" s="54">
        <v>0</v>
      </c>
      <c r="I50" s="54">
        <v>0</v>
      </c>
      <c r="J50" s="54">
        <v>0</v>
      </c>
      <c r="K50" s="55">
        <v>0</v>
      </c>
    </row>
    <row r="51" spans="1:11" ht="19.5" customHeight="1">
      <c r="A51" s="36"/>
      <c r="B51" s="53"/>
      <c r="C51" s="53"/>
      <c r="D51" s="69"/>
      <c r="E51" s="70"/>
      <c r="F51" s="53"/>
      <c r="G51" s="53"/>
      <c r="H51" s="53"/>
      <c r="I51" s="53"/>
      <c r="J51" s="53"/>
      <c r="K51" s="28"/>
    </row>
    <row r="52" spans="1:11" ht="19.5" customHeight="1">
      <c r="A52" s="27" t="s">
        <v>71</v>
      </c>
      <c r="B52" s="53">
        <f aca="true" t="shared" si="10" ref="B52:K52">SUM(B53:B55)</f>
        <v>610</v>
      </c>
      <c r="C52" s="53">
        <f t="shared" si="10"/>
        <v>540</v>
      </c>
      <c r="D52" s="53">
        <f t="shared" si="10"/>
        <v>70</v>
      </c>
      <c r="E52" s="53">
        <f t="shared" si="10"/>
        <v>0</v>
      </c>
      <c r="F52" s="53">
        <f t="shared" si="10"/>
        <v>57</v>
      </c>
      <c r="G52" s="53">
        <f t="shared" si="10"/>
        <v>0</v>
      </c>
      <c r="H52" s="53">
        <f t="shared" si="10"/>
        <v>0</v>
      </c>
      <c r="I52" s="53">
        <f t="shared" si="10"/>
        <v>1</v>
      </c>
      <c r="J52" s="53">
        <f t="shared" si="10"/>
        <v>0</v>
      </c>
      <c r="K52" s="53">
        <f t="shared" si="10"/>
        <v>12</v>
      </c>
    </row>
    <row r="53" spans="1:11" ht="19.5" customHeight="1">
      <c r="A53" s="36" t="s">
        <v>86</v>
      </c>
      <c r="B53" s="54">
        <v>266</v>
      </c>
      <c r="C53" s="54">
        <v>243</v>
      </c>
      <c r="D53" s="65">
        <v>23</v>
      </c>
      <c r="E53" s="72">
        <v>0</v>
      </c>
      <c r="F53" s="54">
        <v>17</v>
      </c>
      <c r="G53" s="54">
        <v>0</v>
      </c>
      <c r="H53" s="54">
        <v>0</v>
      </c>
      <c r="I53" s="54">
        <v>1</v>
      </c>
      <c r="J53" s="54">
        <v>0</v>
      </c>
      <c r="K53" s="55">
        <v>5</v>
      </c>
    </row>
    <row r="54" spans="1:11" ht="19.5" customHeight="1">
      <c r="A54" s="36" t="s">
        <v>135</v>
      </c>
      <c r="B54" s="54">
        <v>1</v>
      </c>
      <c r="C54" s="54">
        <v>1</v>
      </c>
      <c r="D54" s="65">
        <v>0</v>
      </c>
      <c r="E54" s="72">
        <v>0</v>
      </c>
      <c r="F54" s="54">
        <v>0</v>
      </c>
      <c r="G54" s="54">
        <v>0</v>
      </c>
      <c r="H54" s="54">
        <v>0</v>
      </c>
      <c r="I54" s="54">
        <v>0</v>
      </c>
      <c r="J54" s="54">
        <v>0</v>
      </c>
      <c r="K54" s="55">
        <v>0</v>
      </c>
    </row>
    <row r="55" spans="1:11" ht="19.5" customHeight="1">
      <c r="A55" s="36" t="s">
        <v>16</v>
      </c>
      <c r="B55" s="54">
        <v>343</v>
      </c>
      <c r="C55" s="54">
        <v>296</v>
      </c>
      <c r="D55" s="65">
        <v>47</v>
      </c>
      <c r="E55" s="72">
        <v>0</v>
      </c>
      <c r="F55" s="54">
        <v>40</v>
      </c>
      <c r="G55" s="54">
        <v>0</v>
      </c>
      <c r="H55" s="54">
        <v>0</v>
      </c>
      <c r="I55" s="54">
        <v>0</v>
      </c>
      <c r="J55" s="54">
        <v>0</v>
      </c>
      <c r="K55" s="55">
        <v>7</v>
      </c>
    </row>
    <row r="56" spans="1:11" ht="19.5" customHeight="1">
      <c r="A56" s="7"/>
      <c r="B56" s="14"/>
      <c r="C56" s="14"/>
      <c r="D56" s="65"/>
      <c r="E56" s="66"/>
      <c r="F56" s="14"/>
      <c r="G56" s="14"/>
      <c r="H56" s="14"/>
      <c r="I56" s="14"/>
      <c r="J56" s="14"/>
      <c r="K56" s="48"/>
    </row>
    <row r="57" spans="1:256" ht="19.5" customHeight="1">
      <c r="A57" s="27" t="s">
        <v>72</v>
      </c>
      <c r="B57" s="53">
        <f aca="true" t="shared" si="11" ref="B57:K57">SUM(B58:B62)</f>
        <v>1828</v>
      </c>
      <c r="C57" s="53">
        <f t="shared" si="11"/>
        <v>1580</v>
      </c>
      <c r="D57" s="53">
        <f t="shared" si="11"/>
        <v>248</v>
      </c>
      <c r="E57" s="53">
        <f t="shared" si="11"/>
        <v>1</v>
      </c>
      <c r="F57" s="53">
        <f t="shared" si="11"/>
        <v>217</v>
      </c>
      <c r="G57" s="53">
        <f t="shared" si="11"/>
        <v>0</v>
      </c>
      <c r="H57" s="53">
        <f t="shared" si="11"/>
        <v>0</v>
      </c>
      <c r="I57" s="53">
        <f t="shared" si="11"/>
        <v>8</v>
      </c>
      <c r="J57" s="53">
        <f t="shared" si="11"/>
        <v>0</v>
      </c>
      <c r="K57" s="53">
        <f t="shared" si="11"/>
        <v>22</v>
      </c>
      <c r="L57" s="53">
        <f aca="true" t="shared" si="12" ref="L57:BN57">SUM(L58:L62)</f>
        <v>0</v>
      </c>
      <c r="M57" s="53">
        <f t="shared" si="12"/>
        <v>0</v>
      </c>
      <c r="N57" s="53">
        <f t="shared" si="12"/>
        <v>0</v>
      </c>
      <c r="O57" s="53">
        <f t="shared" si="12"/>
        <v>0</v>
      </c>
      <c r="P57" s="53">
        <f t="shared" si="12"/>
        <v>0</v>
      </c>
      <c r="Q57" s="53">
        <f t="shared" si="12"/>
        <v>0</v>
      </c>
      <c r="R57" s="53">
        <f t="shared" si="12"/>
        <v>0</v>
      </c>
      <c r="S57" s="53">
        <f t="shared" si="12"/>
        <v>0</v>
      </c>
      <c r="T57" s="53">
        <f t="shared" si="12"/>
        <v>0</v>
      </c>
      <c r="U57" s="53">
        <f t="shared" si="12"/>
        <v>0</v>
      </c>
      <c r="V57" s="53">
        <f t="shared" si="12"/>
        <v>0</v>
      </c>
      <c r="W57" s="53">
        <f t="shared" si="12"/>
        <v>0</v>
      </c>
      <c r="X57" s="53">
        <f t="shared" si="12"/>
        <v>0</v>
      </c>
      <c r="Y57" s="53">
        <f t="shared" si="12"/>
        <v>0</v>
      </c>
      <c r="Z57" s="53">
        <f t="shared" si="12"/>
        <v>0</v>
      </c>
      <c r="AA57" s="53">
        <f t="shared" si="12"/>
        <v>0</v>
      </c>
      <c r="AB57" s="53">
        <f t="shared" si="12"/>
        <v>0</v>
      </c>
      <c r="AC57" s="53">
        <f t="shared" si="12"/>
        <v>0</v>
      </c>
      <c r="AD57" s="53">
        <f t="shared" si="12"/>
        <v>0</v>
      </c>
      <c r="AE57" s="53">
        <f t="shared" si="12"/>
        <v>0</v>
      </c>
      <c r="AF57" s="53">
        <f t="shared" si="12"/>
        <v>0</v>
      </c>
      <c r="AG57" s="53">
        <f t="shared" si="12"/>
        <v>0</v>
      </c>
      <c r="AH57" s="53">
        <f t="shared" si="12"/>
        <v>0</v>
      </c>
      <c r="AI57" s="53">
        <f t="shared" si="12"/>
        <v>0</v>
      </c>
      <c r="AJ57" s="53">
        <f t="shared" si="12"/>
        <v>0</v>
      </c>
      <c r="AK57" s="53">
        <f t="shared" si="12"/>
        <v>0</v>
      </c>
      <c r="AL57" s="53">
        <f t="shared" si="12"/>
        <v>0</v>
      </c>
      <c r="AM57" s="53">
        <f t="shared" si="12"/>
        <v>0</v>
      </c>
      <c r="AN57" s="53">
        <f t="shared" si="12"/>
        <v>0</v>
      </c>
      <c r="AO57" s="53">
        <f t="shared" si="12"/>
        <v>0</v>
      </c>
      <c r="AP57" s="53">
        <f t="shared" si="12"/>
        <v>0</v>
      </c>
      <c r="AQ57" s="53">
        <f t="shared" si="12"/>
        <v>0</v>
      </c>
      <c r="AR57" s="53">
        <f t="shared" si="12"/>
        <v>0</v>
      </c>
      <c r="AS57" s="53">
        <f t="shared" si="12"/>
        <v>0</v>
      </c>
      <c r="AT57" s="53">
        <f t="shared" si="12"/>
        <v>0</v>
      </c>
      <c r="AU57" s="53">
        <f t="shared" si="12"/>
        <v>0</v>
      </c>
      <c r="AV57" s="53">
        <f t="shared" si="12"/>
        <v>0</v>
      </c>
      <c r="AW57" s="53">
        <f t="shared" si="12"/>
        <v>0</v>
      </c>
      <c r="AX57" s="53">
        <f t="shared" si="12"/>
        <v>0</v>
      </c>
      <c r="AY57" s="53">
        <f t="shared" si="12"/>
        <v>0</v>
      </c>
      <c r="AZ57" s="53">
        <f t="shared" si="12"/>
        <v>0</v>
      </c>
      <c r="BA57" s="53">
        <f t="shared" si="12"/>
        <v>0</v>
      </c>
      <c r="BB57" s="53">
        <f t="shared" si="12"/>
        <v>0</v>
      </c>
      <c r="BC57" s="53">
        <f t="shared" si="12"/>
        <v>0</v>
      </c>
      <c r="BD57" s="53">
        <f t="shared" si="12"/>
        <v>0</v>
      </c>
      <c r="BE57" s="53">
        <f t="shared" si="12"/>
        <v>0</v>
      </c>
      <c r="BF57" s="53">
        <f t="shared" si="12"/>
        <v>0</v>
      </c>
      <c r="BG57" s="53">
        <f t="shared" si="12"/>
        <v>0</v>
      </c>
      <c r="BH57" s="53">
        <f t="shared" si="12"/>
        <v>0</v>
      </c>
      <c r="BI57" s="53">
        <f t="shared" si="12"/>
        <v>0</v>
      </c>
      <c r="BJ57" s="53">
        <f t="shared" si="12"/>
        <v>0</v>
      </c>
      <c r="BK57" s="53">
        <f t="shared" si="12"/>
        <v>0</v>
      </c>
      <c r="BL57" s="53">
        <f t="shared" si="12"/>
        <v>0</v>
      </c>
      <c r="BM57" s="53">
        <f t="shared" si="12"/>
        <v>0</v>
      </c>
      <c r="BN57" s="53">
        <f t="shared" si="12"/>
        <v>0</v>
      </c>
      <c r="BO57" s="53">
        <f aca="true" t="shared" si="13" ref="BO57:DZ57">SUM(BO58:BO62)</f>
        <v>0</v>
      </c>
      <c r="BP57" s="53">
        <f t="shared" si="13"/>
        <v>0</v>
      </c>
      <c r="BQ57" s="53">
        <f t="shared" si="13"/>
        <v>0</v>
      </c>
      <c r="BR57" s="53">
        <f t="shared" si="13"/>
        <v>0</v>
      </c>
      <c r="BS57" s="53">
        <f t="shared" si="13"/>
        <v>0</v>
      </c>
      <c r="BT57" s="53">
        <f t="shared" si="13"/>
        <v>0</v>
      </c>
      <c r="BU57" s="53">
        <f t="shared" si="13"/>
        <v>0</v>
      </c>
      <c r="BV57" s="53">
        <f t="shared" si="13"/>
        <v>0</v>
      </c>
      <c r="BW57" s="53">
        <f t="shared" si="13"/>
        <v>0</v>
      </c>
      <c r="BX57" s="53">
        <f t="shared" si="13"/>
        <v>0</v>
      </c>
      <c r="BY57" s="53">
        <f t="shared" si="13"/>
        <v>0</v>
      </c>
      <c r="BZ57" s="53">
        <f t="shared" si="13"/>
        <v>0</v>
      </c>
      <c r="CA57" s="53">
        <f t="shared" si="13"/>
        <v>0</v>
      </c>
      <c r="CB57" s="53">
        <f t="shared" si="13"/>
        <v>0</v>
      </c>
      <c r="CC57" s="53">
        <f t="shared" si="13"/>
        <v>0</v>
      </c>
      <c r="CD57" s="53">
        <f t="shared" si="13"/>
        <v>0</v>
      </c>
      <c r="CE57" s="53">
        <f t="shared" si="13"/>
        <v>0</v>
      </c>
      <c r="CF57" s="53">
        <f t="shared" si="13"/>
        <v>0</v>
      </c>
      <c r="CG57" s="53">
        <f t="shared" si="13"/>
        <v>0</v>
      </c>
      <c r="CH57" s="53">
        <f t="shared" si="13"/>
        <v>0</v>
      </c>
      <c r="CI57" s="53">
        <f t="shared" si="13"/>
        <v>0</v>
      </c>
      <c r="CJ57" s="53">
        <f t="shared" si="13"/>
        <v>0</v>
      </c>
      <c r="CK57" s="53">
        <f t="shared" si="13"/>
        <v>0</v>
      </c>
      <c r="CL57" s="53">
        <f t="shared" si="13"/>
        <v>0</v>
      </c>
      <c r="CM57" s="53">
        <f t="shared" si="13"/>
        <v>0</v>
      </c>
      <c r="CN57" s="53">
        <f t="shared" si="13"/>
        <v>0</v>
      </c>
      <c r="CO57" s="53">
        <f t="shared" si="13"/>
        <v>0</v>
      </c>
      <c r="CP57" s="53">
        <f t="shared" si="13"/>
        <v>0</v>
      </c>
      <c r="CQ57" s="53">
        <f t="shared" si="13"/>
        <v>0</v>
      </c>
      <c r="CR57" s="53">
        <f t="shared" si="13"/>
        <v>0</v>
      </c>
      <c r="CS57" s="53">
        <f t="shared" si="13"/>
        <v>0</v>
      </c>
      <c r="CT57" s="53">
        <f t="shared" si="13"/>
        <v>0</v>
      </c>
      <c r="CU57" s="53">
        <f t="shared" si="13"/>
        <v>0</v>
      </c>
      <c r="CV57" s="53">
        <f t="shared" si="13"/>
        <v>0</v>
      </c>
      <c r="CW57" s="53">
        <f t="shared" si="13"/>
        <v>0</v>
      </c>
      <c r="CX57" s="53">
        <f t="shared" si="13"/>
        <v>0</v>
      </c>
      <c r="CY57" s="53">
        <f t="shared" si="13"/>
        <v>0</v>
      </c>
      <c r="CZ57" s="53">
        <f t="shared" si="13"/>
        <v>0</v>
      </c>
      <c r="DA57" s="53">
        <f t="shared" si="13"/>
        <v>0</v>
      </c>
      <c r="DB57" s="53">
        <f t="shared" si="13"/>
        <v>0</v>
      </c>
      <c r="DC57" s="53">
        <f t="shared" si="13"/>
        <v>0</v>
      </c>
      <c r="DD57" s="53">
        <f t="shared" si="13"/>
        <v>0</v>
      </c>
      <c r="DE57" s="53">
        <f t="shared" si="13"/>
        <v>0</v>
      </c>
      <c r="DF57" s="53">
        <f t="shared" si="13"/>
        <v>0</v>
      </c>
      <c r="DG57" s="53">
        <f t="shared" si="13"/>
        <v>0</v>
      </c>
      <c r="DH57" s="53">
        <f t="shared" si="13"/>
        <v>0</v>
      </c>
      <c r="DI57" s="53">
        <f t="shared" si="13"/>
        <v>0</v>
      </c>
      <c r="DJ57" s="53">
        <f t="shared" si="13"/>
        <v>0</v>
      </c>
      <c r="DK57" s="53">
        <f t="shared" si="13"/>
        <v>0</v>
      </c>
      <c r="DL57" s="53">
        <f t="shared" si="13"/>
        <v>0</v>
      </c>
      <c r="DM57" s="53">
        <f t="shared" si="13"/>
        <v>0</v>
      </c>
      <c r="DN57" s="53">
        <f t="shared" si="13"/>
        <v>0</v>
      </c>
      <c r="DO57" s="53">
        <f t="shared" si="13"/>
        <v>0</v>
      </c>
      <c r="DP57" s="53">
        <f t="shared" si="13"/>
        <v>0</v>
      </c>
      <c r="DQ57" s="53">
        <f t="shared" si="13"/>
        <v>0</v>
      </c>
      <c r="DR57" s="53">
        <f t="shared" si="13"/>
        <v>0</v>
      </c>
      <c r="DS57" s="53">
        <f t="shared" si="13"/>
        <v>0</v>
      </c>
      <c r="DT57" s="53">
        <f t="shared" si="13"/>
        <v>0</v>
      </c>
      <c r="DU57" s="53">
        <f t="shared" si="13"/>
        <v>0</v>
      </c>
      <c r="DV57" s="53">
        <f t="shared" si="13"/>
        <v>0</v>
      </c>
      <c r="DW57" s="53">
        <f t="shared" si="13"/>
        <v>0</v>
      </c>
      <c r="DX57" s="53">
        <f t="shared" si="13"/>
        <v>0</v>
      </c>
      <c r="DY57" s="53">
        <f t="shared" si="13"/>
        <v>0</v>
      </c>
      <c r="DZ57" s="53">
        <f t="shared" si="13"/>
        <v>0</v>
      </c>
      <c r="EA57" s="53">
        <f aca="true" t="shared" si="14" ref="EA57:GL57">SUM(EA58:EA62)</f>
        <v>0</v>
      </c>
      <c r="EB57" s="53">
        <f t="shared" si="14"/>
        <v>0</v>
      </c>
      <c r="EC57" s="53">
        <f t="shared" si="14"/>
        <v>0</v>
      </c>
      <c r="ED57" s="53">
        <f t="shared" si="14"/>
        <v>0</v>
      </c>
      <c r="EE57" s="53">
        <f t="shared" si="14"/>
        <v>0</v>
      </c>
      <c r="EF57" s="53">
        <f t="shared" si="14"/>
        <v>0</v>
      </c>
      <c r="EG57" s="53">
        <f t="shared" si="14"/>
        <v>0</v>
      </c>
      <c r="EH57" s="53">
        <f t="shared" si="14"/>
        <v>0</v>
      </c>
      <c r="EI57" s="53">
        <f t="shared" si="14"/>
        <v>0</v>
      </c>
      <c r="EJ57" s="53">
        <f t="shared" si="14"/>
        <v>0</v>
      </c>
      <c r="EK57" s="53">
        <f t="shared" si="14"/>
        <v>0</v>
      </c>
      <c r="EL57" s="53">
        <f t="shared" si="14"/>
        <v>0</v>
      </c>
      <c r="EM57" s="53">
        <f t="shared" si="14"/>
        <v>0</v>
      </c>
      <c r="EN57" s="53">
        <f t="shared" si="14"/>
        <v>0</v>
      </c>
      <c r="EO57" s="53">
        <f t="shared" si="14"/>
        <v>0</v>
      </c>
      <c r="EP57" s="53">
        <f t="shared" si="14"/>
        <v>0</v>
      </c>
      <c r="EQ57" s="53">
        <f t="shared" si="14"/>
        <v>0</v>
      </c>
      <c r="ER57" s="53">
        <f t="shared" si="14"/>
        <v>0</v>
      </c>
      <c r="ES57" s="53">
        <f t="shared" si="14"/>
        <v>0</v>
      </c>
      <c r="ET57" s="53">
        <f t="shared" si="14"/>
        <v>0</v>
      </c>
      <c r="EU57" s="53">
        <f t="shared" si="14"/>
        <v>0</v>
      </c>
      <c r="EV57" s="53">
        <f t="shared" si="14"/>
        <v>0</v>
      </c>
      <c r="EW57" s="53">
        <f t="shared" si="14"/>
        <v>0</v>
      </c>
      <c r="EX57" s="53">
        <f t="shared" si="14"/>
        <v>0</v>
      </c>
      <c r="EY57" s="53">
        <f t="shared" si="14"/>
        <v>0</v>
      </c>
      <c r="EZ57" s="53">
        <f t="shared" si="14"/>
        <v>0</v>
      </c>
      <c r="FA57" s="53">
        <f t="shared" si="14"/>
        <v>0</v>
      </c>
      <c r="FB57" s="53">
        <f t="shared" si="14"/>
        <v>0</v>
      </c>
      <c r="FC57" s="53">
        <f t="shared" si="14"/>
        <v>0</v>
      </c>
      <c r="FD57" s="53">
        <f t="shared" si="14"/>
        <v>0</v>
      </c>
      <c r="FE57" s="53">
        <f t="shared" si="14"/>
        <v>0</v>
      </c>
      <c r="FF57" s="53">
        <f t="shared" si="14"/>
        <v>0</v>
      </c>
      <c r="FG57" s="53">
        <f t="shared" si="14"/>
        <v>0</v>
      </c>
      <c r="FH57" s="53">
        <f t="shared" si="14"/>
        <v>0</v>
      </c>
      <c r="FI57" s="53">
        <f t="shared" si="14"/>
        <v>0</v>
      </c>
      <c r="FJ57" s="53">
        <f t="shared" si="14"/>
        <v>0</v>
      </c>
      <c r="FK57" s="53">
        <f t="shared" si="14"/>
        <v>0</v>
      </c>
      <c r="FL57" s="53">
        <f t="shared" si="14"/>
        <v>0</v>
      </c>
      <c r="FM57" s="53">
        <f t="shared" si="14"/>
        <v>0</v>
      </c>
      <c r="FN57" s="53">
        <f t="shared" si="14"/>
        <v>0</v>
      </c>
      <c r="FO57" s="53">
        <f t="shared" si="14"/>
        <v>0</v>
      </c>
      <c r="FP57" s="53">
        <f t="shared" si="14"/>
        <v>0</v>
      </c>
      <c r="FQ57" s="53">
        <f t="shared" si="14"/>
        <v>0</v>
      </c>
      <c r="FR57" s="53">
        <f t="shared" si="14"/>
        <v>0</v>
      </c>
      <c r="FS57" s="53">
        <f t="shared" si="14"/>
        <v>0</v>
      </c>
      <c r="FT57" s="53">
        <f t="shared" si="14"/>
        <v>0</v>
      </c>
      <c r="FU57" s="53">
        <f t="shared" si="14"/>
        <v>0</v>
      </c>
      <c r="FV57" s="53">
        <f t="shared" si="14"/>
        <v>0</v>
      </c>
      <c r="FW57" s="53">
        <f t="shared" si="14"/>
        <v>0</v>
      </c>
      <c r="FX57" s="53">
        <f t="shared" si="14"/>
        <v>0</v>
      </c>
      <c r="FY57" s="53">
        <f t="shared" si="14"/>
        <v>0</v>
      </c>
      <c r="FZ57" s="53">
        <f t="shared" si="14"/>
        <v>0</v>
      </c>
      <c r="GA57" s="53">
        <f t="shared" si="14"/>
        <v>0</v>
      </c>
      <c r="GB57" s="53">
        <f t="shared" si="14"/>
        <v>0</v>
      </c>
      <c r="GC57" s="53">
        <f t="shared" si="14"/>
        <v>0</v>
      </c>
      <c r="GD57" s="53">
        <f t="shared" si="14"/>
        <v>0</v>
      </c>
      <c r="GE57" s="53">
        <f t="shared" si="14"/>
        <v>0</v>
      </c>
      <c r="GF57" s="53">
        <f t="shared" si="14"/>
        <v>0</v>
      </c>
      <c r="GG57" s="53">
        <f t="shared" si="14"/>
        <v>0</v>
      </c>
      <c r="GH57" s="53">
        <f t="shared" si="14"/>
        <v>0</v>
      </c>
      <c r="GI57" s="53">
        <f t="shared" si="14"/>
        <v>0</v>
      </c>
      <c r="GJ57" s="53">
        <f t="shared" si="14"/>
        <v>0</v>
      </c>
      <c r="GK57" s="53">
        <f t="shared" si="14"/>
        <v>0</v>
      </c>
      <c r="GL57" s="53">
        <f t="shared" si="14"/>
        <v>0</v>
      </c>
      <c r="GM57" s="53">
        <f aca="true" t="shared" si="15" ref="GM57:IV57">SUM(GM58:GM62)</f>
        <v>0</v>
      </c>
      <c r="GN57" s="53">
        <f t="shared" si="15"/>
        <v>0</v>
      </c>
      <c r="GO57" s="53">
        <f t="shared" si="15"/>
        <v>0</v>
      </c>
      <c r="GP57" s="53">
        <f t="shared" si="15"/>
        <v>0</v>
      </c>
      <c r="GQ57" s="53">
        <f t="shared" si="15"/>
        <v>0</v>
      </c>
      <c r="GR57" s="53">
        <f t="shared" si="15"/>
        <v>0</v>
      </c>
      <c r="GS57" s="53">
        <f t="shared" si="15"/>
        <v>0</v>
      </c>
      <c r="GT57" s="53">
        <f t="shared" si="15"/>
        <v>0</v>
      </c>
      <c r="GU57" s="53">
        <f t="shared" si="15"/>
        <v>0</v>
      </c>
      <c r="GV57" s="53">
        <f t="shared" si="15"/>
        <v>0</v>
      </c>
      <c r="GW57" s="53">
        <f t="shared" si="15"/>
        <v>0</v>
      </c>
      <c r="GX57" s="53">
        <f t="shared" si="15"/>
        <v>0</v>
      </c>
      <c r="GY57" s="53">
        <f t="shared" si="15"/>
        <v>0</v>
      </c>
      <c r="GZ57" s="53">
        <f t="shared" si="15"/>
        <v>0</v>
      </c>
      <c r="HA57" s="53">
        <f t="shared" si="15"/>
        <v>0</v>
      </c>
      <c r="HB57" s="53">
        <f t="shared" si="15"/>
        <v>0</v>
      </c>
      <c r="HC57" s="53">
        <f t="shared" si="15"/>
        <v>0</v>
      </c>
      <c r="HD57" s="53">
        <f t="shared" si="15"/>
        <v>0</v>
      </c>
      <c r="HE57" s="53">
        <f t="shared" si="15"/>
        <v>0</v>
      </c>
      <c r="HF57" s="53">
        <f t="shared" si="15"/>
        <v>0</v>
      </c>
      <c r="HG57" s="53">
        <f t="shared" si="15"/>
        <v>0</v>
      </c>
      <c r="HH57" s="53">
        <f t="shared" si="15"/>
        <v>0</v>
      </c>
      <c r="HI57" s="53">
        <f t="shared" si="15"/>
        <v>0</v>
      </c>
      <c r="HJ57" s="53">
        <f t="shared" si="15"/>
        <v>0</v>
      </c>
      <c r="HK57" s="53">
        <f t="shared" si="15"/>
        <v>0</v>
      </c>
      <c r="HL57" s="53">
        <f t="shared" si="15"/>
        <v>0</v>
      </c>
      <c r="HM57" s="53">
        <f t="shared" si="15"/>
        <v>0</v>
      </c>
      <c r="HN57" s="53">
        <f t="shared" si="15"/>
        <v>0</v>
      </c>
      <c r="HO57" s="53">
        <f t="shared" si="15"/>
        <v>0</v>
      </c>
      <c r="HP57" s="53">
        <f t="shared" si="15"/>
        <v>0</v>
      </c>
      <c r="HQ57" s="53">
        <f t="shared" si="15"/>
        <v>0</v>
      </c>
      <c r="HR57" s="53">
        <f t="shared" si="15"/>
        <v>0</v>
      </c>
      <c r="HS57" s="53">
        <f t="shared" si="15"/>
        <v>0</v>
      </c>
      <c r="HT57" s="53">
        <f t="shared" si="15"/>
        <v>0</v>
      </c>
      <c r="HU57" s="53">
        <f t="shared" si="15"/>
        <v>0</v>
      </c>
      <c r="HV57" s="53">
        <f t="shared" si="15"/>
        <v>0</v>
      </c>
      <c r="HW57" s="53">
        <f t="shared" si="15"/>
        <v>0</v>
      </c>
      <c r="HX57" s="53">
        <f t="shared" si="15"/>
        <v>0</v>
      </c>
      <c r="HY57" s="53">
        <f t="shared" si="15"/>
        <v>0</v>
      </c>
      <c r="HZ57" s="53">
        <f t="shared" si="15"/>
        <v>0</v>
      </c>
      <c r="IA57" s="53">
        <f t="shared" si="15"/>
        <v>0</v>
      </c>
      <c r="IB57" s="53">
        <f t="shared" si="15"/>
        <v>0</v>
      </c>
      <c r="IC57" s="53">
        <f t="shared" si="15"/>
        <v>0</v>
      </c>
      <c r="ID57" s="53">
        <f t="shared" si="15"/>
        <v>0</v>
      </c>
      <c r="IE57" s="53">
        <f t="shared" si="15"/>
        <v>0</v>
      </c>
      <c r="IF57" s="53">
        <f t="shared" si="15"/>
        <v>0</v>
      </c>
      <c r="IG57" s="53">
        <f t="shared" si="15"/>
        <v>0</v>
      </c>
      <c r="IH57" s="53">
        <f t="shared" si="15"/>
        <v>0</v>
      </c>
      <c r="II57" s="53">
        <f t="shared" si="15"/>
        <v>0</v>
      </c>
      <c r="IJ57" s="53">
        <f t="shared" si="15"/>
        <v>0</v>
      </c>
      <c r="IK57" s="53">
        <f t="shared" si="15"/>
        <v>0</v>
      </c>
      <c r="IL57" s="53">
        <f t="shared" si="15"/>
        <v>0</v>
      </c>
      <c r="IM57" s="53">
        <f t="shared" si="15"/>
        <v>0</v>
      </c>
      <c r="IN57" s="53">
        <f t="shared" si="15"/>
        <v>0</v>
      </c>
      <c r="IO57" s="53">
        <f t="shared" si="15"/>
        <v>0</v>
      </c>
      <c r="IP57" s="53">
        <f t="shared" si="15"/>
        <v>0</v>
      </c>
      <c r="IQ57" s="53">
        <f t="shared" si="15"/>
        <v>0</v>
      </c>
      <c r="IR57" s="53">
        <f t="shared" si="15"/>
        <v>0</v>
      </c>
      <c r="IS57" s="53">
        <f t="shared" si="15"/>
        <v>0</v>
      </c>
      <c r="IT57" s="53">
        <f t="shared" si="15"/>
        <v>0</v>
      </c>
      <c r="IU57" s="53">
        <f t="shared" si="15"/>
        <v>0</v>
      </c>
      <c r="IV57" s="53">
        <f t="shared" si="15"/>
        <v>0</v>
      </c>
    </row>
    <row r="58" spans="1:11" ht="19.5" customHeight="1">
      <c r="A58" s="36" t="s">
        <v>110</v>
      </c>
      <c r="B58" s="54">
        <v>960</v>
      </c>
      <c r="C58" s="54">
        <v>797</v>
      </c>
      <c r="D58" s="65">
        <v>163</v>
      </c>
      <c r="E58" s="72">
        <v>0</v>
      </c>
      <c r="F58" s="54">
        <v>140</v>
      </c>
      <c r="G58" s="54">
        <v>0</v>
      </c>
      <c r="H58" s="54">
        <v>0</v>
      </c>
      <c r="I58" s="54">
        <v>7</v>
      </c>
      <c r="J58" s="54">
        <v>0</v>
      </c>
      <c r="K58" s="55">
        <v>16</v>
      </c>
    </row>
    <row r="59" spans="1:11" ht="19.5" customHeight="1">
      <c r="A59" s="36" t="s">
        <v>97</v>
      </c>
      <c r="B59" s="54">
        <v>2</v>
      </c>
      <c r="C59" s="54">
        <v>2</v>
      </c>
      <c r="D59" s="65">
        <v>0</v>
      </c>
      <c r="E59" s="72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5">
        <v>0</v>
      </c>
    </row>
    <row r="60" spans="1:11" ht="19.5" customHeight="1">
      <c r="A60" s="36" t="s">
        <v>21</v>
      </c>
      <c r="B60" s="54">
        <v>424</v>
      </c>
      <c r="C60" s="54">
        <v>373</v>
      </c>
      <c r="D60" s="65">
        <v>51</v>
      </c>
      <c r="E60" s="72">
        <v>1</v>
      </c>
      <c r="F60" s="54">
        <v>48</v>
      </c>
      <c r="G60" s="54">
        <v>0</v>
      </c>
      <c r="H60" s="54">
        <v>0</v>
      </c>
      <c r="I60" s="54">
        <v>0</v>
      </c>
      <c r="J60" s="54">
        <v>0</v>
      </c>
      <c r="K60" s="55">
        <v>2</v>
      </c>
    </row>
    <row r="61" spans="1:11" ht="19.5" customHeight="1">
      <c r="A61" s="36" t="s">
        <v>22</v>
      </c>
      <c r="B61" s="54">
        <v>370</v>
      </c>
      <c r="C61" s="54">
        <v>339</v>
      </c>
      <c r="D61" s="65">
        <v>31</v>
      </c>
      <c r="E61" s="72">
        <v>0</v>
      </c>
      <c r="F61" s="54">
        <v>28</v>
      </c>
      <c r="G61" s="54">
        <v>0</v>
      </c>
      <c r="H61" s="54">
        <v>0</v>
      </c>
      <c r="I61" s="54">
        <v>1</v>
      </c>
      <c r="J61" s="54">
        <v>0</v>
      </c>
      <c r="K61" s="55">
        <v>2</v>
      </c>
    </row>
    <row r="62" spans="1:11" ht="19.5" customHeight="1">
      <c r="A62" s="36" t="s">
        <v>15</v>
      </c>
      <c r="B62" s="54">
        <v>72</v>
      </c>
      <c r="C62" s="54">
        <v>69</v>
      </c>
      <c r="D62" s="65">
        <v>3</v>
      </c>
      <c r="E62" s="72">
        <v>0</v>
      </c>
      <c r="F62" s="54">
        <v>1</v>
      </c>
      <c r="G62" s="54">
        <v>0</v>
      </c>
      <c r="H62" s="54">
        <v>0</v>
      </c>
      <c r="I62" s="54">
        <v>0</v>
      </c>
      <c r="J62" s="54">
        <v>0</v>
      </c>
      <c r="K62" s="55">
        <v>2</v>
      </c>
    </row>
    <row r="63" spans="1:11" ht="19.5" customHeight="1">
      <c r="A63" s="38"/>
      <c r="B63" s="53"/>
      <c r="C63" s="53"/>
      <c r="D63" s="69"/>
      <c r="E63" s="70"/>
      <c r="F63" s="53"/>
      <c r="G63" s="53"/>
      <c r="H63" s="53"/>
      <c r="I63" s="53"/>
      <c r="J63" s="53"/>
      <c r="K63" s="28"/>
    </row>
    <row r="64" spans="1:11" ht="19.5" customHeight="1">
      <c r="A64" s="27" t="s">
        <v>73</v>
      </c>
      <c r="B64" s="53">
        <f aca="true" t="shared" si="16" ref="B64:K64">SUM(B65:B68)</f>
        <v>1830</v>
      </c>
      <c r="C64" s="53">
        <f t="shared" si="16"/>
        <v>1539</v>
      </c>
      <c r="D64" s="53">
        <f t="shared" si="16"/>
        <v>291</v>
      </c>
      <c r="E64" s="53">
        <f t="shared" si="16"/>
        <v>1</v>
      </c>
      <c r="F64" s="53">
        <f t="shared" si="16"/>
        <v>237</v>
      </c>
      <c r="G64" s="53">
        <f t="shared" si="16"/>
        <v>0</v>
      </c>
      <c r="H64" s="53">
        <f t="shared" si="16"/>
        <v>0</v>
      </c>
      <c r="I64" s="53">
        <f t="shared" si="16"/>
        <v>1</v>
      </c>
      <c r="J64" s="53">
        <f t="shared" si="16"/>
        <v>0</v>
      </c>
      <c r="K64" s="53">
        <f t="shared" si="16"/>
        <v>52</v>
      </c>
    </row>
    <row r="65" spans="1:11" ht="19.5" customHeight="1">
      <c r="A65" s="36" t="s">
        <v>109</v>
      </c>
      <c r="B65" s="54">
        <v>1268</v>
      </c>
      <c r="C65" s="54">
        <v>1064</v>
      </c>
      <c r="D65" s="65">
        <v>204</v>
      </c>
      <c r="E65" s="72">
        <v>0</v>
      </c>
      <c r="F65" s="54">
        <v>199</v>
      </c>
      <c r="G65" s="54">
        <v>0</v>
      </c>
      <c r="H65" s="54">
        <v>0</v>
      </c>
      <c r="I65" s="54">
        <v>1</v>
      </c>
      <c r="J65" s="54">
        <v>0</v>
      </c>
      <c r="K65" s="55">
        <v>4</v>
      </c>
    </row>
    <row r="66" spans="1:11" ht="19.5" customHeight="1">
      <c r="A66" s="36" t="s">
        <v>98</v>
      </c>
      <c r="B66" s="54">
        <v>1</v>
      </c>
      <c r="C66" s="54">
        <v>0</v>
      </c>
      <c r="D66" s="65">
        <v>1</v>
      </c>
      <c r="E66" s="72">
        <v>0</v>
      </c>
      <c r="F66" s="54">
        <v>0</v>
      </c>
      <c r="G66" s="54">
        <v>0</v>
      </c>
      <c r="H66" s="54">
        <v>0</v>
      </c>
      <c r="I66" s="54">
        <v>0</v>
      </c>
      <c r="J66" s="54">
        <v>0</v>
      </c>
      <c r="K66" s="55">
        <v>1</v>
      </c>
    </row>
    <row r="67" spans="1:11" ht="19.5" customHeight="1">
      <c r="A67" s="36" t="s">
        <v>23</v>
      </c>
      <c r="B67" s="54">
        <v>230</v>
      </c>
      <c r="C67" s="54">
        <v>155</v>
      </c>
      <c r="D67" s="65">
        <v>75</v>
      </c>
      <c r="E67" s="72">
        <v>1</v>
      </c>
      <c r="F67" s="54">
        <v>27</v>
      </c>
      <c r="G67" s="54">
        <v>0</v>
      </c>
      <c r="H67" s="54">
        <v>0</v>
      </c>
      <c r="I67" s="54">
        <v>0</v>
      </c>
      <c r="J67" s="54">
        <v>0</v>
      </c>
      <c r="K67" s="55">
        <v>47</v>
      </c>
    </row>
    <row r="68" spans="1:11" ht="19.5" customHeight="1">
      <c r="A68" s="36" t="s">
        <v>24</v>
      </c>
      <c r="B68" s="54">
        <v>331</v>
      </c>
      <c r="C68" s="54">
        <v>320</v>
      </c>
      <c r="D68" s="65">
        <v>11</v>
      </c>
      <c r="E68" s="72">
        <v>0</v>
      </c>
      <c r="F68" s="54">
        <v>11</v>
      </c>
      <c r="G68" s="54">
        <v>0</v>
      </c>
      <c r="H68" s="54">
        <v>0</v>
      </c>
      <c r="I68" s="54">
        <v>0</v>
      </c>
      <c r="J68" s="54">
        <v>0</v>
      </c>
      <c r="K68" s="55">
        <v>0</v>
      </c>
    </row>
    <row r="69" spans="1:11" ht="19.5" customHeight="1">
      <c r="A69" s="38"/>
      <c r="B69" s="53"/>
      <c r="C69" s="53"/>
      <c r="D69" s="69"/>
      <c r="E69" s="70"/>
      <c r="F69" s="53"/>
      <c r="G69" s="53"/>
      <c r="H69" s="53"/>
      <c r="I69" s="53"/>
      <c r="J69" s="53"/>
      <c r="K69" s="28"/>
    </row>
    <row r="70" spans="1:11" ht="19.5" customHeight="1">
      <c r="A70" s="27" t="s">
        <v>74</v>
      </c>
      <c r="B70" s="53">
        <f aca="true" t="shared" si="17" ref="B70:K70">SUM(B71:B73)</f>
        <v>1033</v>
      </c>
      <c r="C70" s="53">
        <f t="shared" si="17"/>
        <v>857</v>
      </c>
      <c r="D70" s="53">
        <f t="shared" si="17"/>
        <v>176</v>
      </c>
      <c r="E70" s="53">
        <f t="shared" si="17"/>
        <v>0</v>
      </c>
      <c r="F70" s="53">
        <f t="shared" si="17"/>
        <v>167</v>
      </c>
      <c r="G70" s="53">
        <f t="shared" si="17"/>
        <v>0</v>
      </c>
      <c r="H70" s="53">
        <f t="shared" si="17"/>
        <v>0</v>
      </c>
      <c r="I70" s="53">
        <f t="shared" si="17"/>
        <v>8</v>
      </c>
      <c r="J70" s="53">
        <f t="shared" si="17"/>
        <v>0</v>
      </c>
      <c r="K70" s="53">
        <f t="shared" si="17"/>
        <v>1</v>
      </c>
    </row>
    <row r="71" spans="1:11" ht="19.5" customHeight="1">
      <c r="A71" s="36" t="s">
        <v>87</v>
      </c>
      <c r="B71" s="54">
        <v>618</v>
      </c>
      <c r="C71" s="54">
        <v>494</v>
      </c>
      <c r="D71" s="65">
        <v>124</v>
      </c>
      <c r="E71" s="72">
        <v>0</v>
      </c>
      <c r="F71" s="54">
        <v>123</v>
      </c>
      <c r="G71" s="54">
        <v>0</v>
      </c>
      <c r="H71" s="54">
        <v>0</v>
      </c>
      <c r="I71" s="54">
        <v>1</v>
      </c>
      <c r="J71" s="54">
        <v>0</v>
      </c>
      <c r="K71" s="55">
        <v>0</v>
      </c>
    </row>
    <row r="72" spans="1:11" ht="19.5" customHeight="1">
      <c r="A72" s="36" t="s">
        <v>106</v>
      </c>
      <c r="B72" s="54">
        <v>11</v>
      </c>
      <c r="C72" s="54">
        <v>11</v>
      </c>
      <c r="D72" s="65">
        <v>0</v>
      </c>
      <c r="E72" s="72">
        <v>0</v>
      </c>
      <c r="F72" s="54">
        <v>0</v>
      </c>
      <c r="G72" s="54">
        <v>0</v>
      </c>
      <c r="H72" s="54">
        <v>0</v>
      </c>
      <c r="I72" s="54">
        <v>0</v>
      </c>
      <c r="J72" s="54">
        <v>0</v>
      </c>
      <c r="K72" s="55">
        <v>0</v>
      </c>
    </row>
    <row r="73" spans="1:11" ht="19.5" customHeight="1">
      <c r="A73" s="36" t="s">
        <v>25</v>
      </c>
      <c r="B73" s="54">
        <v>404</v>
      </c>
      <c r="C73" s="54">
        <v>352</v>
      </c>
      <c r="D73" s="65">
        <v>52</v>
      </c>
      <c r="E73" s="72">
        <v>0</v>
      </c>
      <c r="F73" s="54">
        <v>44</v>
      </c>
      <c r="G73" s="54">
        <v>0</v>
      </c>
      <c r="H73" s="54">
        <v>0</v>
      </c>
      <c r="I73" s="54">
        <v>7</v>
      </c>
      <c r="J73" s="54">
        <v>0</v>
      </c>
      <c r="K73" s="55">
        <v>1</v>
      </c>
    </row>
    <row r="74" spans="1:11" ht="19.5" customHeight="1">
      <c r="A74" s="7"/>
      <c r="B74" s="53"/>
      <c r="C74" s="53"/>
      <c r="D74" s="69"/>
      <c r="E74" s="70"/>
      <c r="F74" s="53"/>
      <c r="G74" s="53"/>
      <c r="H74" s="53"/>
      <c r="I74" s="53"/>
      <c r="J74" s="53"/>
      <c r="K74" s="28"/>
    </row>
    <row r="75" spans="1:256" ht="19.5" customHeight="1">
      <c r="A75" s="27" t="s">
        <v>75</v>
      </c>
      <c r="B75" s="53">
        <f aca="true" t="shared" si="18" ref="B75:K75">SUM(B76:B78)</f>
        <v>995</v>
      </c>
      <c r="C75" s="53">
        <f t="shared" si="18"/>
        <v>820</v>
      </c>
      <c r="D75" s="53">
        <f t="shared" si="18"/>
        <v>175</v>
      </c>
      <c r="E75" s="53">
        <f t="shared" si="18"/>
        <v>1</v>
      </c>
      <c r="F75" s="53">
        <f t="shared" si="18"/>
        <v>171</v>
      </c>
      <c r="G75" s="53">
        <f t="shared" si="18"/>
        <v>0</v>
      </c>
      <c r="H75" s="53">
        <f t="shared" si="18"/>
        <v>0</v>
      </c>
      <c r="I75" s="53">
        <f t="shared" si="18"/>
        <v>2</v>
      </c>
      <c r="J75" s="53">
        <f t="shared" si="18"/>
        <v>0</v>
      </c>
      <c r="K75" s="53">
        <f t="shared" si="18"/>
        <v>1</v>
      </c>
      <c r="L75" s="53">
        <f aca="true" t="shared" si="19" ref="L75:BN75">SUM(L76:L78)</f>
        <v>0</v>
      </c>
      <c r="M75" s="53">
        <f t="shared" si="19"/>
        <v>0</v>
      </c>
      <c r="N75" s="53">
        <f t="shared" si="19"/>
        <v>0</v>
      </c>
      <c r="O75" s="53">
        <f t="shared" si="19"/>
        <v>0</v>
      </c>
      <c r="P75" s="53">
        <f t="shared" si="19"/>
        <v>0</v>
      </c>
      <c r="Q75" s="53">
        <f t="shared" si="19"/>
        <v>0</v>
      </c>
      <c r="R75" s="53">
        <f t="shared" si="19"/>
        <v>0</v>
      </c>
      <c r="S75" s="53">
        <f t="shared" si="19"/>
        <v>0</v>
      </c>
      <c r="T75" s="53">
        <f t="shared" si="19"/>
        <v>0</v>
      </c>
      <c r="U75" s="53">
        <f t="shared" si="19"/>
        <v>0</v>
      </c>
      <c r="V75" s="53">
        <f t="shared" si="19"/>
        <v>0</v>
      </c>
      <c r="W75" s="53">
        <f t="shared" si="19"/>
        <v>0</v>
      </c>
      <c r="X75" s="53">
        <f t="shared" si="19"/>
        <v>0</v>
      </c>
      <c r="Y75" s="53">
        <f t="shared" si="19"/>
        <v>0</v>
      </c>
      <c r="Z75" s="53">
        <f t="shared" si="19"/>
        <v>0</v>
      </c>
      <c r="AA75" s="53">
        <f t="shared" si="19"/>
        <v>0</v>
      </c>
      <c r="AB75" s="53">
        <f t="shared" si="19"/>
        <v>0</v>
      </c>
      <c r="AC75" s="53">
        <f t="shared" si="19"/>
        <v>0</v>
      </c>
      <c r="AD75" s="53">
        <f t="shared" si="19"/>
        <v>0</v>
      </c>
      <c r="AE75" s="53">
        <f t="shared" si="19"/>
        <v>0</v>
      </c>
      <c r="AF75" s="53">
        <f t="shared" si="19"/>
        <v>0</v>
      </c>
      <c r="AG75" s="53">
        <f t="shared" si="19"/>
        <v>0</v>
      </c>
      <c r="AH75" s="53">
        <f t="shared" si="19"/>
        <v>0</v>
      </c>
      <c r="AI75" s="53">
        <f t="shared" si="19"/>
        <v>0</v>
      </c>
      <c r="AJ75" s="53">
        <f t="shared" si="19"/>
        <v>0</v>
      </c>
      <c r="AK75" s="53">
        <f t="shared" si="19"/>
        <v>0</v>
      </c>
      <c r="AL75" s="53">
        <f t="shared" si="19"/>
        <v>0</v>
      </c>
      <c r="AM75" s="53">
        <f t="shared" si="19"/>
        <v>0</v>
      </c>
      <c r="AN75" s="53">
        <f t="shared" si="19"/>
        <v>0</v>
      </c>
      <c r="AO75" s="53">
        <f t="shared" si="19"/>
        <v>0</v>
      </c>
      <c r="AP75" s="53">
        <f t="shared" si="19"/>
        <v>0</v>
      </c>
      <c r="AQ75" s="53">
        <f t="shared" si="19"/>
        <v>0</v>
      </c>
      <c r="AR75" s="53">
        <f t="shared" si="19"/>
        <v>0</v>
      </c>
      <c r="AS75" s="53">
        <f t="shared" si="19"/>
        <v>0</v>
      </c>
      <c r="AT75" s="53">
        <f t="shared" si="19"/>
        <v>0</v>
      </c>
      <c r="AU75" s="53">
        <f t="shared" si="19"/>
        <v>0</v>
      </c>
      <c r="AV75" s="53">
        <f t="shared" si="19"/>
        <v>0</v>
      </c>
      <c r="AW75" s="53">
        <f t="shared" si="19"/>
        <v>0</v>
      </c>
      <c r="AX75" s="53">
        <f t="shared" si="19"/>
        <v>0</v>
      </c>
      <c r="AY75" s="53">
        <f t="shared" si="19"/>
        <v>0</v>
      </c>
      <c r="AZ75" s="53">
        <f t="shared" si="19"/>
        <v>0</v>
      </c>
      <c r="BA75" s="53">
        <f t="shared" si="19"/>
        <v>0</v>
      </c>
      <c r="BB75" s="53">
        <f t="shared" si="19"/>
        <v>0</v>
      </c>
      <c r="BC75" s="53">
        <f t="shared" si="19"/>
        <v>0</v>
      </c>
      <c r="BD75" s="53">
        <f t="shared" si="19"/>
        <v>0</v>
      </c>
      <c r="BE75" s="53">
        <f t="shared" si="19"/>
        <v>0</v>
      </c>
      <c r="BF75" s="53">
        <f t="shared" si="19"/>
        <v>0</v>
      </c>
      <c r="BG75" s="53">
        <f t="shared" si="19"/>
        <v>0</v>
      </c>
      <c r="BH75" s="53">
        <f t="shared" si="19"/>
        <v>0</v>
      </c>
      <c r="BI75" s="53">
        <f t="shared" si="19"/>
        <v>0</v>
      </c>
      <c r="BJ75" s="53">
        <f t="shared" si="19"/>
        <v>0</v>
      </c>
      <c r="BK75" s="53">
        <f t="shared" si="19"/>
        <v>0</v>
      </c>
      <c r="BL75" s="53">
        <f t="shared" si="19"/>
        <v>0</v>
      </c>
      <c r="BM75" s="53">
        <f t="shared" si="19"/>
        <v>0</v>
      </c>
      <c r="BN75" s="53">
        <f t="shared" si="19"/>
        <v>0</v>
      </c>
      <c r="BO75" s="53">
        <f aca="true" t="shared" si="20" ref="BO75:DZ75">SUM(BO76:BO78)</f>
        <v>0</v>
      </c>
      <c r="BP75" s="53">
        <f t="shared" si="20"/>
        <v>0</v>
      </c>
      <c r="BQ75" s="53">
        <f t="shared" si="20"/>
        <v>0</v>
      </c>
      <c r="BR75" s="53">
        <f t="shared" si="20"/>
        <v>0</v>
      </c>
      <c r="BS75" s="53">
        <f t="shared" si="20"/>
        <v>0</v>
      </c>
      <c r="BT75" s="53">
        <f t="shared" si="20"/>
        <v>0</v>
      </c>
      <c r="BU75" s="53">
        <f t="shared" si="20"/>
        <v>0</v>
      </c>
      <c r="BV75" s="53">
        <f t="shared" si="20"/>
        <v>0</v>
      </c>
      <c r="BW75" s="53">
        <f t="shared" si="20"/>
        <v>0</v>
      </c>
      <c r="BX75" s="53">
        <f t="shared" si="20"/>
        <v>0</v>
      </c>
      <c r="BY75" s="53">
        <f t="shared" si="20"/>
        <v>0</v>
      </c>
      <c r="BZ75" s="53">
        <f t="shared" si="20"/>
        <v>0</v>
      </c>
      <c r="CA75" s="53">
        <f t="shared" si="20"/>
        <v>0</v>
      </c>
      <c r="CB75" s="53">
        <f t="shared" si="20"/>
        <v>0</v>
      </c>
      <c r="CC75" s="53">
        <f t="shared" si="20"/>
        <v>0</v>
      </c>
      <c r="CD75" s="53">
        <f t="shared" si="20"/>
        <v>0</v>
      </c>
      <c r="CE75" s="53">
        <f t="shared" si="20"/>
        <v>0</v>
      </c>
      <c r="CF75" s="53">
        <f t="shared" si="20"/>
        <v>0</v>
      </c>
      <c r="CG75" s="53">
        <f t="shared" si="20"/>
        <v>0</v>
      </c>
      <c r="CH75" s="53">
        <f t="shared" si="20"/>
        <v>0</v>
      </c>
      <c r="CI75" s="53">
        <f t="shared" si="20"/>
        <v>0</v>
      </c>
      <c r="CJ75" s="53">
        <f t="shared" si="20"/>
        <v>0</v>
      </c>
      <c r="CK75" s="53">
        <f t="shared" si="20"/>
        <v>0</v>
      </c>
      <c r="CL75" s="53">
        <f t="shared" si="20"/>
        <v>0</v>
      </c>
      <c r="CM75" s="53">
        <f t="shared" si="20"/>
        <v>0</v>
      </c>
      <c r="CN75" s="53">
        <f t="shared" si="20"/>
        <v>0</v>
      </c>
      <c r="CO75" s="53">
        <f t="shared" si="20"/>
        <v>0</v>
      </c>
      <c r="CP75" s="53">
        <f t="shared" si="20"/>
        <v>0</v>
      </c>
      <c r="CQ75" s="53">
        <f t="shared" si="20"/>
        <v>0</v>
      </c>
      <c r="CR75" s="53">
        <f t="shared" si="20"/>
        <v>0</v>
      </c>
      <c r="CS75" s="53">
        <f t="shared" si="20"/>
        <v>0</v>
      </c>
      <c r="CT75" s="53">
        <f t="shared" si="20"/>
        <v>0</v>
      </c>
      <c r="CU75" s="53">
        <f t="shared" si="20"/>
        <v>0</v>
      </c>
      <c r="CV75" s="53">
        <f t="shared" si="20"/>
        <v>0</v>
      </c>
      <c r="CW75" s="53">
        <f t="shared" si="20"/>
        <v>0</v>
      </c>
      <c r="CX75" s="53">
        <f t="shared" si="20"/>
        <v>0</v>
      </c>
      <c r="CY75" s="53">
        <f t="shared" si="20"/>
        <v>0</v>
      </c>
      <c r="CZ75" s="53">
        <f t="shared" si="20"/>
        <v>0</v>
      </c>
      <c r="DA75" s="53">
        <f t="shared" si="20"/>
        <v>0</v>
      </c>
      <c r="DB75" s="53">
        <f t="shared" si="20"/>
        <v>0</v>
      </c>
      <c r="DC75" s="53">
        <f t="shared" si="20"/>
        <v>0</v>
      </c>
      <c r="DD75" s="53">
        <f t="shared" si="20"/>
        <v>0</v>
      </c>
      <c r="DE75" s="53">
        <f t="shared" si="20"/>
        <v>0</v>
      </c>
      <c r="DF75" s="53">
        <f t="shared" si="20"/>
        <v>0</v>
      </c>
      <c r="DG75" s="53">
        <f t="shared" si="20"/>
        <v>0</v>
      </c>
      <c r="DH75" s="53">
        <f t="shared" si="20"/>
        <v>0</v>
      </c>
      <c r="DI75" s="53">
        <f t="shared" si="20"/>
        <v>0</v>
      </c>
      <c r="DJ75" s="53">
        <f t="shared" si="20"/>
        <v>0</v>
      </c>
      <c r="DK75" s="53">
        <f t="shared" si="20"/>
        <v>0</v>
      </c>
      <c r="DL75" s="53">
        <f t="shared" si="20"/>
        <v>0</v>
      </c>
      <c r="DM75" s="53">
        <f t="shared" si="20"/>
        <v>0</v>
      </c>
      <c r="DN75" s="53">
        <f t="shared" si="20"/>
        <v>0</v>
      </c>
      <c r="DO75" s="53">
        <f t="shared" si="20"/>
        <v>0</v>
      </c>
      <c r="DP75" s="53">
        <f t="shared" si="20"/>
        <v>0</v>
      </c>
      <c r="DQ75" s="53">
        <f t="shared" si="20"/>
        <v>0</v>
      </c>
      <c r="DR75" s="53">
        <f t="shared" si="20"/>
        <v>0</v>
      </c>
      <c r="DS75" s="53">
        <f t="shared" si="20"/>
        <v>0</v>
      </c>
      <c r="DT75" s="53">
        <f t="shared" si="20"/>
        <v>0</v>
      </c>
      <c r="DU75" s="53">
        <f t="shared" si="20"/>
        <v>0</v>
      </c>
      <c r="DV75" s="53">
        <f t="shared" si="20"/>
        <v>0</v>
      </c>
      <c r="DW75" s="53">
        <f t="shared" si="20"/>
        <v>0</v>
      </c>
      <c r="DX75" s="53">
        <f t="shared" si="20"/>
        <v>0</v>
      </c>
      <c r="DY75" s="53">
        <f t="shared" si="20"/>
        <v>0</v>
      </c>
      <c r="DZ75" s="53">
        <f t="shared" si="20"/>
        <v>0</v>
      </c>
      <c r="EA75" s="53">
        <f aca="true" t="shared" si="21" ref="EA75:GL75">SUM(EA76:EA78)</f>
        <v>0</v>
      </c>
      <c r="EB75" s="53">
        <f t="shared" si="21"/>
        <v>0</v>
      </c>
      <c r="EC75" s="53">
        <f t="shared" si="21"/>
        <v>0</v>
      </c>
      <c r="ED75" s="53">
        <f t="shared" si="21"/>
        <v>0</v>
      </c>
      <c r="EE75" s="53">
        <f t="shared" si="21"/>
        <v>0</v>
      </c>
      <c r="EF75" s="53">
        <f t="shared" si="21"/>
        <v>0</v>
      </c>
      <c r="EG75" s="53">
        <f t="shared" si="21"/>
        <v>0</v>
      </c>
      <c r="EH75" s="53">
        <f t="shared" si="21"/>
        <v>0</v>
      </c>
      <c r="EI75" s="53">
        <f t="shared" si="21"/>
        <v>0</v>
      </c>
      <c r="EJ75" s="53">
        <f t="shared" si="21"/>
        <v>0</v>
      </c>
      <c r="EK75" s="53">
        <f t="shared" si="21"/>
        <v>0</v>
      </c>
      <c r="EL75" s="53">
        <f t="shared" si="21"/>
        <v>0</v>
      </c>
      <c r="EM75" s="53">
        <f t="shared" si="21"/>
        <v>0</v>
      </c>
      <c r="EN75" s="53">
        <f t="shared" si="21"/>
        <v>0</v>
      </c>
      <c r="EO75" s="53">
        <f t="shared" si="21"/>
        <v>0</v>
      </c>
      <c r="EP75" s="53">
        <f t="shared" si="21"/>
        <v>0</v>
      </c>
      <c r="EQ75" s="53">
        <f t="shared" si="21"/>
        <v>0</v>
      </c>
      <c r="ER75" s="53">
        <f t="shared" si="21"/>
        <v>0</v>
      </c>
      <c r="ES75" s="53">
        <f t="shared" si="21"/>
        <v>0</v>
      </c>
      <c r="ET75" s="53">
        <f t="shared" si="21"/>
        <v>0</v>
      </c>
      <c r="EU75" s="53">
        <f t="shared" si="21"/>
        <v>0</v>
      </c>
      <c r="EV75" s="53">
        <f t="shared" si="21"/>
        <v>0</v>
      </c>
      <c r="EW75" s="53">
        <f t="shared" si="21"/>
        <v>0</v>
      </c>
      <c r="EX75" s="53">
        <f t="shared" si="21"/>
        <v>0</v>
      </c>
      <c r="EY75" s="53">
        <f t="shared" si="21"/>
        <v>0</v>
      </c>
      <c r="EZ75" s="53">
        <f t="shared" si="21"/>
        <v>0</v>
      </c>
      <c r="FA75" s="53">
        <f t="shared" si="21"/>
        <v>0</v>
      </c>
      <c r="FB75" s="53">
        <f t="shared" si="21"/>
        <v>0</v>
      </c>
      <c r="FC75" s="53">
        <f t="shared" si="21"/>
        <v>0</v>
      </c>
      <c r="FD75" s="53">
        <f t="shared" si="21"/>
        <v>0</v>
      </c>
      <c r="FE75" s="53">
        <f t="shared" si="21"/>
        <v>0</v>
      </c>
      <c r="FF75" s="53">
        <f t="shared" si="21"/>
        <v>0</v>
      </c>
      <c r="FG75" s="53">
        <f t="shared" si="21"/>
        <v>0</v>
      </c>
      <c r="FH75" s="53">
        <f t="shared" si="21"/>
        <v>0</v>
      </c>
      <c r="FI75" s="53">
        <f t="shared" si="21"/>
        <v>0</v>
      </c>
      <c r="FJ75" s="53">
        <f t="shared" si="21"/>
        <v>0</v>
      </c>
      <c r="FK75" s="53">
        <f t="shared" si="21"/>
        <v>0</v>
      </c>
      <c r="FL75" s="53">
        <f t="shared" si="21"/>
        <v>0</v>
      </c>
      <c r="FM75" s="53">
        <f t="shared" si="21"/>
        <v>0</v>
      </c>
      <c r="FN75" s="53">
        <f t="shared" si="21"/>
        <v>0</v>
      </c>
      <c r="FO75" s="53">
        <f t="shared" si="21"/>
        <v>0</v>
      </c>
      <c r="FP75" s="53">
        <f t="shared" si="21"/>
        <v>0</v>
      </c>
      <c r="FQ75" s="53">
        <f t="shared" si="21"/>
        <v>0</v>
      </c>
      <c r="FR75" s="53">
        <f t="shared" si="21"/>
        <v>0</v>
      </c>
      <c r="FS75" s="53">
        <f t="shared" si="21"/>
        <v>0</v>
      </c>
      <c r="FT75" s="53">
        <f t="shared" si="21"/>
        <v>0</v>
      </c>
      <c r="FU75" s="53">
        <f t="shared" si="21"/>
        <v>0</v>
      </c>
      <c r="FV75" s="53">
        <f t="shared" si="21"/>
        <v>0</v>
      </c>
      <c r="FW75" s="53">
        <f t="shared" si="21"/>
        <v>0</v>
      </c>
      <c r="FX75" s="53">
        <f t="shared" si="21"/>
        <v>0</v>
      </c>
      <c r="FY75" s="53">
        <f t="shared" si="21"/>
        <v>0</v>
      </c>
      <c r="FZ75" s="53">
        <f t="shared" si="21"/>
        <v>0</v>
      </c>
      <c r="GA75" s="53">
        <f t="shared" si="21"/>
        <v>0</v>
      </c>
      <c r="GB75" s="53">
        <f t="shared" si="21"/>
        <v>0</v>
      </c>
      <c r="GC75" s="53">
        <f t="shared" si="21"/>
        <v>0</v>
      </c>
      <c r="GD75" s="53">
        <f t="shared" si="21"/>
        <v>0</v>
      </c>
      <c r="GE75" s="53">
        <f t="shared" si="21"/>
        <v>0</v>
      </c>
      <c r="GF75" s="53">
        <f t="shared" si="21"/>
        <v>0</v>
      </c>
      <c r="GG75" s="53">
        <f t="shared" si="21"/>
        <v>0</v>
      </c>
      <c r="GH75" s="53">
        <f t="shared" si="21"/>
        <v>0</v>
      </c>
      <c r="GI75" s="53">
        <f t="shared" si="21"/>
        <v>0</v>
      </c>
      <c r="GJ75" s="53">
        <f t="shared" si="21"/>
        <v>0</v>
      </c>
      <c r="GK75" s="53">
        <f t="shared" si="21"/>
        <v>0</v>
      </c>
      <c r="GL75" s="53">
        <f t="shared" si="21"/>
        <v>0</v>
      </c>
      <c r="GM75" s="53">
        <f aca="true" t="shared" si="22" ref="GM75:IV75">SUM(GM76:GM78)</f>
        <v>0</v>
      </c>
      <c r="GN75" s="53">
        <f t="shared" si="22"/>
        <v>0</v>
      </c>
      <c r="GO75" s="53">
        <f t="shared" si="22"/>
        <v>0</v>
      </c>
      <c r="GP75" s="53">
        <f t="shared" si="22"/>
        <v>0</v>
      </c>
      <c r="GQ75" s="53">
        <f t="shared" si="22"/>
        <v>0</v>
      </c>
      <c r="GR75" s="53">
        <f t="shared" si="22"/>
        <v>0</v>
      </c>
      <c r="GS75" s="53">
        <f t="shared" si="22"/>
        <v>0</v>
      </c>
      <c r="GT75" s="53">
        <f t="shared" si="22"/>
        <v>0</v>
      </c>
      <c r="GU75" s="53">
        <f t="shared" si="22"/>
        <v>0</v>
      </c>
      <c r="GV75" s="53">
        <f t="shared" si="22"/>
        <v>0</v>
      </c>
      <c r="GW75" s="53">
        <f t="shared" si="22"/>
        <v>0</v>
      </c>
      <c r="GX75" s="53">
        <f t="shared" si="22"/>
        <v>0</v>
      </c>
      <c r="GY75" s="53">
        <f t="shared" si="22"/>
        <v>0</v>
      </c>
      <c r="GZ75" s="53">
        <f t="shared" si="22"/>
        <v>0</v>
      </c>
      <c r="HA75" s="53">
        <f t="shared" si="22"/>
        <v>0</v>
      </c>
      <c r="HB75" s="53">
        <f t="shared" si="22"/>
        <v>0</v>
      </c>
      <c r="HC75" s="53">
        <f t="shared" si="22"/>
        <v>0</v>
      </c>
      <c r="HD75" s="53">
        <f t="shared" si="22"/>
        <v>0</v>
      </c>
      <c r="HE75" s="53">
        <f t="shared" si="22"/>
        <v>0</v>
      </c>
      <c r="HF75" s="53">
        <f t="shared" si="22"/>
        <v>0</v>
      </c>
      <c r="HG75" s="53">
        <f t="shared" si="22"/>
        <v>0</v>
      </c>
      <c r="HH75" s="53">
        <f t="shared" si="22"/>
        <v>0</v>
      </c>
      <c r="HI75" s="53">
        <f t="shared" si="22"/>
        <v>0</v>
      </c>
      <c r="HJ75" s="53">
        <f t="shared" si="22"/>
        <v>0</v>
      </c>
      <c r="HK75" s="53">
        <f t="shared" si="22"/>
        <v>0</v>
      </c>
      <c r="HL75" s="53">
        <f t="shared" si="22"/>
        <v>0</v>
      </c>
      <c r="HM75" s="53">
        <f t="shared" si="22"/>
        <v>0</v>
      </c>
      <c r="HN75" s="53">
        <f t="shared" si="22"/>
        <v>0</v>
      </c>
      <c r="HO75" s="53">
        <f t="shared" si="22"/>
        <v>0</v>
      </c>
      <c r="HP75" s="53">
        <f t="shared" si="22"/>
        <v>0</v>
      </c>
      <c r="HQ75" s="53">
        <f t="shared" si="22"/>
        <v>0</v>
      </c>
      <c r="HR75" s="53">
        <f t="shared" si="22"/>
        <v>0</v>
      </c>
      <c r="HS75" s="53">
        <f t="shared" si="22"/>
        <v>0</v>
      </c>
      <c r="HT75" s="53">
        <f t="shared" si="22"/>
        <v>0</v>
      </c>
      <c r="HU75" s="53">
        <f t="shared" si="22"/>
        <v>0</v>
      </c>
      <c r="HV75" s="53">
        <f t="shared" si="22"/>
        <v>0</v>
      </c>
      <c r="HW75" s="53">
        <f t="shared" si="22"/>
        <v>0</v>
      </c>
      <c r="HX75" s="53">
        <f t="shared" si="22"/>
        <v>0</v>
      </c>
      <c r="HY75" s="53">
        <f t="shared" si="22"/>
        <v>0</v>
      </c>
      <c r="HZ75" s="53">
        <f t="shared" si="22"/>
        <v>0</v>
      </c>
      <c r="IA75" s="53">
        <f t="shared" si="22"/>
        <v>0</v>
      </c>
      <c r="IB75" s="53">
        <f t="shared" si="22"/>
        <v>0</v>
      </c>
      <c r="IC75" s="53">
        <f t="shared" si="22"/>
        <v>0</v>
      </c>
      <c r="ID75" s="53">
        <f t="shared" si="22"/>
        <v>0</v>
      </c>
      <c r="IE75" s="53">
        <f t="shared" si="22"/>
        <v>0</v>
      </c>
      <c r="IF75" s="53">
        <f t="shared" si="22"/>
        <v>0</v>
      </c>
      <c r="IG75" s="53">
        <f t="shared" si="22"/>
        <v>0</v>
      </c>
      <c r="IH75" s="53">
        <f t="shared" si="22"/>
        <v>0</v>
      </c>
      <c r="II75" s="53">
        <f t="shared" si="22"/>
        <v>0</v>
      </c>
      <c r="IJ75" s="53">
        <f t="shared" si="22"/>
        <v>0</v>
      </c>
      <c r="IK75" s="53">
        <f t="shared" si="22"/>
        <v>0</v>
      </c>
      <c r="IL75" s="53">
        <f t="shared" si="22"/>
        <v>0</v>
      </c>
      <c r="IM75" s="53">
        <f t="shared" si="22"/>
        <v>0</v>
      </c>
      <c r="IN75" s="53">
        <f t="shared" si="22"/>
        <v>0</v>
      </c>
      <c r="IO75" s="53">
        <f t="shared" si="22"/>
        <v>0</v>
      </c>
      <c r="IP75" s="53">
        <f t="shared" si="22"/>
        <v>0</v>
      </c>
      <c r="IQ75" s="53">
        <f t="shared" si="22"/>
        <v>0</v>
      </c>
      <c r="IR75" s="53">
        <f t="shared" si="22"/>
        <v>0</v>
      </c>
      <c r="IS75" s="53">
        <f t="shared" si="22"/>
        <v>0</v>
      </c>
      <c r="IT75" s="53">
        <f t="shared" si="22"/>
        <v>0</v>
      </c>
      <c r="IU75" s="53">
        <f t="shared" si="22"/>
        <v>0</v>
      </c>
      <c r="IV75" s="53">
        <f t="shared" si="22"/>
        <v>0</v>
      </c>
    </row>
    <row r="76" spans="1:11" ht="19.5" customHeight="1">
      <c r="A76" s="36" t="s">
        <v>111</v>
      </c>
      <c r="B76" s="54">
        <v>560</v>
      </c>
      <c r="C76" s="54">
        <v>453</v>
      </c>
      <c r="D76" s="65">
        <v>107</v>
      </c>
      <c r="E76" s="72">
        <v>1</v>
      </c>
      <c r="F76" s="54">
        <v>103</v>
      </c>
      <c r="G76" s="54">
        <v>0</v>
      </c>
      <c r="H76" s="54">
        <v>0</v>
      </c>
      <c r="I76" s="54">
        <v>2</v>
      </c>
      <c r="J76" s="54">
        <v>0</v>
      </c>
      <c r="K76" s="55">
        <v>1</v>
      </c>
    </row>
    <row r="77" spans="1:11" ht="19.5" customHeight="1">
      <c r="A77" s="36" t="s">
        <v>112</v>
      </c>
      <c r="B77" s="54">
        <v>435</v>
      </c>
      <c r="C77" s="54">
        <v>367</v>
      </c>
      <c r="D77" s="65">
        <v>68</v>
      </c>
      <c r="E77" s="72">
        <v>0</v>
      </c>
      <c r="F77" s="54">
        <v>68</v>
      </c>
      <c r="G77" s="54">
        <v>0</v>
      </c>
      <c r="H77" s="54">
        <v>0</v>
      </c>
      <c r="I77" s="54">
        <v>0</v>
      </c>
      <c r="J77" s="54">
        <v>0</v>
      </c>
      <c r="K77" s="55">
        <v>0</v>
      </c>
    </row>
    <row r="78" spans="1:11" ht="19.5" customHeight="1">
      <c r="A78" s="36" t="s">
        <v>124</v>
      </c>
      <c r="B78" s="54">
        <v>0</v>
      </c>
      <c r="C78" s="54">
        <v>0</v>
      </c>
      <c r="D78" s="65">
        <v>0</v>
      </c>
      <c r="E78" s="72">
        <v>0</v>
      </c>
      <c r="F78" s="54">
        <v>0</v>
      </c>
      <c r="G78" s="54">
        <v>0</v>
      </c>
      <c r="H78" s="54">
        <v>0</v>
      </c>
      <c r="I78" s="54">
        <v>0</v>
      </c>
      <c r="J78" s="54">
        <v>0</v>
      </c>
      <c r="K78" s="55">
        <v>0</v>
      </c>
    </row>
    <row r="79" spans="1:11" ht="19.5" customHeight="1">
      <c r="A79" s="7"/>
      <c r="B79" s="53"/>
      <c r="C79" s="53"/>
      <c r="D79" s="69"/>
      <c r="E79" s="70"/>
      <c r="F79" s="53"/>
      <c r="G79" s="53"/>
      <c r="H79" s="53"/>
      <c r="I79" s="53"/>
      <c r="J79" s="53"/>
      <c r="K79" s="28"/>
    </row>
    <row r="80" spans="1:11" ht="19.5" customHeight="1">
      <c r="A80" s="27" t="s">
        <v>56</v>
      </c>
      <c r="B80" s="53">
        <f aca="true" t="shared" si="23" ref="B80:K80">SUM(B81:B85)</f>
        <v>1309</v>
      </c>
      <c r="C80" s="53">
        <f t="shared" si="23"/>
        <v>1232</v>
      </c>
      <c r="D80" s="53">
        <f t="shared" si="23"/>
        <v>77</v>
      </c>
      <c r="E80" s="53">
        <f t="shared" si="23"/>
        <v>0</v>
      </c>
      <c r="F80" s="53">
        <f t="shared" si="23"/>
        <v>53</v>
      </c>
      <c r="G80" s="53">
        <f t="shared" si="23"/>
        <v>0</v>
      </c>
      <c r="H80" s="53">
        <f t="shared" si="23"/>
        <v>0</v>
      </c>
      <c r="I80" s="53">
        <f t="shared" si="23"/>
        <v>1</v>
      </c>
      <c r="J80" s="53">
        <f t="shared" si="23"/>
        <v>0</v>
      </c>
      <c r="K80" s="53">
        <f t="shared" si="23"/>
        <v>23</v>
      </c>
    </row>
    <row r="81" spans="1:11" ht="19.5" customHeight="1">
      <c r="A81" s="36" t="s">
        <v>113</v>
      </c>
      <c r="B81" s="54">
        <v>645</v>
      </c>
      <c r="C81" s="54">
        <v>628</v>
      </c>
      <c r="D81" s="65">
        <v>17</v>
      </c>
      <c r="E81" s="72">
        <v>0</v>
      </c>
      <c r="F81" s="54">
        <v>17</v>
      </c>
      <c r="G81" s="54">
        <v>0</v>
      </c>
      <c r="H81" s="54">
        <v>0</v>
      </c>
      <c r="I81" s="54">
        <v>0</v>
      </c>
      <c r="J81" s="54">
        <v>0</v>
      </c>
      <c r="K81" s="55">
        <v>0</v>
      </c>
    </row>
    <row r="82" spans="1:11" ht="19.5" customHeight="1">
      <c r="A82" s="36" t="s">
        <v>99</v>
      </c>
      <c r="B82" s="54">
        <v>0</v>
      </c>
      <c r="C82" s="54">
        <v>0</v>
      </c>
      <c r="D82" s="65">
        <v>0</v>
      </c>
      <c r="E82" s="72">
        <v>0</v>
      </c>
      <c r="F82" s="54">
        <v>0</v>
      </c>
      <c r="G82" s="54">
        <v>0</v>
      </c>
      <c r="H82" s="54">
        <v>0</v>
      </c>
      <c r="I82" s="54">
        <v>0</v>
      </c>
      <c r="J82" s="54">
        <v>0</v>
      </c>
      <c r="K82" s="55">
        <v>0</v>
      </c>
    </row>
    <row r="83" spans="1:11" ht="19.5" customHeight="1">
      <c r="A83" s="36" t="s">
        <v>76</v>
      </c>
      <c r="B83" s="54">
        <v>79</v>
      </c>
      <c r="C83" s="54">
        <v>79</v>
      </c>
      <c r="D83" s="65">
        <v>0</v>
      </c>
      <c r="E83" s="72">
        <v>0</v>
      </c>
      <c r="F83" s="54">
        <v>0</v>
      </c>
      <c r="G83" s="54">
        <v>0</v>
      </c>
      <c r="H83" s="54">
        <v>0</v>
      </c>
      <c r="I83" s="54">
        <v>0</v>
      </c>
      <c r="J83" s="54">
        <v>0</v>
      </c>
      <c r="K83" s="55">
        <v>0</v>
      </c>
    </row>
    <row r="84" spans="1:11" ht="19.5" customHeight="1">
      <c r="A84" s="36" t="s">
        <v>27</v>
      </c>
      <c r="B84" s="54">
        <v>175</v>
      </c>
      <c r="C84" s="54">
        <v>152</v>
      </c>
      <c r="D84" s="65">
        <v>23</v>
      </c>
      <c r="E84" s="72">
        <v>0</v>
      </c>
      <c r="F84" s="54">
        <v>0</v>
      </c>
      <c r="G84" s="54">
        <v>0</v>
      </c>
      <c r="H84" s="54">
        <v>0</v>
      </c>
      <c r="I84" s="54">
        <v>0</v>
      </c>
      <c r="J84" s="54">
        <v>0</v>
      </c>
      <c r="K84" s="55">
        <v>23</v>
      </c>
    </row>
    <row r="85" spans="1:11" ht="19.5" customHeight="1">
      <c r="A85" s="36" t="s">
        <v>28</v>
      </c>
      <c r="B85" s="54">
        <v>410</v>
      </c>
      <c r="C85" s="54">
        <v>373</v>
      </c>
      <c r="D85" s="65">
        <v>37</v>
      </c>
      <c r="E85" s="72">
        <v>0</v>
      </c>
      <c r="F85" s="54">
        <v>36</v>
      </c>
      <c r="G85" s="54">
        <v>0</v>
      </c>
      <c r="H85" s="54">
        <v>0</v>
      </c>
      <c r="I85" s="54">
        <v>1</v>
      </c>
      <c r="J85" s="54">
        <v>0</v>
      </c>
      <c r="K85" s="55">
        <v>0</v>
      </c>
    </row>
    <row r="86" spans="1:11" ht="19.5" customHeight="1">
      <c r="A86" s="7"/>
      <c r="B86" s="53"/>
      <c r="C86" s="53"/>
      <c r="D86" s="69"/>
      <c r="E86" s="70"/>
      <c r="F86" s="53"/>
      <c r="G86" s="53"/>
      <c r="H86" s="53"/>
      <c r="I86" s="53"/>
      <c r="J86" s="53"/>
      <c r="K86" s="28"/>
    </row>
    <row r="87" spans="1:11" ht="19.5" customHeight="1">
      <c r="A87" s="27" t="s">
        <v>77</v>
      </c>
      <c r="B87" s="53">
        <f aca="true" t="shared" si="24" ref="B87:K87">SUM(B88:B90)</f>
        <v>613</v>
      </c>
      <c r="C87" s="53">
        <f t="shared" si="24"/>
        <v>564</v>
      </c>
      <c r="D87" s="53">
        <f t="shared" si="24"/>
        <v>49</v>
      </c>
      <c r="E87" s="53">
        <f t="shared" si="24"/>
        <v>0</v>
      </c>
      <c r="F87" s="53">
        <f t="shared" si="24"/>
        <v>23</v>
      </c>
      <c r="G87" s="53">
        <f t="shared" si="24"/>
        <v>0</v>
      </c>
      <c r="H87" s="53">
        <f t="shared" si="24"/>
        <v>0</v>
      </c>
      <c r="I87" s="53">
        <f t="shared" si="24"/>
        <v>1</v>
      </c>
      <c r="J87" s="53">
        <f t="shared" si="24"/>
        <v>0</v>
      </c>
      <c r="K87" s="53">
        <f t="shared" si="24"/>
        <v>25</v>
      </c>
    </row>
    <row r="88" spans="1:11" ht="19.5" customHeight="1">
      <c r="A88" s="36" t="s">
        <v>95</v>
      </c>
      <c r="B88" s="54">
        <v>502</v>
      </c>
      <c r="C88" s="54">
        <v>479</v>
      </c>
      <c r="D88" s="65">
        <v>23</v>
      </c>
      <c r="E88" s="72">
        <v>0</v>
      </c>
      <c r="F88" s="54">
        <v>22</v>
      </c>
      <c r="G88" s="54">
        <v>0</v>
      </c>
      <c r="H88" s="54">
        <v>0</v>
      </c>
      <c r="I88" s="54">
        <v>1</v>
      </c>
      <c r="J88" s="54">
        <v>0</v>
      </c>
      <c r="K88" s="55">
        <v>0</v>
      </c>
    </row>
    <row r="89" spans="1:11" ht="19.5" customHeight="1">
      <c r="A89" s="36" t="s">
        <v>131</v>
      </c>
      <c r="B89" s="54">
        <v>31</v>
      </c>
      <c r="C89" s="54">
        <v>9</v>
      </c>
      <c r="D89" s="65">
        <v>22</v>
      </c>
      <c r="E89" s="72">
        <v>0</v>
      </c>
      <c r="F89" s="54">
        <v>0</v>
      </c>
      <c r="G89" s="54">
        <v>0</v>
      </c>
      <c r="H89" s="54">
        <v>0</v>
      </c>
      <c r="I89" s="54">
        <v>0</v>
      </c>
      <c r="J89" s="54">
        <v>0</v>
      </c>
      <c r="K89" s="55">
        <v>22</v>
      </c>
    </row>
    <row r="90" spans="1:11" ht="19.5" customHeight="1">
      <c r="A90" s="36" t="s">
        <v>32</v>
      </c>
      <c r="B90" s="54">
        <v>80</v>
      </c>
      <c r="C90" s="54">
        <v>76</v>
      </c>
      <c r="D90" s="65">
        <v>4</v>
      </c>
      <c r="E90" s="72">
        <v>0</v>
      </c>
      <c r="F90" s="54">
        <v>1</v>
      </c>
      <c r="G90" s="54">
        <v>0</v>
      </c>
      <c r="H90" s="54">
        <v>0</v>
      </c>
      <c r="I90" s="54">
        <v>0</v>
      </c>
      <c r="J90" s="54">
        <v>0</v>
      </c>
      <c r="K90" s="55">
        <v>3</v>
      </c>
    </row>
    <row r="91" spans="1:11" ht="19.5" customHeight="1">
      <c r="A91" s="7"/>
      <c r="B91" s="53"/>
      <c r="C91" s="53"/>
      <c r="D91" s="69"/>
      <c r="E91" s="70"/>
      <c r="F91" s="53"/>
      <c r="G91" s="53"/>
      <c r="H91" s="53"/>
      <c r="I91" s="53"/>
      <c r="J91" s="53"/>
      <c r="K91" s="28"/>
    </row>
    <row r="92" spans="1:11" ht="19.5" customHeight="1">
      <c r="A92" s="27" t="s">
        <v>79</v>
      </c>
      <c r="B92" s="53">
        <f aca="true" t="shared" si="25" ref="B92:K92">SUM(B93:B98)</f>
        <v>717</v>
      </c>
      <c r="C92" s="53">
        <f t="shared" si="25"/>
        <v>636</v>
      </c>
      <c r="D92" s="53">
        <f t="shared" si="25"/>
        <v>81</v>
      </c>
      <c r="E92" s="53">
        <f t="shared" si="25"/>
        <v>0</v>
      </c>
      <c r="F92" s="53">
        <f t="shared" si="25"/>
        <v>68</v>
      </c>
      <c r="G92" s="53">
        <f t="shared" si="25"/>
        <v>0</v>
      </c>
      <c r="H92" s="53">
        <f t="shared" si="25"/>
        <v>0</v>
      </c>
      <c r="I92" s="53">
        <f t="shared" si="25"/>
        <v>10</v>
      </c>
      <c r="J92" s="53">
        <f t="shared" si="25"/>
        <v>0</v>
      </c>
      <c r="K92" s="53">
        <f t="shared" si="25"/>
        <v>3</v>
      </c>
    </row>
    <row r="93" spans="1:11" ht="19.5" customHeight="1">
      <c r="A93" s="36" t="s">
        <v>92</v>
      </c>
      <c r="B93" s="54">
        <v>172</v>
      </c>
      <c r="C93" s="54">
        <v>156</v>
      </c>
      <c r="D93" s="65">
        <v>16</v>
      </c>
      <c r="E93" s="72">
        <v>0</v>
      </c>
      <c r="F93" s="54">
        <v>11</v>
      </c>
      <c r="G93" s="54">
        <v>0</v>
      </c>
      <c r="H93" s="54">
        <v>0</v>
      </c>
      <c r="I93" s="54">
        <v>5</v>
      </c>
      <c r="J93" s="54">
        <v>0</v>
      </c>
      <c r="K93" s="55">
        <v>0</v>
      </c>
    </row>
    <row r="94" spans="1:11" ht="19.5" customHeight="1">
      <c r="A94" s="36" t="s">
        <v>122</v>
      </c>
      <c r="B94" s="54">
        <v>0</v>
      </c>
      <c r="C94" s="54">
        <v>0</v>
      </c>
      <c r="D94" s="65">
        <v>0</v>
      </c>
      <c r="E94" s="72">
        <v>0</v>
      </c>
      <c r="F94" s="54">
        <v>0</v>
      </c>
      <c r="G94" s="54">
        <v>0</v>
      </c>
      <c r="H94" s="54">
        <v>0</v>
      </c>
      <c r="I94" s="54">
        <v>0</v>
      </c>
      <c r="J94" s="54">
        <v>0</v>
      </c>
      <c r="K94" s="55">
        <v>0</v>
      </c>
    </row>
    <row r="95" spans="1:11" ht="19.5" customHeight="1">
      <c r="A95" s="36" t="s">
        <v>29</v>
      </c>
      <c r="B95" s="54">
        <v>195</v>
      </c>
      <c r="C95" s="54">
        <v>165</v>
      </c>
      <c r="D95" s="65">
        <v>30</v>
      </c>
      <c r="E95" s="72">
        <v>0</v>
      </c>
      <c r="F95" s="54">
        <v>29</v>
      </c>
      <c r="G95" s="54">
        <v>0</v>
      </c>
      <c r="H95" s="54">
        <v>0</v>
      </c>
      <c r="I95" s="54">
        <v>1</v>
      </c>
      <c r="J95" s="54">
        <v>0</v>
      </c>
      <c r="K95" s="55">
        <v>0</v>
      </c>
    </row>
    <row r="96" spans="1:11" ht="19.5" customHeight="1">
      <c r="A96" s="36" t="s">
        <v>30</v>
      </c>
      <c r="B96" s="54">
        <v>211</v>
      </c>
      <c r="C96" s="54">
        <v>211</v>
      </c>
      <c r="D96" s="65">
        <v>0</v>
      </c>
      <c r="E96" s="72">
        <v>0</v>
      </c>
      <c r="F96" s="54">
        <v>0</v>
      </c>
      <c r="G96" s="54">
        <v>0</v>
      </c>
      <c r="H96" s="54">
        <v>0</v>
      </c>
      <c r="I96" s="54">
        <v>0</v>
      </c>
      <c r="J96" s="54">
        <v>0</v>
      </c>
      <c r="K96" s="55">
        <v>0</v>
      </c>
    </row>
    <row r="97" spans="1:11" ht="19.5" customHeight="1">
      <c r="A97" s="36" t="s">
        <v>83</v>
      </c>
      <c r="B97" s="54">
        <v>35</v>
      </c>
      <c r="C97" s="54">
        <v>13</v>
      </c>
      <c r="D97" s="65">
        <v>22</v>
      </c>
      <c r="E97" s="72">
        <v>0</v>
      </c>
      <c r="F97" s="54">
        <v>16</v>
      </c>
      <c r="G97" s="54">
        <v>0</v>
      </c>
      <c r="H97" s="54">
        <v>0</v>
      </c>
      <c r="I97" s="54">
        <v>3</v>
      </c>
      <c r="J97" s="54">
        <v>0</v>
      </c>
      <c r="K97" s="55">
        <v>3</v>
      </c>
    </row>
    <row r="98" spans="1:11" ht="19.5" customHeight="1">
      <c r="A98" s="36" t="s">
        <v>31</v>
      </c>
      <c r="B98" s="54">
        <v>104</v>
      </c>
      <c r="C98" s="54">
        <v>91</v>
      </c>
      <c r="D98" s="65">
        <v>13</v>
      </c>
      <c r="E98" s="72">
        <v>0</v>
      </c>
      <c r="F98" s="54">
        <v>12</v>
      </c>
      <c r="G98" s="54">
        <v>0</v>
      </c>
      <c r="H98" s="54">
        <v>0</v>
      </c>
      <c r="I98" s="54">
        <v>1</v>
      </c>
      <c r="J98" s="54">
        <v>0</v>
      </c>
      <c r="K98" s="55">
        <v>0</v>
      </c>
    </row>
    <row r="99" spans="1:11" ht="19.5" customHeight="1">
      <c r="A99" s="7"/>
      <c r="B99" s="53"/>
      <c r="C99" s="53"/>
      <c r="D99" s="69"/>
      <c r="E99" s="70"/>
      <c r="F99" s="53"/>
      <c r="G99" s="53"/>
      <c r="H99" s="53"/>
      <c r="I99" s="53"/>
      <c r="J99" s="53"/>
      <c r="K99" s="28"/>
    </row>
    <row r="100" spans="1:11" ht="19.5" customHeight="1">
      <c r="A100" s="27" t="s">
        <v>80</v>
      </c>
      <c r="B100" s="53">
        <f aca="true" t="shared" si="26" ref="B100:K100">SUM(B101:B103)</f>
        <v>1325</v>
      </c>
      <c r="C100" s="53">
        <f t="shared" si="26"/>
        <v>1117</v>
      </c>
      <c r="D100" s="53">
        <f t="shared" si="26"/>
        <v>208</v>
      </c>
      <c r="E100" s="53">
        <f t="shared" si="26"/>
        <v>0</v>
      </c>
      <c r="F100" s="53">
        <f t="shared" si="26"/>
        <v>196</v>
      </c>
      <c r="G100" s="53">
        <f t="shared" si="26"/>
        <v>0</v>
      </c>
      <c r="H100" s="53">
        <f t="shared" si="26"/>
        <v>0</v>
      </c>
      <c r="I100" s="53">
        <f t="shared" si="26"/>
        <v>1</v>
      </c>
      <c r="J100" s="53">
        <f t="shared" si="26"/>
        <v>0</v>
      </c>
      <c r="K100" s="53">
        <f t="shared" si="26"/>
        <v>11</v>
      </c>
    </row>
    <row r="101" spans="1:11" ht="19.5" customHeight="1">
      <c r="A101" s="36" t="s">
        <v>94</v>
      </c>
      <c r="B101" s="54">
        <v>1055</v>
      </c>
      <c r="C101" s="54">
        <v>969</v>
      </c>
      <c r="D101" s="65">
        <v>86</v>
      </c>
      <c r="E101" s="72">
        <v>0</v>
      </c>
      <c r="F101" s="54">
        <v>85</v>
      </c>
      <c r="G101" s="54">
        <v>0</v>
      </c>
      <c r="H101" s="54">
        <v>0</v>
      </c>
      <c r="I101" s="54">
        <v>1</v>
      </c>
      <c r="J101" s="54">
        <v>0</v>
      </c>
      <c r="K101" s="55">
        <v>0</v>
      </c>
    </row>
    <row r="102" spans="1:11" ht="19.5" customHeight="1">
      <c r="A102" s="36" t="s">
        <v>100</v>
      </c>
      <c r="B102" s="54">
        <v>0</v>
      </c>
      <c r="C102" s="54">
        <v>0</v>
      </c>
      <c r="D102" s="65">
        <v>0</v>
      </c>
      <c r="E102" s="72">
        <v>0</v>
      </c>
      <c r="F102" s="54">
        <v>0</v>
      </c>
      <c r="G102" s="54">
        <v>0</v>
      </c>
      <c r="H102" s="54">
        <v>0</v>
      </c>
      <c r="I102" s="54">
        <v>0</v>
      </c>
      <c r="J102" s="54">
        <v>0</v>
      </c>
      <c r="K102" s="55">
        <v>0</v>
      </c>
    </row>
    <row r="103" spans="1:11" ht="19.5" customHeight="1">
      <c r="A103" s="36" t="s">
        <v>33</v>
      </c>
      <c r="B103" s="54">
        <v>270</v>
      </c>
      <c r="C103" s="54">
        <v>148</v>
      </c>
      <c r="D103" s="65">
        <v>122</v>
      </c>
      <c r="E103" s="72">
        <v>0</v>
      </c>
      <c r="F103" s="54">
        <v>111</v>
      </c>
      <c r="G103" s="54">
        <v>0</v>
      </c>
      <c r="H103" s="54">
        <v>0</v>
      </c>
      <c r="I103" s="54">
        <v>0</v>
      </c>
      <c r="J103" s="54">
        <v>0</v>
      </c>
      <c r="K103" s="55">
        <v>11</v>
      </c>
    </row>
    <row r="104" spans="1:11" ht="19.5" customHeight="1">
      <c r="A104" s="36"/>
      <c r="B104" s="53"/>
      <c r="C104" s="53"/>
      <c r="D104" s="69"/>
      <c r="E104" s="70"/>
      <c r="F104" s="53"/>
      <c r="G104" s="53"/>
      <c r="H104" s="53"/>
      <c r="I104" s="53"/>
      <c r="J104" s="53"/>
      <c r="K104" s="28"/>
    </row>
    <row r="105" spans="1:11" ht="19.5" customHeight="1">
      <c r="A105" s="27" t="s">
        <v>81</v>
      </c>
      <c r="B105" s="53">
        <f aca="true" t="shared" si="27" ref="B105:K105">SUM(B106:B108)</f>
        <v>1333</v>
      </c>
      <c r="C105" s="53">
        <f t="shared" si="27"/>
        <v>1226</v>
      </c>
      <c r="D105" s="53">
        <f t="shared" si="27"/>
        <v>107</v>
      </c>
      <c r="E105" s="53">
        <f t="shared" si="27"/>
        <v>0</v>
      </c>
      <c r="F105" s="53">
        <f t="shared" si="27"/>
        <v>99</v>
      </c>
      <c r="G105" s="53">
        <f t="shared" si="27"/>
        <v>0</v>
      </c>
      <c r="H105" s="53">
        <f t="shared" si="27"/>
        <v>0</v>
      </c>
      <c r="I105" s="53">
        <f t="shared" si="27"/>
        <v>0</v>
      </c>
      <c r="J105" s="53">
        <f t="shared" si="27"/>
        <v>1</v>
      </c>
      <c r="K105" s="53">
        <f t="shared" si="27"/>
        <v>7</v>
      </c>
    </row>
    <row r="106" spans="1:11" ht="19.5" customHeight="1">
      <c r="A106" s="36" t="s">
        <v>93</v>
      </c>
      <c r="B106" s="54">
        <v>951</v>
      </c>
      <c r="C106" s="54">
        <v>871</v>
      </c>
      <c r="D106" s="65">
        <v>80</v>
      </c>
      <c r="E106" s="72">
        <v>0</v>
      </c>
      <c r="F106" s="54">
        <v>77</v>
      </c>
      <c r="G106" s="54">
        <v>0</v>
      </c>
      <c r="H106" s="54">
        <v>0</v>
      </c>
      <c r="I106" s="54">
        <v>0</v>
      </c>
      <c r="J106" s="54">
        <v>1</v>
      </c>
      <c r="K106" s="55">
        <v>2</v>
      </c>
    </row>
    <row r="107" spans="1:11" ht="19.5" customHeight="1">
      <c r="A107" s="36" t="s">
        <v>107</v>
      </c>
      <c r="B107" s="54">
        <v>0</v>
      </c>
      <c r="C107" s="54">
        <v>0</v>
      </c>
      <c r="D107" s="65">
        <v>0</v>
      </c>
      <c r="E107" s="72">
        <v>0</v>
      </c>
      <c r="F107" s="54">
        <v>0</v>
      </c>
      <c r="G107" s="54">
        <v>0</v>
      </c>
      <c r="H107" s="54">
        <v>0</v>
      </c>
      <c r="I107" s="54">
        <v>0</v>
      </c>
      <c r="J107" s="54">
        <v>0</v>
      </c>
      <c r="K107" s="55">
        <v>0</v>
      </c>
    </row>
    <row r="108" spans="1:11" s="93" customFormat="1" ht="19.5" customHeight="1">
      <c r="A108" s="89" t="s">
        <v>34</v>
      </c>
      <c r="B108" s="57">
        <v>382</v>
      </c>
      <c r="C108" s="57">
        <v>355</v>
      </c>
      <c r="D108" s="92">
        <v>27</v>
      </c>
      <c r="E108" s="74">
        <v>0</v>
      </c>
      <c r="F108" s="57">
        <v>22</v>
      </c>
      <c r="G108" s="57">
        <v>0</v>
      </c>
      <c r="H108" s="57">
        <v>0</v>
      </c>
      <c r="I108" s="57">
        <v>0</v>
      </c>
      <c r="J108" s="57">
        <v>0</v>
      </c>
      <c r="K108" s="58">
        <v>5</v>
      </c>
    </row>
    <row r="109" spans="1:11" ht="19.5" customHeight="1">
      <c r="A109" s="85" t="s">
        <v>205</v>
      </c>
      <c r="B109" s="39"/>
      <c r="C109" s="59"/>
      <c r="D109" s="59"/>
      <c r="E109" s="59"/>
      <c r="F109" s="59"/>
      <c r="G109" s="59"/>
      <c r="H109" s="59"/>
      <c r="I109" s="59"/>
      <c r="J109" s="59"/>
      <c r="K109" s="59"/>
    </row>
  </sheetData>
  <sheetProtection/>
  <mergeCells count="7">
    <mergeCell ref="F8:F10"/>
    <mergeCell ref="B8:B10"/>
    <mergeCell ref="A8:A10"/>
    <mergeCell ref="A3:K3"/>
    <mergeCell ref="A5:K5"/>
    <mergeCell ref="A4:K4"/>
    <mergeCell ref="A6:K6"/>
  </mergeCells>
  <printOptions horizontalCentered="1" verticalCentered="1"/>
  <pageMargins left="0.45" right="0.47" top="0.62" bottom="0.63" header="0.5118055555555556" footer="0.5118055555555556"/>
  <pageSetup horizontalDpi="300" verticalDpi="300" orientation="portrait" scale="2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03"/>
  <sheetViews>
    <sheetView zoomScale="75" zoomScaleNormal="75" workbookViewId="0" topLeftCell="A1">
      <pane xSplit="1" ySplit="13" topLeftCell="B69" activePane="bottomRight" state="frozen"/>
      <selection pane="topLeft" activeCell="A86" sqref="A86"/>
      <selection pane="topRight" activeCell="A86" sqref="A86"/>
      <selection pane="bottomLeft" activeCell="A86" sqref="A86"/>
      <selection pane="bottomRight" activeCell="A86" sqref="A86"/>
    </sheetView>
  </sheetViews>
  <sheetFormatPr defaultColWidth="11.421875" defaultRowHeight="19.5" customHeight="1"/>
  <cols>
    <col min="1" max="1" width="118.7109375" style="120" customWidth="1"/>
    <col min="2" max="2" width="11.8515625" style="120" customWidth="1"/>
    <col min="3" max="3" width="14.57421875" style="120" bestFit="1" customWidth="1"/>
    <col min="4" max="4" width="15.57421875" style="120" bestFit="1" customWidth="1"/>
    <col min="5" max="5" width="15.00390625" style="120" bestFit="1" customWidth="1"/>
    <col min="6" max="8" width="15.421875" style="120" bestFit="1" customWidth="1"/>
    <col min="9" max="10" width="15.140625" style="120" bestFit="1" customWidth="1"/>
    <col min="11" max="12" width="20.28125" style="120" bestFit="1" customWidth="1"/>
    <col min="13" max="13" width="20.00390625" style="120" bestFit="1" customWidth="1"/>
    <col min="14" max="15" width="15.140625" style="120" bestFit="1" customWidth="1"/>
    <col min="16" max="16" width="23.28125" style="120" bestFit="1" customWidth="1"/>
    <col min="17" max="17" width="23.57421875" style="120" bestFit="1" customWidth="1"/>
    <col min="18" max="18" width="11.421875" style="121" customWidth="1"/>
    <col min="19" max="16384" width="11.421875" style="120" customWidth="1"/>
  </cols>
  <sheetData>
    <row r="1" ht="19.5" customHeight="1">
      <c r="A1" s="119" t="s">
        <v>193</v>
      </c>
    </row>
    <row r="2" spans="1:2" ht="19.5" customHeight="1">
      <c r="A2" s="119"/>
      <c r="B2" s="122"/>
    </row>
    <row r="3" spans="1:17" ht="19.5" customHeight="1">
      <c r="A3" s="123" t="s">
        <v>206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4"/>
    </row>
    <row r="4" spans="1:17" ht="19.5" customHeight="1">
      <c r="A4" s="123" t="s">
        <v>207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</row>
    <row r="5" spans="1:17" ht="19.5" customHeight="1">
      <c r="A5" s="123" t="s">
        <v>208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</row>
    <row r="6" spans="1:17" ht="19.5" customHeight="1">
      <c r="A6" s="123" t="s">
        <v>209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</row>
    <row r="7" spans="1:17" ht="19.5" customHeight="1">
      <c r="A7" s="123" t="s">
        <v>210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</row>
    <row r="8" spans="1:17" ht="19.5" customHeight="1">
      <c r="A8" s="125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</row>
    <row r="9" spans="1:17" ht="19.5" customHeight="1">
      <c r="A9" s="126"/>
      <c r="B9" s="127"/>
      <c r="C9" s="128" t="s">
        <v>211</v>
      </c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</row>
    <row r="10" spans="1:17" ht="19.5" customHeight="1">
      <c r="A10" s="130" t="s">
        <v>212</v>
      </c>
      <c r="B10" s="131" t="s">
        <v>9</v>
      </c>
      <c r="C10" s="132" t="s">
        <v>213</v>
      </c>
      <c r="D10" s="127" t="s">
        <v>214</v>
      </c>
      <c r="E10" s="127" t="s">
        <v>215</v>
      </c>
      <c r="F10" s="127" t="s">
        <v>216</v>
      </c>
      <c r="G10" s="127" t="s">
        <v>214</v>
      </c>
      <c r="H10" s="127" t="s">
        <v>215</v>
      </c>
      <c r="I10" s="127" t="s">
        <v>115</v>
      </c>
      <c r="J10" s="127" t="s">
        <v>116</v>
      </c>
      <c r="K10" s="132" t="s">
        <v>213</v>
      </c>
      <c r="L10" s="127" t="s">
        <v>214</v>
      </c>
      <c r="M10" s="127" t="s">
        <v>56</v>
      </c>
      <c r="N10" s="127" t="s">
        <v>216</v>
      </c>
      <c r="O10" s="127" t="s">
        <v>214</v>
      </c>
      <c r="P10" s="132" t="s">
        <v>213</v>
      </c>
      <c r="Q10" s="127" t="s">
        <v>214</v>
      </c>
    </row>
    <row r="11" spans="1:17" ht="19.5" customHeight="1">
      <c r="A11" s="133"/>
      <c r="B11" s="134"/>
      <c r="C11" s="134" t="s">
        <v>136</v>
      </c>
      <c r="D11" s="134" t="s">
        <v>136</v>
      </c>
      <c r="E11" s="134" t="s">
        <v>136</v>
      </c>
      <c r="F11" s="134" t="s">
        <v>217</v>
      </c>
      <c r="G11" s="134" t="s">
        <v>217</v>
      </c>
      <c r="H11" s="134" t="s">
        <v>217</v>
      </c>
      <c r="I11" s="134"/>
      <c r="J11" s="134"/>
      <c r="K11" s="134" t="s">
        <v>138</v>
      </c>
      <c r="L11" s="134" t="s">
        <v>138</v>
      </c>
      <c r="M11" s="134"/>
      <c r="N11" s="134" t="s">
        <v>218</v>
      </c>
      <c r="O11" s="134" t="s">
        <v>218</v>
      </c>
      <c r="P11" s="134" t="s">
        <v>219</v>
      </c>
      <c r="Q11" s="134" t="s">
        <v>219</v>
      </c>
    </row>
    <row r="12" spans="1:17" ht="19.5" customHeight="1">
      <c r="A12" s="135"/>
      <c r="B12" s="136"/>
      <c r="C12" s="132">
        <v>19982</v>
      </c>
      <c r="D12" s="127">
        <v>15920</v>
      </c>
      <c r="E12" s="127">
        <v>20524</v>
      </c>
      <c r="F12" s="127">
        <v>12287</v>
      </c>
      <c r="G12" s="127">
        <v>9792</v>
      </c>
      <c r="H12" s="127">
        <v>5693</v>
      </c>
      <c r="I12" s="127">
        <v>13189</v>
      </c>
      <c r="J12" s="127">
        <v>13695</v>
      </c>
      <c r="K12" s="127">
        <v>8085</v>
      </c>
      <c r="L12" s="127">
        <v>8136</v>
      </c>
      <c r="M12" s="127">
        <v>11402</v>
      </c>
      <c r="N12" s="127">
        <v>6049</v>
      </c>
      <c r="O12" s="127">
        <v>7162</v>
      </c>
      <c r="P12" s="127">
        <v>8387</v>
      </c>
      <c r="Q12" s="132">
        <v>10353</v>
      </c>
    </row>
    <row r="13" spans="1:17" ht="19.5" customHeight="1">
      <c r="A13" s="135" t="s">
        <v>9</v>
      </c>
      <c r="B13" s="137">
        <f aca="true" t="shared" si="0" ref="B13:Q13">SUM(B15:B374)</f>
        <v>170656</v>
      </c>
      <c r="C13" s="137">
        <f t="shared" si="0"/>
        <v>19982</v>
      </c>
      <c r="D13" s="137">
        <f t="shared" si="0"/>
        <v>15920</v>
      </c>
      <c r="E13" s="137">
        <f t="shared" si="0"/>
        <v>20524</v>
      </c>
      <c r="F13" s="137">
        <f t="shared" si="0"/>
        <v>12287</v>
      </c>
      <c r="G13" s="137">
        <f t="shared" si="0"/>
        <v>9792</v>
      </c>
      <c r="H13" s="137">
        <f t="shared" si="0"/>
        <v>5693</v>
      </c>
      <c r="I13" s="137">
        <f t="shared" si="0"/>
        <v>13189</v>
      </c>
      <c r="J13" s="137">
        <f t="shared" si="0"/>
        <v>13695</v>
      </c>
      <c r="K13" s="137">
        <f t="shared" si="0"/>
        <v>8085</v>
      </c>
      <c r="L13" s="137">
        <f t="shared" si="0"/>
        <v>8136</v>
      </c>
      <c r="M13" s="137">
        <f t="shared" si="0"/>
        <v>11402</v>
      </c>
      <c r="N13" s="137">
        <f t="shared" si="0"/>
        <v>6049</v>
      </c>
      <c r="O13" s="137">
        <f t="shared" si="0"/>
        <v>7162</v>
      </c>
      <c r="P13" s="137">
        <f t="shared" si="0"/>
        <v>8387</v>
      </c>
      <c r="Q13" s="137">
        <f t="shared" si="0"/>
        <v>10353</v>
      </c>
    </row>
    <row r="14" spans="2:17" ht="19.5" customHeight="1"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</row>
    <row r="15" spans="1:17" ht="19.5" customHeight="1">
      <c r="A15" s="139" t="s">
        <v>220</v>
      </c>
      <c r="B15" s="140">
        <f aca="true" t="shared" si="1" ref="B15:B78">SUM(C15:Q15)</f>
        <v>239</v>
      </c>
      <c r="C15" s="138">
        <v>2</v>
      </c>
      <c r="D15" s="138">
        <v>42</v>
      </c>
      <c r="E15" s="138">
        <v>38</v>
      </c>
      <c r="F15" s="138">
        <v>39</v>
      </c>
      <c r="G15" s="138">
        <v>10</v>
      </c>
      <c r="H15" s="138">
        <v>3</v>
      </c>
      <c r="I15" s="138">
        <v>19</v>
      </c>
      <c r="J15" s="138">
        <v>17</v>
      </c>
      <c r="K15" s="138">
        <v>1</v>
      </c>
      <c r="L15" s="141">
        <v>7</v>
      </c>
      <c r="M15" s="138">
        <v>13</v>
      </c>
      <c r="N15" s="141">
        <v>8</v>
      </c>
      <c r="O15" s="138">
        <v>12</v>
      </c>
      <c r="P15" s="138">
        <v>4</v>
      </c>
      <c r="Q15" s="138">
        <v>24</v>
      </c>
    </row>
    <row r="16" spans="1:17" ht="19.5" customHeight="1">
      <c r="A16" s="139" t="s">
        <v>221</v>
      </c>
      <c r="B16" s="140">
        <f t="shared" si="1"/>
        <v>26</v>
      </c>
      <c r="C16" s="138">
        <v>0</v>
      </c>
      <c r="D16" s="138">
        <v>0</v>
      </c>
      <c r="E16" s="138">
        <v>1</v>
      </c>
      <c r="F16" s="138">
        <v>1</v>
      </c>
      <c r="G16" s="138">
        <v>0</v>
      </c>
      <c r="H16" s="138">
        <v>0</v>
      </c>
      <c r="I16" s="138">
        <v>0</v>
      </c>
      <c r="J16" s="138">
        <v>1</v>
      </c>
      <c r="K16" s="138">
        <v>0</v>
      </c>
      <c r="L16" s="141">
        <v>0</v>
      </c>
      <c r="M16" s="138">
        <v>0</v>
      </c>
      <c r="N16" s="141">
        <v>0</v>
      </c>
      <c r="O16" s="138">
        <v>0</v>
      </c>
      <c r="P16" s="138">
        <v>0</v>
      </c>
      <c r="Q16" s="138">
        <v>23</v>
      </c>
    </row>
    <row r="17" spans="1:17" ht="19.5" customHeight="1">
      <c r="A17" s="139" t="s">
        <v>222</v>
      </c>
      <c r="B17" s="140">
        <f t="shared" si="1"/>
        <v>1</v>
      </c>
      <c r="C17" s="138">
        <v>0</v>
      </c>
      <c r="D17" s="138">
        <v>0</v>
      </c>
      <c r="E17" s="138">
        <v>1</v>
      </c>
      <c r="F17" s="138">
        <v>0</v>
      </c>
      <c r="G17" s="138">
        <v>0</v>
      </c>
      <c r="H17" s="138">
        <v>0</v>
      </c>
      <c r="I17" s="138">
        <v>0</v>
      </c>
      <c r="J17" s="138">
        <v>0</v>
      </c>
      <c r="K17" s="138">
        <v>0</v>
      </c>
      <c r="L17" s="141">
        <v>0</v>
      </c>
      <c r="M17" s="138">
        <v>0</v>
      </c>
      <c r="N17" s="141">
        <v>0</v>
      </c>
      <c r="O17" s="138">
        <v>0</v>
      </c>
      <c r="P17" s="138">
        <v>0</v>
      </c>
      <c r="Q17" s="138">
        <v>0</v>
      </c>
    </row>
    <row r="18" spans="1:17" ht="19.5" customHeight="1">
      <c r="A18" s="139" t="s">
        <v>223</v>
      </c>
      <c r="B18" s="140">
        <f t="shared" si="1"/>
        <v>9</v>
      </c>
      <c r="C18" s="138">
        <v>1</v>
      </c>
      <c r="D18" s="138">
        <v>1</v>
      </c>
      <c r="E18" s="138">
        <v>3</v>
      </c>
      <c r="F18" s="138">
        <v>0</v>
      </c>
      <c r="G18" s="138">
        <v>0</v>
      </c>
      <c r="H18" s="138">
        <v>0</v>
      </c>
      <c r="I18" s="138">
        <v>0</v>
      </c>
      <c r="J18" s="138">
        <v>2</v>
      </c>
      <c r="K18" s="138">
        <v>0</v>
      </c>
      <c r="L18" s="141">
        <v>0</v>
      </c>
      <c r="M18" s="138">
        <v>1</v>
      </c>
      <c r="N18" s="141">
        <v>0</v>
      </c>
      <c r="O18" s="138">
        <v>0</v>
      </c>
      <c r="P18" s="138">
        <v>0</v>
      </c>
      <c r="Q18" s="138">
        <v>1</v>
      </c>
    </row>
    <row r="19" spans="1:17" ht="19.5" customHeight="1">
      <c r="A19" s="139" t="s">
        <v>224</v>
      </c>
      <c r="B19" s="140">
        <f t="shared" si="1"/>
        <v>1</v>
      </c>
      <c r="C19" s="138">
        <v>1</v>
      </c>
      <c r="D19" s="138">
        <v>0</v>
      </c>
      <c r="E19" s="138">
        <v>0</v>
      </c>
      <c r="F19" s="138">
        <v>0</v>
      </c>
      <c r="G19" s="138">
        <v>0</v>
      </c>
      <c r="H19" s="138">
        <v>0</v>
      </c>
      <c r="I19" s="138">
        <v>0</v>
      </c>
      <c r="J19" s="138">
        <v>0</v>
      </c>
      <c r="K19" s="138">
        <v>0</v>
      </c>
      <c r="L19" s="141">
        <v>0</v>
      </c>
      <c r="M19" s="138">
        <v>0</v>
      </c>
      <c r="N19" s="141">
        <v>0</v>
      </c>
      <c r="O19" s="138">
        <v>0</v>
      </c>
      <c r="P19" s="138">
        <v>0</v>
      </c>
      <c r="Q19" s="138">
        <v>0</v>
      </c>
    </row>
    <row r="20" spans="1:17" ht="19.5" customHeight="1">
      <c r="A20" s="139" t="s">
        <v>225</v>
      </c>
      <c r="B20" s="140">
        <f t="shared" si="1"/>
        <v>1</v>
      </c>
      <c r="C20" s="138">
        <v>0</v>
      </c>
      <c r="D20" s="138">
        <v>0</v>
      </c>
      <c r="E20" s="138">
        <v>0</v>
      </c>
      <c r="F20" s="138">
        <v>0</v>
      </c>
      <c r="G20" s="138">
        <v>0</v>
      </c>
      <c r="H20" s="138">
        <v>0</v>
      </c>
      <c r="I20" s="138">
        <v>0</v>
      </c>
      <c r="J20" s="138">
        <v>0</v>
      </c>
      <c r="K20" s="138">
        <v>0</v>
      </c>
      <c r="L20" s="141">
        <v>1</v>
      </c>
      <c r="M20" s="138">
        <v>0</v>
      </c>
      <c r="N20" s="141">
        <v>0</v>
      </c>
      <c r="O20" s="138">
        <v>0</v>
      </c>
      <c r="P20" s="138">
        <v>0</v>
      </c>
      <c r="Q20" s="138">
        <v>0</v>
      </c>
    </row>
    <row r="21" spans="1:17" ht="19.5" customHeight="1">
      <c r="A21" s="139" t="s">
        <v>226</v>
      </c>
      <c r="B21" s="140">
        <f t="shared" si="1"/>
        <v>5</v>
      </c>
      <c r="C21" s="138">
        <v>3</v>
      </c>
      <c r="D21" s="138">
        <v>1</v>
      </c>
      <c r="E21" s="138">
        <v>0</v>
      </c>
      <c r="F21" s="138">
        <v>0</v>
      </c>
      <c r="G21" s="138">
        <v>0</v>
      </c>
      <c r="H21" s="138">
        <v>0</v>
      </c>
      <c r="I21" s="138">
        <v>1</v>
      </c>
      <c r="J21" s="138">
        <v>0</v>
      </c>
      <c r="K21" s="138">
        <v>0</v>
      </c>
      <c r="L21" s="141">
        <v>0</v>
      </c>
      <c r="M21" s="138">
        <v>0</v>
      </c>
      <c r="N21" s="141">
        <v>0</v>
      </c>
      <c r="O21" s="138">
        <v>0</v>
      </c>
      <c r="P21" s="138">
        <v>0</v>
      </c>
      <c r="Q21" s="138">
        <v>0</v>
      </c>
    </row>
    <row r="22" spans="1:17" ht="19.5" customHeight="1">
      <c r="A22" s="139" t="s">
        <v>227</v>
      </c>
      <c r="B22" s="140">
        <f t="shared" si="1"/>
        <v>1264</v>
      </c>
      <c r="C22" s="138">
        <v>233</v>
      </c>
      <c r="D22" s="138">
        <v>87</v>
      </c>
      <c r="E22" s="138">
        <v>133</v>
      </c>
      <c r="F22" s="138">
        <v>135</v>
      </c>
      <c r="G22" s="138">
        <v>67</v>
      </c>
      <c r="H22" s="138">
        <v>38</v>
      </c>
      <c r="I22" s="138">
        <v>39</v>
      </c>
      <c r="J22" s="138">
        <v>100</v>
      </c>
      <c r="K22" s="138">
        <v>49</v>
      </c>
      <c r="L22" s="141">
        <v>59</v>
      </c>
      <c r="M22" s="138">
        <v>71</v>
      </c>
      <c r="N22" s="141">
        <v>36</v>
      </c>
      <c r="O22" s="138">
        <v>46</v>
      </c>
      <c r="P22" s="138">
        <v>66</v>
      </c>
      <c r="Q22" s="138">
        <v>105</v>
      </c>
    </row>
    <row r="23" spans="1:17" ht="19.5" customHeight="1">
      <c r="A23" s="139" t="s">
        <v>228</v>
      </c>
      <c r="B23" s="140">
        <f t="shared" si="1"/>
        <v>337</v>
      </c>
      <c r="C23" s="138">
        <v>59</v>
      </c>
      <c r="D23" s="138">
        <v>28</v>
      </c>
      <c r="E23" s="138">
        <v>38</v>
      </c>
      <c r="F23" s="138">
        <v>31</v>
      </c>
      <c r="G23" s="138">
        <v>14</v>
      </c>
      <c r="H23" s="138">
        <v>9</v>
      </c>
      <c r="I23" s="138">
        <v>39</v>
      </c>
      <c r="J23" s="138">
        <v>31</v>
      </c>
      <c r="K23" s="138">
        <v>11</v>
      </c>
      <c r="L23" s="141">
        <v>21</v>
      </c>
      <c r="M23" s="138">
        <v>3</v>
      </c>
      <c r="N23" s="141">
        <v>10</v>
      </c>
      <c r="O23" s="138">
        <v>8</v>
      </c>
      <c r="P23" s="138">
        <v>13</v>
      </c>
      <c r="Q23" s="138">
        <v>22</v>
      </c>
    </row>
    <row r="24" spans="1:17" ht="19.5" customHeight="1">
      <c r="A24" s="139" t="s">
        <v>229</v>
      </c>
      <c r="B24" s="140">
        <f t="shared" si="1"/>
        <v>64</v>
      </c>
      <c r="C24" s="138">
        <v>3</v>
      </c>
      <c r="D24" s="138">
        <v>0</v>
      </c>
      <c r="E24" s="138">
        <v>7</v>
      </c>
      <c r="F24" s="138">
        <v>0</v>
      </c>
      <c r="G24" s="138">
        <v>6</v>
      </c>
      <c r="H24" s="138">
        <v>0</v>
      </c>
      <c r="I24" s="138">
        <v>4</v>
      </c>
      <c r="J24" s="138">
        <v>2</v>
      </c>
      <c r="K24" s="138">
        <v>10</v>
      </c>
      <c r="L24" s="141">
        <v>0</v>
      </c>
      <c r="M24" s="138">
        <v>16</v>
      </c>
      <c r="N24" s="141">
        <v>2</v>
      </c>
      <c r="O24" s="138">
        <v>6</v>
      </c>
      <c r="P24" s="138">
        <v>5</v>
      </c>
      <c r="Q24" s="138">
        <v>3</v>
      </c>
    </row>
    <row r="25" spans="1:17" ht="19.5" customHeight="1">
      <c r="A25" s="139" t="s">
        <v>230</v>
      </c>
      <c r="B25" s="140">
        <f t="shared" si="1"/>
        <v>319</v>
      </c>
      <c r="C25" s="138">
        <v>14</v>
      </c>
      <c r="D25" s="138">
        <v>0</v>
      </c>
      <c r="E25" s="138">
        <v>24</v>
      </c>
      <c r="F25" s="138">
        <v>0</v>
      </c>
      <c r="G25" s="138">
        <v>63</v>
      </c>
      <c r="H25" s="138">
        <v>0</v>
      </c>
      <c r="I25" s="138">
        <v>21</v>
      </c>
      <c r="J25" s="138">
        <v>43</v>
      </c>
      <c r="K25" s="138">
        <v>41</v>
      </c>
      <c r="L25" s="141">
        <v>0</v>
      </c>
      <c r="M25" s="138">
        <v>38</v>
      </c>
      <c r="N25" s="141">
        <v>31</v>
      </c>
      <c r="O25" s="138">
        <v>36</v>
      </c>
      <c r="P25" s="138">
        <v>7</v>
      </c>
      <c r="Q25" s="138">
        <v>1</v>
      </c>
    </row>
    <row r="26" spans="1:17" ht="19.5" customHeight="1">
      <c r="A26" s="139" t="s">
        <v>231</v>
      </c>
      <c r="B26" s="140">
        <f t="shared" si="1"/>
        <v>2782</v>
      </c>
      <c r="C26" s="138">
        <v>138</v>
      </c>
      <c r="D26" s="138">
        <v>199</v>
      </c>
      <c r="E26" s="138">
        <v>488</v>
      </c>
      <c r="F26" s="138">
        <v>249</v>
      </c>
      <c r="G26" s="138">
        <v>156</v>
      </c>
      <c r="H26" s="138">
        <v>148</v>
      </c>
      <c r="I26" s="138">
        <v>305</v>
      </c>
      <c r="J26" s="138">
        <v>218</v>
      </c>
      <c r="K26" s="138">
        <v>74</v>
      </c>
      <c r="L26" s="141">
        <v>102</v>
      </c>
      <c r="M26" s="138">
        <v>139</v>
      </c>
      <c r="N26" s="141">
        <v>108</v>
      </c>
      <c r="O26" s="138">
        <v>89</v>
      </c>
      <c r="P26" s="138">
        <v>138</v>
      </c>
      <c r="Q26" s="138">
        <v>231</v>
      </c>
    </row>
    <row r="27" spans="1:17" ht="19.5" customHeight="1">
      <c r="A27" s="139" t="s">
        <v>232</v>
      </c>
      <c r="B27" s="140">
        <f t="shared" si="1"/>
        <v>381</v>
      </c>
      <c r="C27" s="138">
        <v>32</v>
      </c>
      <c r="D27" s="138">
        <v>76</v>
      </c>
      <c r="E27" s="138">
        <v>144</v>
      </c>
      <c r="F27" s="138">
        <v>6</v>
      </c>
      <c r="G27" s="138">
        <v>4</v>
      </c>
      <c r="H27" s="138">
        <v>1</v>
      </c>
      <c r="I27" s="138">
        <v>15</v>
      </c>
      <c r="J27" s="138">
        <v>16</v>
      </c>
      <c r="K27" s="138">
        <v>7</v>
      </c>
      <c r="L27" s="141">
        <v>8</v>
      </c>
      <c r="M27" s="138">
        <v>16</v>
      </c>
      <c r="N27" s="141">
        <v>4</v>
      </c>
      <c r="O27" s="138">
        <v>10</v>
      </c>
      <c r="P27" s="138">
        <v>26</v>
      </c>
      <c r="Q27" s="138">
        <v>16</v>
      </c>
    </row>
    <row r="28" spans="1:17" ht="19.5" customHeight="1">
      <c r="A28" s="139" t="s">
        <v>233</v>
      </c>
      <c r="B28" s="140">
        <f t="shared" si="1"/>
        <v>1</v>
      </c>
      <c r="C28" s="138">
        <v>1</v>
      </c>
      <c r="D28" s="138">
        <v>0</v>
      </c>
      <c r="E28" s="138">
        <v>0</v>
      </c>
      <c r="F28" s="138">
        <v>0</v>
      </c>
      <c r="G28" s="138">
        <v>0</v>
      </c>
      <c r="H28" s="138">
        <v>0</v>
      </c>
      <c r="I28" s="138">
        <v>0</v>
      </c>
      <c r="J28" s="138">
        <v>0</v>
      </c>
      <c r="K28" s="138">
        <v>0</v>
      </c>
      <c r="L28" s="141">
        <v>0</v>
      </c>
      <c r="M28" s="138">
        <v>0</v>
      </c>
      <c r="N28" s="141">
        <v>0</v>
      </c>
      <c r="O28" s="138">
        <v>0</v>
      </c>
      <c r="P28" s="138">
        <v>0</v>
      </c>
      <c r="Q28" s="138">
        <v>0</v>
      </c>
    </row>
    <row r="29" spans="1:17" ht="19.5" customHeight="1">
      <c r="A29" s="139" t="s">
        <v>234</v>
      </c>
      <c r="B29" s="140">
        <f t="shared" si="1"/>
        <v>423</v>
      </c>
      <c r="C29" s="138">
        <v>95</v>
      </c>
      <c r="D29" s="138">
        <v>75</v>
      </c>
      <c r="E29" s="138">
        <v>55</v>
      </c>
      <c r="F29" s="138">
        <v>22</v>
      </c>
      <c r="G29" s="138">
        <v>11</v>
      </c>
      <c r="H29" s="138">
        <v>3</v>
      </c>
      <c r="I29" s="138">
        <v>18</v>
      </c>
      <c r="J29" s="138">
        <v>43</v>
      </c>
      <c r="K29" s="138">
        <v>21</v>
      </c>
      <c r="L29" s="141">
        <v>14</v>
      </c>
      <c r="M29" s="138">
        <v>25</v>
      </c>
      <c r="N29" s="141">
        <v>8</v>
      </c>
      <c r="O29" s="138">
        <v>10</v>
      </c>
      <c r="P29" s="138">
        <v>13</v>
      </c>
      <c r="Q29" s="138">
        <v>10</v>
      </c>
    </row>
    <row r="30" spans="1:17" ht="19.5" customHeight="1">
      <c r="A30" s="139" t="s">
        <v>235</v>
      </c>
      <c r="B30" s="140">
        <f t="shared" si="1"/>
        <v>9</v>
      </c>
      <c r="C30" s="138">
        <v>0</v>
      </c>
      <c r="D30" s="138">
        <v>0</v>
      </c>
      <c r="E30" s="138">
        <v>0</v>
      </c>
      <c r="F30" s="138">
        <v>0</v>
      </c>
      <c r="G30" s="138">
        <v>0</v>
      </c>
      <c r="H30" s="138">
        <v>0</v>
      </c>
      <c r="I30" s="138">
        <v>0</v>
      </c>
      <c r="J30" s="138">
        <v>0</v>
      </c>
      <c r="K30" s="138">
        <v>0</v>
      </c>
      <c r="L30" s="141">
        <v>0</v>
      </c>
      <c r="M30" s="138">
        <v>0</v>
      </c>
      <c r="N30" s="141">
        <v>7</v>
      </c>
      <c r="O30" s="138">
        <v>1</v>
      </c>
      <c r="P30" s="138">
        <v>0</v>
      </c>
      <c r="Q30" s="138">
        <v>1</v>
      </c>
    </row>
    <row r="31" spans="1:17" ht="19.5" customHeight="1">
      <c r="A31" s="139" t="s">
        <v>236</v>
      </c>
      <c r="B31" s="140">
        <f t="shared" si="1"/>
        <v>2</v>
      </c>
      <c r="C31" s="138">
        <v>1</v>
      </c>
      <c r="D31" s="138">
        <v>0</v>
      </c>
      <c r="E31" s="138">
        <v>0</v>
      </c>
      <c r="F31" s="138">
        <v>0</v>
      </c>
      <c r="G31" s="138">
        <v>0</v>
      </c>
      <c r="H31" s="138">
        <v>0</v>
      </c>
      <c r="I31" s="138">
        <v>0</v>
      </c>
      <c r="J31" s="138">
        <v>0</v>
      </c>
      <c r="K31" s="138">
        <v>0</v>
      </c>
      <c r="L31" s="141">
        <v>0</v>
      </c>
      <c r="M31" s="138">
        <v>0</v>
      </c>
      <c r="N31" s="141">
        <v>0</v>
      </c>
      <c r="O31" s="138">
        <v>0</v>
      </c>
      <c r="P31" s="138">
        <v>0</v>
      </c>
      <c r="Q31" s="138">
        <v>1</v>
      </c>
    </row>
    <row r="32" spans="1:17" ht="19.5" customHeight="1">
      <c r="A32" s="139" t="s">
        <v>237</v>
      </c>
      <c r="B32" s="140">
        <f t="shared" si="1"/>
        <v>1</v>
      </c>
      <c r="C32" s="138">
        <v>0</v>
      </c>
      <c r="D32" s="138">
        <v>0</v>
      </c>
      <c r="E32" s="138">
        <v>1</v>
      </c>
      <c r="F32" s="138">
        <v>0</v>
      </c>
      <c r="G32" s="138">
        <v>0</v>
      </c>
      <c r="H32" s="138">
        <v>0</v>
      </c>
      <c r="I32" s="138">
        <v>0</v>
      </c>
      <c r="J32" s="138">
        <v>0</v>
      </c>
      <c r="K32" s="138">
        <v>0</v>
      </c>
      <c r="L32" s="141">
        <v>0</v>
      </c>
      <c r="M32" s="138">
        <v>0</v>
      </c>
      <c r="N32" s="141">
        <v>0</v>
      </c>
      <c r="O32" s="138">
        <v>0</v>
      </c>
      <c r="P32" s="138">
        <v>0</v>
      </c>
      <c r="Q32" s="138">
        <v>0</v>
      </c>
    </row>
    <row r="33" spans="1:17" ht="19.5" customHeight="1">
      <c r="A33" s="139" t="s">
        <v>238</v>
      </c>
      <c r="B33" s="140">
        <f t="shared" si="1"/>
        <v>3</v>
      </c>
      <c r="C33" s="138">
        <v>1</v>
      </c>
      <c r="D33" s="138">
        <v>0</v>
      </c>
      <c r="E33" s="138">
        <v>0</v>
      </c>
      <c r="F33" s="138">
        <v>0</v>
      </c>
      <c r="G33" s="138">
        <v>0</v>
      </c>
      <c r="H33" s="138">
        <v>0</v>
      </c>
      <c r="I33" s="138">
        <v>0</v>
      </c>
      <c r="J33" s="138">
        <v>0</v>
      </c>
      <c r="K33" s="138">
        <v>0</v>
      </c>
      <c r="L33" s="141">
        <v>0</v>
      </c>
      <c r="M33" s="138">
        <v>2</v>
      </c>
      <c r="N33" s="141">
        <v>0</v>
      </c>
      <c r="O33" s="138">
        <v>0</v>
      </c>
      <c r="P33" s="138">
        <v>0</v>
      </c>
      <c r="Q33" s="138">
        <v>0</v>
      </c>
    </row>
    <row r="34" spans="1:17" ht="19.5" customHeight="1">
      <c r="A34" s="139" t="s">
        <v>239</v>
      </c>
      <c r="B34" s="140">
        <f t="shared" si="1"/>
        <v>402</v>
      </c>
      <c r="C34" s="138">
        <v>12</v>
      </c>
      <c r="D34" s="138">
        <v>20</v>
      </c>
      <c r="E34" s="138">
        <v>149</v>
      </c>
      <c r="F34" s="138">
        <v>12</v>
      </c>
      <c r="G34" s="138">
        <v>21</v>
      </c>
      <c r="H34" s="138">
        <v>3</v>
      </c>
      <c r="I34" s="138">
        <v>21</v>
      </c>
      <c r="J34" s="138">
        <v>20</v>
      </c>
      <c r="K34" s="138">
        <v>10</v>
      </c>
      <c r="L34" s="141">
        <v>1</v>
      </c>
      <c r="M34" s="138">
        <v>48</v>
      </c>
      <c r="N34" s="141">
        <v>6</v>
      </c>
      <c r="O34" s="138">
        <v>11</v>
      </c>
      <c r="P34" s="138">
        <v>27</v>
      </c>
      <c r="Q34" s="138">
        <v>41</v>
      </c>
    </row>
    <row r="35" spans="1:17" ht="19.5" customHeight="1">
      <c r="A35" s="139" t="s">
        <v>240</v>
      </c>
      <c r="B35" s="140">
        <f t="shared" si="1"/>
        <v>6425</v>
      </c>
      <c r="C35" s="138">
        <v>593</v>
      </c>
      <c r="D35" s="138">
        <v>487</v>
      </c>
      <c r="E35" s="138">
        <v>827</v>
      </c>
      <c r="F35" s="138">
        <v>354</v>
      </c>
      <c r="G35" s="138">
        <v>246</v>
      </c>
      <c r="H35" s="138">
        <v>195</v>
      </c>
      <c r="I35" s="138">
        <v>613</v>
      </c>
      <c r="J35" s="138">
        <v>416</v>
      </c>
      <c r="K35" s="138">
        <v>319</v>
      </c>
      <c r="L35" s="141">
        <v>380</v>
      </c>
      <c r="M35" s="138">
        <v>479</v>
      </c>
      <c r="N35" s="141">
        <v>200</v>
      </c>
      <c r="O35" s="138">
        <v>314</v>
      </c>
      <c r="P35" s="138">
        <v>519</v>
      </c>
      <c r="Q35" s="138">
        <v>483</v>
      </c>
    </row>
    <row r="36" spans="1:17" ht="19.5" customHeight="1">
      <c r="A36" s="139" t="s">
        <v>241</v>
      </c>
      <c r="B36" s="140">
        <f t="shared" si="1"/>
        <v>566</v>
      </c>
      <c r="C36" s="138">
        <v>59</v>
      </c>
      <c r="D36" s="138">
        <v>45</v>
      </c>
      <c r="E36" s="138">
        <v>80</v>
      </c>
      <c r="F36" s="138">
        <v>71</v>
      </c>
      <c r="G36" s="138">
        <v>21</v>
      </c>
      <c r="H36" s="138">
        <v>9</v>
      </c>
      <c r="I36" s="138">
        <v>99</v>
      </c>
      <c r="J36" s="138">
        <v>51</v>
      </c>
      <c r="K36" s="138">
        <v>23</v>
      </c>
      <c r="L36" s="141">
        <v>17</v>
      </c>
      <c r="M36" s="138">
        <v>17</v>
      </c>
      <c r="N36" s="141">
        <v>35</v>
      </c>
      <c r="O36" s="138">
        <v>10</v>
      </c>
      <c r="P36" s="138">
        <v>14</v>
      </c>
      <c r="Q36" s="138">
        <v>15</v>
      </c>
    </row>
    <row r="37" spans="1:17" ht="19.5" customHeight="1">
      <c r="A37" s="139" t="s">
        <v>242</v>
      </c>
      <c r="B37" s="140">
        <f t="shared" si="1"/>
        <v>1</v>
      </c>
      <c r="C37" s="138">
        <v>0</v>
      </c>
      <c r="D37" s="138">
        <v>0</v>
      </c>
      <c r="E37" s="138">
        <v>0</v>
      </c>
      <c r="F37" s="138">
        <v>0</v>
      </c>
      <c r="G37" s="138">
        <v>0</v>
      </c>
      <c r="H37" s="138">
        <v>0</v>
      </c>
      <c r="I37" s="138">
        <v>0</v>
      </c>
      <c r="J37" s="138">
        <v>0</v>
      </c>
      <c r="K37" s="138">
        <v>0</v>
      </c>
      <c r="L37" s="141">
        <v>0</v>
      </c>
      <c r="M37" s="138">
        <v>1</v>
      </c>
      <c r="N37" s="141">
        <v>0</v>
      </c>
      <c r="O37" s="138">
        <v>0</v>
      </c>
      <c r="P37" s="138">
        <v>0</v>
      </c>
      <c r="Q37" s="138">
        <v>0</v>
      </c>
    </row>
    <row r="38" spans="1:17" ht="19.5" customHeight="1">
      <c r="A38" s="139" t="s">
        <v>243</v>
      </c>
      <c r="B38" s="140">
        <f t="shared" si="1"/>
        <v>972</v>
      </c>
      <c r="C38" s="138">
        <v>24</v>
      </c>
      <c r="D38" s="138">
        <v>242</v>
      </c>
      <c r="E38" s="138">
        <v>332</v>
      </c>
      <c r="F38" s="138">
        <v>17</v>
      </c>
      <c r="G38" s="138">
        <v>25</v>
      </c>
      <c r="H38" s="138">
        <v>20</v>
      </c>
      <c r="I38" s="138">
        <v>74</v>
      </c>
      <c r="J38" s="138">
        <v>42</v>
      </c>
      <c r="K38" s="138">
        <v>29</v>
      </c>
      <c r="L38" s="141">
        <v>48</v>
      </c>
      <c r="M38" s="138">
        <v>29</v>
      </c>
      <c r="N38" s="141">
        <v>45</v>
      </c>
      <c r="O38" s="138">
        <v>15</v>
      </c>
      <c r="P38" s="138">
        <v>15</v>
      </c>
      <c r="Q38" s="138">
        <v>15</v>
      </c>
    </row>
    <row r="39" spans="1:17" ht="19.5" customHeight="1">
      <c r="A39" s="139" t="s">
        <v>244</v>
      </c>
      <c r="B39" s="140">
        <f t="shared" si="1"/>
        <v>12</v>
      </c>
      <c r="C39" s="138">
        <v>0</v>
      </c>
      <c r="D39" s="138">
        <v>0</v>
      </c>
      <c r="E39" s="138">
        <v>1</v>
      </c>
      <c r="F39" s="138">
        <v>0</v>
      </c>
      <c r="G39" s="138">
        <v>7</v>
      </c>
      <c r="H39" s="138">
        <v>0</v>
      </c>
      <c r="I39" s="138">
        <v>2</v>
      </c>
      <c r="J39" s="138">
        <v>0</v>
      </c>
      <c r="K39" s="138">
        <v>1</v>
      </c>
      <c r="L39" s="141">
        <v>0</v>
      </c>
      <c r="M39" s="138">
        <v>0</v>
      </c>
      <c r="N39" s="141">
        <v>0</v>
      </c>
      <c r="O39" s="138">
        <v>0</v>
      </c>
      <c r="P39" s="138">
        <v>0</v>
      </c>
      <c r="Q39" s="138">
        <v>1</v>
      </c>
    </row>
    <row r="40" spans="1:17" ht="19.5" customHeight="1">
      <c r="A40" s="139" t="s">
        <v>245</v>
      </c>
      <c r="B40" s="140">
        <f t="shared" si="1"/>
        <v>14</v>
      </c>
      <c r="C40" s="138">
        <v>3</v>
      </c>
      <c r="D40" s="138">
        <v>0</v>
      </c>
      <c r="E40" s="138">
        <v>3</v>
      </c>
      <c r="F40" s="138">
        <v>0</v>
      </c>
      <c r="G40" s="138">
        <v>0</v>
      </c>
      <c r="H40" s="138">
        <v>0</v>
      </c>
      <c r="I40" s="138">
        <v>0</v>
      </c>
      <c r="J40" s="138">
        <v>0</v>
      </c>
      <c r="K40" s="138">
        <v>0</v>
      </c>
      <c r="L40" s="141">
        <v>1</v>
      </c>
      <c r="M40" s="138">
        <v>1</v>
      </c>
      <c r="N40" s="141">
        <v>2</v>
      </c>
      <c r="O40" s="138">
        <v>1</v>
      </c>
      <c r="P40" s="138">
        <v>2</v>
      </c>
      <c r="Q40" s="138">
        <v>1</v>
      </c>
    </row>
    <row r="41" spans="1:17" ht="19.5" customHeight="1">
      <c r="A41" s="139" t="s">
        <v>246</v>
      </c>
      <c r="B41" s="140">
        <f t="shared" si="1"/>
        <v>16</v>
      </c>
      <c r="C41" s="138">
        <v>1</v>
      </c>
      <c r="D41" s="138">
        <v>0</v>
      </c>
      <c r="E41" s="138">
        <v>1</v>
      </c>
      <c r="F41" s="138">
        <v>0</v>
      </c>
      <c r="G41" s="138">
        <v>1</v>
      </c>
      <c r="H41" s="138">
        <v>1</v>
      </c>
      <c r="I41" s="138">
        <v>3</v>
      </c>
      <c r="J41" s="138">
        <v>1</v>
      </c>
      <c r="K41" s="138">
        <v>4</v>
      </c>
      <c r="L41" s="141">
        <v>0</v>
      </c>
      <c r="M41" s="138">
        <v>0</v>
      </c>
      <c r="N41" s="141">
        <v>1</v>
      </c>
      <c r="O41" s="138">
        <v>0</v>
      </c>
      <c r="P41" s="138">
        <v>3</v>
      </c>
      <c r="Q41" s="138">
        <v>0</v>
      </c>
    </row>
    <row r="42" spans="1:17" ht="19.5" customHeight="1">
      <c r="A42" s="139" t="s">
        <v>247</v>
      </c>
      <c r="B42" s="140">
        <f t="shared" si="1"/>
        <v>116</v>
      </c>
      <c r="C42" s="138">
        <v>8</v>
      </c>
      <c r="D42" s="138">
        <v>2</v>
      </c>
      <c r="E42" s="138">
        <v>2</v>
      </c>
      <c r="F42" s="138">
        <v>12</v>
      </c>
      <c r="G42" s="138">
        <v>10</v>
      </c>
      <c r="H42" s="138">
        <v>10</v>
      </c>
      <c r="I42" s="138">
        <v>2</v>
      </c>
      <c r="J42" s="138">
        <v>26</v>
      </c>
      <c r="K42" s="138">
        <v>1</v>
      </c>
      <c r="L42" s="141">
        <v>4</v>
      </c>
      <c r="M42" s="138">
        <v>2</v>
      </c>
      <c r="N42" s="141">
        <v>18</v>
      </c>
      <c r="O42" s="138">
        <v>0</v>
      </c>
      <c r="P42" s="138">
        <v>2</v>
      </c>
      <c r="Q42" s="138">
        <v>17</v>
      </c>
    </row>
    <row r="43" spans="1:17" ht="19.5" customHeight="1">
      <c r="A43" s="139" t="s">
        <v>248</v>
      </c>
      <c r="B43" s="140">
        <f t="shared" si="1"/>
        <v>2</v>
      </c>
      <c r="C43" s="138">
        <v>0</v>
      </c>
      <c r="D43" s="138">
        <v>0</v>
      </c>
      <c r="E43" s="138">
        <v>0</v>
      </c>
      <c r="F43" s="138">
        <v>0</v>
      </c>
      <c r="G43" s="138">
        <v>0</v>
      </c>
      <c r="H43" s="138">
        <v>0</v>
      </c>
      <c r="I43" s="138">
        <v>0</v>
      </c>
      <c r="J43" s="138">
        <v>0</v>
      </c>
      <c r="K43" s="138">
        <v>1</v>
      </c>
      <c r="L43" s="141">
        <v>1</v>
      </c>
      <c r="M43" s="138">
        <v>0</v>
      </c>
      <c r="N43" s="141">
        <v>0</v>
      </c>
      <c r="O43" s="138">
        <v>0</v>
      </c>
      <c r="P43" s="138">
        <v>0</v>
      </c>
      <c r="Q43" s="138">
        <v>0</v>
      </c>
    </row>
    <row r="44" spans="1:17" ht="19.5" customHeight="1">
      <c r="A44" s="139" t="s">
        <v>249</v>
      </c>
      <c r="B44" s="140">
        <f t="shared" si="1"/>
        <v>4</v>
      </c>
      <c r="C44" s="138">
        <v>0</v>
      </c>
      <c r="D44" s="138">
        <v>1</v>
      </c>
      <c r="E44" s="138">
        <v>0</v>
      </c>
      <c r="F44" s="138">
        <v>0</v>
      </c>
      <c r="G44" s="138">
        <v>1</v>
      </c>
      <c r="H44" s="138">
        <v>0</v>
      </c>
      <c r="I44" s="138">
        <v>0</v>
      </c>
      <c r="J44" s="138">
        <v>0</v>
      </c>
      <c r="K44" s="138">
        <v>0</v>
      </c>
      <c r="L44" s="141">
        <v>2</v>
      </c>
      <c r="M44" s="138">
        <v>0</v>
      </c>
      <c r="N44" s="141">
        <v>0</v>
      </c>
      <c r="O44" s="138">
        <v>0</v>
      </c>
      <c r="P44" s="138">
        <v>0</v>
      </c>
      <c r="Q44" s="138">
        <v>0</v>
      </c>
    </row>
    <row r="45" spans="1:17" ht="19.5" customHeight="1">
      <c r="A45" s="139" t="s">
        <v>250</v>
      </c>
      <c r="B45" s="140">
        <f t="shared" si="1"/>
        <v>517</v>
      </c>
      <c r="C45" s="138">
        <v>48</v>
      </c>
      <c r="D45" s="138">
        <v>7</v>
      </c>
      <c r="E45" s="138">
        <v>28</v>
      </c>
      <c r="F45" s="138">
        <v>32</v>
      </c>
      <c r="G45" s="138">
        <v>37</v>
      </c>
      <c r="H45" s="138">
        <v>26</v>
      </c>
      <c r="I45" s="138">
        <v>57</v>
      </c>
      <c r="J45" s="138">
        <v>32</v>
      </c>
      <c r="K45" s="138">
        <v>23</v>
      </c>
      <c r="L45" s="141">
        <v>48</v>
      </c>
      <c r="M45" s="138">
        <v>61</v>
      </c>
      <c r="N45" s="141">
        <v>14</v>
      </c>
      <c r="O45" s="138">
        <v>56</v>
      </c>
      <c r="P45" s="138">
        <v>18</v>
      </c>
      <c r="Q45" s="138">
        <v>30</v>
      </c>
    </row>
    <row r="46" spans="1:17" ht="19.5" customHeight="1">
      <c r="A46" s="139" t="s">
        <v>251</v>
      </c>
      <c r="B46" s="140">
        <f t="shared" si="1"/>
        <v>2408</v>
      </c>
      <c r="C46" s="138">
        <v>161</v>
      </c>
      <c r="D46" s="138">
        <v>193</v>
      </c>
      <c r="E46" s="138">
        <v>632</v>
      </c>
      <c r="F46" s="138">
        <v>110</v>
      </c>
      <c r="G46" s="138">
        <v>78</v>
      </c>
      <c r="H46" s="138">
        <v>47</v>
      </c>
      <c r="I46" s="138">
        <v>159</v>
      </c>
      <c r="J46" s="138">
        <v>140</v>
      </c>
      <c r="K46" s="138">
        <v>121</v>
      </c>
      <c r="L46" s="141">
        <v>70</v>
      </c>
      <c r="M46" s="138">
        <v>181</v>
      </c>
      <c r="N46" s="141">
        <v>55</v>
      </c>
      <c r="O46" s="138">
        <v>76</v>
      </c>
      <c r="P46" s="138">
        <v>160</v>
      </c>
      <c r="Q46" s="138">
        <v>225</v>
      </c>
    </row>
    <row r="47" spans="1:17" ht="19.5" customHeight="1">
      <c r="A47" s="139" t="s">
        <v>252</v>
      </c>
      <c r="B47" s="140">
        <f t="shared" si="1"/>
        <v>2103</v>
      </c>
      <c r="C47" s="138">
        <v>165</v>
      </c>
      <c r="D47" s="138">
        <v>190</v>
      </c>
      <c r="E47" s="138">
        <v>418</v>
      </c>
      <c r="F47" s="138">
        <v>95</v>
      </c>
      <c r="G47" s="138">
        <v>113</v>
      </c>
      <c r="H47" s="138">
        <v>50</v>
      </c>
      <c r="I47" s="138">
        <v>271</v>
      </c>
      <c r="J47" s="138">
        <v>29</v>
      </c>
      <c r="K47" s="138">
        <v>64</v>
      </c>
      <c r="L47" s="141">
        <v>187</v>
      </c>
      <c r="M47" s="138">
        <v>118</v>
      </c>
      <c r="N47" s="141">
        <v>126</v>
      </c>
      <c r="O47" s="138">
        <v>92</v>
      </c>
      <c r="P47" s="138">
        <v>38</v>
      </c>
      <c r="Q47" s="138">
        <v>147</v>
      </c>
    </row>
    <row r="48" spans="1:17" ht="19.5" customHeight="1">
      <c r="A48" s="139" t="s">
        <v>253</v>
      </c>
      <c r="B48" s="140">
        <f t="shared" si="1"/>
        <v>2</v>
      </c>
      <c r="C48" s="138">
        <v>0</v>
      </c>
      <c r="D48" s="138">
        <v>0</v>
      </c>
      <c r="E48" s="138">
        <v>0</v>
      </c>
      <c r="F48" s="138">
        <v>1</v>
      </c>
      <c r="G48" s="138">
        <v>0</v>
      </c>
      <c r="H48" s="138">
        <v>0</v>
      </c>
      <c r="I48" s="138">
        <v>0</v>
      </c>
      <c r="J48" s="138">
        <v>1</v>
      </c>
      <c r="K48" s="138">
        <v>0</v>
      </c>
      <c r="L48" s="141">
        <v>0</v>
      </c>
      <c r="M48" s="138">
        <v>0</v>
      </c>
      <c r="N48" s="141">
        <v>0</v>
      </c>
      <c r="O48" s="138">
        <v>0</v>
      </c>
      <c r="P48" s="138">
        <v>0</v>
      </c>
      <c r="Q48" s="138">
        <v>0</v>
      </c>
    </row>
    <row r="49" spans="1:17" ht="19.5" customHeight="1">
      <c r="A49" s="139" t="s">
        <v>254</v>
      </c>
      <c r="B49" s="140">
        <f t="shared" si="1"/>
        <v>200</v>
      </c>
      <c r="C49" s="138">
        <v>25</v>
      </c>
      <c r="D49" s="138">
        <v>21</v>
      </c>
      <c r="E49" s="138">
        <v>10</v>
      </c>
      <c r="F49" s="138">
        <v>17</v>
      </c>
      <c r="G49" s="138">
        <v>6</v>
      </c>
      <c r="H49" s="138">
        <v>2</v>
      </c>
      <c r="I49" s="138">
        <v>9</v>
      </c>
      <c r="J49" s="138">
        <v>3</v>
      </c>
      <c r="K49" s="138">
        <v>10</v>
      </c>
      <c r="L49" s="141">
        <v>6</v>
      </c>
      <c r="M49" s="138">
        <v>11</v>
      </c>
      <c r="N49" s="141">
        <v>3</v>
      </c>
      <c r="O49" s="138">
        <v>73</v>
      </c>
      <c r="P49" s="138">
        <v>3</v>
      </c>
      <c r="Q49" s="138">
        <v>1</v>
      </c>
    </row>
    <row r="50" spans="1:17" ht="19.5" customHeight="1">
      <c r="A50" s="139" t="s">
        <v>255</v>
      </c>
      <c r="B50" s="140">
        <f t="shared" si="1"/>
        <v>8398</v>
      </c>
      <c r="C50" s="138">
        <v>1479</v>
      </c>
      <c r="D50" s="138">
        <v>1138</v>
      </c>
      <c r="E50" s="138">
        <v>1306</v>
      </c>
      <c r="F50" s="138">
        <v>407</v>
      </c>
      <c r="G50" s="138">
        <v>416</v>
      </c>
      <c r="H50" s="138">
        <v>203</v>
      </c>
      <c r="I50" s="138">
        <v>508</v>
      </c>
      <c r="J50" s="138">
        <v>729</v>
      </c>
      <c r="K50" s="138">
        <v>374</v>
      </c>
      <c r="L50" s="141">
        <v>275</v>
      </c>
      <c r="M50" s="138">
        <v>616</v>
      </c>
      <c r="N50" s="141">
        <v>192</v>
      </c>
      <c r="O50" s="138">
        <v>194</v>
      </c>
      <c r="P50" s="138">
        <v>234</v>
      </c>
      <c r="Q50" s="138">
        <v>327</v>
      </c>
    </row>
    <row r="51" spans="1:17" ht="19.5" customHeight="1">
      <c r="A51" s="139" t="s">
        <v>256</v>
      </c>
      <c r="B51" s="140">
        <f t="shared" si="1"/>
        <v>2</v>
      </c>
      <c r="C51" s="138">
        <v>0</v>
      </c>
      <c r="D51" s="138">
        <v>0</v>
      </c>
      <c r="E51" s="138">
        <v>0</v>
      </c>
      <c r="F51" s="138">
        <v>0</v>
      </c>
      <c r="G51" s="138">
        <v>0</v>
      </c>
      <c r="H51" s="138">
        <v>0</v>
      </c>
      <c r="I51" s="138">
        <v>0</v>
      </c>
      <c r="J51" s="138">
        <v>0</v>
      </c>
      <c r="K51" s="138">
        <v>0</v>
      </c>
      <c r="L51" s="141">
        <v>0</v>
      </c>
      <c r="M51" s="138">
        <v>0</v>
      </c>
      <c r="N51" s="141">
        <v>0</v>
      </c>
      <c r="O51" s="138">
        <v>2</v>
      </c>
      <c r="P51" s="138">
        <v>0</v>
      </c>
      <c r="Q51" s="138">
        <v>0</v>
      </c>
    </row>
    <row r="52" spans="1:17" ht="19.5" customHeight="1">
      <c r="A52" s="139" t="s">
        <v>257</v>
      </c>
      <c r="B52" s="140">
        <f t="shared" si="1"/>
        <v>2</v>
      </c>
      <c r="C52" s="138">
        <v>0</v>
      </c>
      <c r="D52" s="138">
        <v>0</v>
      </c>
      <c r="E52" s="138">
        <v>0</v>
      </c>
      <c r="F52" s="138">
        <v>0</v>
      </c>
      <c r="G52" s="138">
        <v>0</v>
      </c>
      <c r="H52" s="138">
        <v>0</v>
      </c>
      <c r="I52" s="138">
        <v>0</v>
      </c>
      <c r="J52" s="138">
        <v>0</v>
      </c>
      <c r="K52" s="138">
        <v>0</v>
      </c>
      <c r="L52" s="141">
        <v>1</v>
      </c>
      <c r="M52" s="138">
        <v>0</v>
      </c>
      <c r="N52" s="141">
        <v>0</v>
      </c>
      <c r="O52" s="138">
        <v>0</v>
      </c>
      <c r="P52" s="138">
        <v>0</v>
      </c>
      <c r="Q52" s="138">
        <v>1</v>
      </c>
    </row>
    <row r="53" spans="1:17" ht="19.5" customHeight="1">
      <c r="A53" s="139" t="s">
        <v>258</v>
      </c>
      <c r="B53" s="140">
        <f t="shared" si="1"/>
        <v>1</v>
      </c>
      <c r="C53" s="138">
        <v>0</v>
      </c>
      <c r="D53" s="138">
        <v>0</v>
      </c>
      <c r="E53" s="138">
        <v>0</v>
      </c>
      <c r="F53" s="138">
        <v>0</v>
      </c>
      <c r="G53" s="138">
        <v>0</v>
      </c>
      <c r="H53" s="138">
        <v>0</v>
      </c>
      <c r="I53" s="138">
        <v>0</v>
      </c>
      <c r="J53" s="138">
        <v>0</v>
      </c>
      <c r="K53" s="138">
        <v>0</v>
      </c>
      <c r="L53" s="141">
        <v>0</v>
      </c>
      <c r="M53" s="138">
        <v>0</v>
      </c>
      <c r="N53" s="141">
        <v>0</v>
      </c>
      <c r="O53" s="138">
        <v>1</v>
      </c>
      <c r="P53" s="138">
        <v>0</v>
      </c>
      <c r="Q53" s="138">
        <v>0</v>
      </c>
    </row>
    <row r="54" spans="1:17" ht="19.5" customHeight="1">
      <c r="A54" s="139" t="s">
        <v>259</v>
      </c>
      <c r="B54" s="140">
        <f t="shared" si="1"/>
        <v>3</v>
      </c>
      <c r="C54" s="138">
        <v>0</v>
      </c>
      <c r="D54" s="138">
        <v>0</v>
      </c>
      <c r="E54" s="138">
        <v>0</v>
      </c>
      <c r="F54" s="138">
        <v>0</v>
      </c>
      <c r="G54" s="138">
        <v>0</v>
      </c>
      <c r="H54" s="138">
        <v>1</v>
      </c>
      <c r="I54" s="138">
        <v>0</v>
      </c>
      <c r="J54" s="138">
        <v>0</v>
      </c>
      <c r="K54" s="138">
        <v>2</v>
      </c>
      <c r="L54" s="141">
        <v>0</v>
      </c>
      <c r="M54" s="138">
        <v>0</v>
      </c>
      <c r="N54" s="141">
        <v>0</v>
      </c>
      <c r="O54" s="138">
        <v>0</v>
      </c>
      <c r="P54" s="138">
        <v>0</v>
      </c>
      <c r="Q54" s="138">
        <v>0</v>
      </c>
    </row>
    <row r="55" spans="1:17" ht="19.5" customHeight="1">
      <c r="A55" s="139" t="s">
        <v>260</v>
      </c>
      <c r="B55" s="140">
        <f t="shared" si="1"/>
        <v>45</v>
      </c>
      <c r="C55" s="138">
        <v>14</v>
      </c>
      <c r="D55" s="138">
        <v>3</v>
      </c>
      <c r="E55" s="138">
        <v>2</v>
      </c>
      <c r="F55" s="138">
        <v>0</v>
      </c>
      <c r="G55" s="138">
        <v>6</v>
      </c>
      <c r="H55" s="138">
        <v>0</v>
      </c>
      <c r="I55" s="138">
        <v>1</v>
      </c>
      <c r="J55" s="138">
        <v>0</v>
      </c>
      <c r="K55" s="138">
        <v>6</v>
      </c>
      <c r="L55" s="141">
        <v>1</v>
      </c>
      <c r="M55" s="138">
        <v>2</v>
      </c>
      <c r="N55" s="141">
        <v>0</v>
      </c>
      <c r="O55" s="138">
        <v>10</v>
      </c>
      <c r="P55" s="138">
        <v>0</v>
      </c>
      <c r="Q55" s="138">
        <v>0</v>
      </c>
    </row>
    <row r="56" spans="1:17" ht="19.5" customHeight="1">
      <c r="A56" s="139" t="s">
        <v>261</v>
      </c>
      <c r="B56" s="140">
        <f t="shared" si="1"/>
        <v>12</v>
      </c>
      <c r="C56" s="138">
        <v>3</v>
      </c>
      <c r="D56" s="138">
        <v>0</v>
      </c>
      <c r="E56" s="138">
        <v>0</v>
      </c>
      <c r="F56" s="138">
        <v>0</v>
      </c>
      <c r="G56" s="138">
        <v>0</v>
      </c>
      <c r="H56" s="138">
        <v>0</v>
      </c>
      <c r="I56" s="138">
        <v>3</v>
      </c>
      <c r="J56" s="138">
        <v>3</v>
      </c>
      <c r="K56" s="138">
        <v>1</v>
      </c>
      <c r="L56" s="141">
        <v>0</v>
      </c>
      <c r="M56" s="138">
        <v>0</v>
      </c>
      <c r="N56" s="141">
        <v>0</v>
      </c>
      <c r="O56" s="138">
        <v>0</v>
      </c>
      <c r="P56" s="138">
        <v>0</v>
      </c>
      <c r="Q56" s="138">
        <v>2</v>
      </c>
    </row>
    <row r="57" spans="1:17" ht="19.5" customHeight="1">
      <c r="A57" s="139" t="s">
        <v>262</v>
      </c>
      <c r="B57" s="140">
        <f t="shared" si="1"/>
        <v>15</v>
      </c>
      <c r="C57" s="138">
        <v>0</v>
      </c>
      <c r="D57" s="138">
        <v>0</v>
      </c>
      <c r="E57" s="138">
        <v>0</v>
      </c>
      <c r="F57" s="138">
        <v>0</v>
      </c>
      <c r="G57" s="138">
        <v>0</v>
      </c>
      <c r="H57" s="138">
        <v>0</v>
      </c>
      <c r="I57" s="138">
        <v>0</v>
      </c>
      <c r="J57" s="138">
        <v>2</v>
      </c>
      <c r="K57" s="138">
        <v>0</v>
      </c>
      <c r="L57" s="141">
        <v>0</v>
      </c>
      <c r="M57" s="138">
        <v>0</v>
      </c>
      <c r="N57" s="141">
        <v>3</v>
      </c>
      <c r="O57" s="138">
        <v>0</v>
      </c>
      <c r="P57" s="138">
        <v>2</v>
      </c>
      <c r="Q57" s="138">
        <v>8</v>
      </c>
    </row>
    <row r="58" spans="1:17" ht="19.5" customHeight="1">
      <c r="A58" s="139" t="s">
        <v>263</v>
      </c>
      <c r="B58" s="140">
        <f t="shared" si="1"/>
        <v>6</v>
      </c>
      <c r="C58" s="138">
        <v>2</v>
      </c>
      <c r="D58" s="138">
        <v>0</v>
      </c>
      <c r="E58" s="138">
        <v>1</v>
      </c>
      <c r="F58" s="138">
        <v>0</v>
      </c>
      <c r="G58" s="138">
        <v>0</v>
      </c>
      <c r="H58" s="138">
        <v>0</v>
      </c>
      <c r="I58" s="138">
        <v>1</v>
      </c>
      <c r="J58" s="138">
        <v>0</v>
      </c>
      <c r="K58" s="138">
        <v>0</v>
      </c>
      <c r="L58" s="141">
        <v>0</v>
      </c>
      <c r="M58" s="138">
        <v>1</v>
      </c>
      <c r="N58" s="141">
        <v>0</v>
      </c>
      <c r="O58" s="138">
        <v>1</v>
      </c>
      <c r="P58" s="138">
        <v>0</v>
      </c>
      <c r="Q58" s="138">
        <v>0</v>
      </c>
    </row>
    <row r="59" spans="1:17" ht="19.5" customHeight="1">
      <c r="A59" s="139" t="s">
        <v>264</v>
      </c>
      <c r="B59" s="140">
        <f t="shared" si="1"/>
        <v>296</v>
      </c>
      <c r="C59" s="138">
        <v>76</v>
      </c>
      <c r="D59" s="138">
        <v>16</v>
      </c>
      <c r="E59" s="138">
        <v>26</v>
      </c>
      <c r="F59" s="138">
        <v>19</v>
      </c>
      <c r="G59" s="138">
        <v>10</v>
      </c>
      <c r="H59" s="138">
        <v>8</v>
      </c>
      <c r="I59" s="138">
        <v>36</v>
      </c>
      <c r="J59" s="138">
        <v>45</v>
      </c>
      <c r="K59" s="138">
        <v>9</v>
      </c>
      <c r="L59" s="141">
        <v>7</v>
      </c>
      <c r="M59" s="138">
        <v>23</v>
      </c>
      <c r="N59" s="141">
        <v>5</v>
      </c>
      <c r="O59" s="138">
        <v>6</v>
      </c>
      <c r="P59" s="138">
        <v>5</v>
      </c>
      <c r="Q59" s="138">
        <v>5</v>
      </c>
    </row>
    <row r="60" spans="1:17" ht="19.5" customHeight="1">
      <c r="A60" s="139" t="s">
        <v>265</v>
      </c>
      <c r="B60" s="140">
        <f t="shared" si="1"/>
        <v>3</v>
      </c>
      <c r="C60" s="138">
        <v>0</v>
      </c>
      <c r="D60" s="138">
        <v>0</v>
      </c>
      <c r="E60" s="138">
        <v>0</v>
      </c>
      <c r="F60" s="138">
        <v>0</v>
      </c>
      <c r="G60" s="138">
        <v>0</v>
      </c>
      <c r="H60" s="138">
        <v>0</v>
      </c>
      <c r="I60" s="138">
        <v>0</v>
      </c>
      <c r="J60" s="138">
        <v>0</v>
      </c>
      <c r="K60" s="138">
        <v>0</v>
      </c>
      <c r="L60" s="141">
        <v>1</v>
      </c>
      <c r="M60" s="138">
        <v>1</v>
      </c>
      <c r="N60" s="141">
        <v>0</v>
      </c>
      <c r="O60" s="138">
        <v>0</v>
      </c>
      <c r="P60" s="138">
        <v>1</v>
      </c>
      <c r="Q60" s="138">
        <v>0</v>
      </c>
    </row>
    <row r="61" spans="1:17" ht="19.5" customHeight="1">
      <c r="A61" s="139" t="s">
        <v>266</v>
      </c>
      <c r="B61" s="140">
        <f t="shared" si="1"/>
        <v>84</v>
      </c>
      <c r="C61" s="138">
        <v>12</v>
      </c>
      <c r="D61" s="138">
        <v>14</v>
      </c>
      <c r="E61" s="138">
        <v>15</v>
      </c>
      <c r="F61" s="138">
        <v>10</v>
      </c>
      <c r="G61" s="138">
        <v>4</v>
      </c>
      <c r="H61" s="138">
        <v>2</v>
      </c>
      <c r="I61" s="138">
        <v>8</v>
      </c>
      <c r="J61" s="138">
        <v>3</v>
      </c>
      <c r="K61" s="138">
        <v>1</v>
      </c>
      <c r="L61" s="141">
        <v>0</v>
      </c>
      <c r="M61" s="138">
        <v>5</v>
      </c>
      <c r="N61" s="141">
        <v>2</v>
      </c>
      <c r="O61" s="138">
        <v>2</v>
      </c>
      <c r="P61" s="138">
        <v>5</v>
      </c>
      <c r="Q61" s="138">
        <v>1</v>
      </c>
    </row>
    <row r="62" spans="1:17" ht="19.5" customHeight="1">
      <c r="A62" s="139" t="s">
        <v>267</v>
      </c>
      <c r="B62" s="140">
        <f t="shared" si="1"/>
        <v>6</v>
      </c>
      <c r="C62" s="138">
        <v>1</v>
      </c>
      <c r="D62" s="138">
        <v>0</v>
      </c>
      <c r="E62" s="138">
        <v>0</v>
      </c>
      <c r="F62" s="138">
        <v>1</v>
      </c>
      <c r="G62" s="138">
        <v>0</v>
      </c>
      <c r="H62" s="138">
        <v>0</v>
      </c>
      <c r="I62" s="138">
        <v>0</v>
      </c>
      <c r="J62" s="138">
        <v>0</v>
      </c>
      <c r="K62" s="138">
        <v>0</v>
      </c>
      <c r="L62" s="141">
        <v>0</v>
      </c>
      <c r="M62" s="138">
        <v>1</v>
      </c>
      <c r="N62" s="141">
        <v>1</v>
      </c>
      <c r="O62" s="138">
        <v>0</v>
      </c>
      <c r="P62" s="138">
        <v>2</v>
      </c>
      <c r="Q62" s="138">
        <v>0</v>
      </c>
    </row>
    <row r="63" spans="1:17" ht="19.5" customHeight="1">
      <c r="A63" s="139" t="s">
        <v>268</v>
      </c>
      <c r="B63" s="140">
        <f t="shared" si="1"/>
        <v>13</v>
      </c>
      <c r="C63" s="138">
        <v>2</v>
      </c>
      <c r="D63" s="138">
        <v>1</v>
      </c>
      <c r="E63" s="138">
        <v>0</v>
      </c>
      <c r="F63" s="138">
        <v>1</v>
      </c>
      <c r="G63" s="138">
        <v>1</v>
      </c>
      <c r="H63" s="138">
        <v>0</v>
      </c>
      <c r="I63" s="138">
        <v>0</v>
      </c>
      <c r="J63" s="138">
        <v>0</v>
      </c>
      <c r="K63" s="138">
        <v>2</v>
      </c>
      <c r="L63" s="141">
        <v>0</v>
      </c>
      <c r="M63" s="138">
        <v>1</v>
      </c>
      <c r="N63" s="141">
        <v>0</v>
      </c>
      <c r="O63" s="138">
        <v>4</v>
      </c>
      <c r="P63" s="138">
        <v>0</v>
      </c>
      <c r="Q63" s="138">
        <v>1</v>
      </c>
    </row>
    <row r="64" spans="1:17" ht="19.5" customHeight="1">
      <c r="A64" s="139" t="s">
        <v>269</v>
      </c>
      <c r="B64" s="140">
        <f t="shared" si="1"/>
        <v>42</v>
      </c>
      <c r="C64" s="138">
        <v>5</v>
      </c>
      <c r="D64" s="138">
        <v>0</v>
      </c>
      <c r="E64" s="138">
        <v>1</v>
      </c>
      <c r="F64" s="138">
        <v>6</v>
      </c>
      <c r="G64" s="138">
        <v>0</v>
      </c>
      <c r="H64" s="138">
        <v>0</v>
      </c>
      <c r="I64" s="138">
        <v>1</v>
      </c>
      <c r="J64" s="138">
        <v>0</v>
      </c>
      <c r="K64" s="138">
        <v>11</v>
      </c>
      <c r="L64" s="141">
        <v>1</v>
      </c>
      <c r="M64" s="138">
        <v>2</v>
      </c>
      <c r="N64" s="141">
        <v>1</v>
      </c>
      <c r="O64" s="138">
        <v>13</v>
      </c>
      <c r="P64" s="138">
        <v>0</v>
      </c>
      <c r="Q64" s="138">
        <v>1</v>
      </c>
    </row>
    <row r="65" spans="1:17" ht="19.5" customHeight="1">
      <c r="A65" s="139" t="s">
        <v>270</v>
      </c>
      <c r="B65" s="140">
        <f t="shared" si="1"/>
        <v>24</v>
      </c>
      <c r="C65" s="138">
        <v>1</v>
      </c>
      <c r="D65" s="138">
        <v>0</v>
      </c>
      <c r="E65" s="138">
        <v>0</v>
      </c>
      <c r="F65" s="138">
        <v>0</v>
      </c>
      <c r="G65" s="138">
        <v>0</v>
      </c>
      <c r="H65" s="138">
        <v>0</v>
      </c>
      <c r="I65" s="138">
        <v>22</v>
      </c>
      <c r="J65" s="138">
        <v>0</v>
      </c>
      <c r="K65" s="138">
        <v>1</v>
      </c>
      <c r="L65" s="141">
        <v>0</v>
      </c>
      <c r="M65" s="138">
        <v>0</v>
      </c>
      <c r="N65" s="141">
        <v>0</v>
      </c>
      <c r="O65" s="138">
        <v>0</v>
      </c>
      <c r="P65" s="138">
        <v>0</v>
      </c>
      <c r="Q65" s="138">
        <v>0</v>
      </c>
    </row>
    <row r="66" spans="1:17" ht="19.5" customHeight="1">
      <c r="A66" s="139" t="s">
        <v>271</v>
      </c>
      <c r="B66" s="140">
        <f t="shared" si="1"/>
        <v>4</v>
      </c>
      <c r="C66" s="138">
        <v>0</v>
      </c>
      <c r="D66" s="138">
        <v>0</v>
      </c>
      <c r="E66" s="138">
        <v>0</v>
      </c>
      <c r="F66" s="138">
        <v>0</v>
      </c>
      <c r="G66" s="138">
        <v>0</v>
      </c>
      <c r="H66" s="138">
        <v>0</v>
      </c>
      <c r="I66" s="138">
        <v>0</v>
      </c>
      <c r="J66" s="138">
        <v>0</v>
      </c>
      <c r="K66" s="138">
        <v>0</v>
      </c>
      <c r="L66" s="141">
        <v>0</v>
      </c>
      <c r="M66" s="138">
        <v>0</v>
      </c>
      <c r="N66" s="141">
        <v>0</v>
      </c>
      <c r="O66" s="138">
        <v>2</v>
      </c>
      <c r="P66" s="138">
        <v>0</v>
      </c>
      <c r="Q66" s="138">
        <v>2</v>
      </c>
    </row>
    <row r="67" spans="1:17" ht="19.5" customHeight="1">
      <c r="A67" s="139" t="s">
        <v>272</v>
      </c>
      <c r="B67" s="140">
        <f t="shared" si="1"/>
        <v>4</v>
      </c>
      <c r="C67" s="138">
        <v>0</v>
      </c>
      <c r="D67" s="138">
        <v>0</v>
      </c>
      <c r="E67" s="138">
        <v>0</v>
      </c>
      <c r="F67" s="138">
        <v>2</v>
      </c>
      <c r="G67" s="138">
        <v>0</v>
      </c>
      <c r="H67" s="138">
        <v>0</v>
      </c>
      <c r="I67" s="138">
        <v>0</v>
      </c>
      <c r="J67" s="138">
        <v>1</v>
      </c>
      <c r="K67" s="138">
        <v>0</v>
      </c>
      <c r="L67" s="141">
        <v>0</v>
      </c>
      <c r="M67" s="138">
        <v>1</v>
      </c>
      <c r="N67" s="141">
        <v>0</v>
      </c>
      <c r="O67" s="138">
        <v>0</v>
      </c>
      <c r="P67" s="138">
        <v>0</v>
      </c>
      <c r="Q67" s="138">
        <v>0</v>
      </c>
    </row>
    <row r="68" spans="1:17" ht="19.5" customHeight="1">
      <c r="A68" s="139" t="s">
        <v>273</v>
      </c>
      <c r="B68" s="140">
        <f t="shared" si="1"/>
        <v>1</v>
      </c>
      <c r="C68" s="138">
        <v>0</v>
      </c>
      <c r="D68" s="138">
        <v>0</v>
      </c>
      <c r="E68" s="138">
        <v>0</v>
      </c>
      <c r="F68" s="138">
        <v>0</v>
      </c>
      <c r="G68" s="138">
        <v>0</v>
      </c>
      <c r="H68" s="138">
        <v>0</v>
      </c>
      <c r="I68" s="138">
        <v>0</v>
      </c>
      <c r="J68" s="138">
        <v>0</v>
      </c>
      <c r="K68" s="138">
        <v>0</v>
      </c>
      <c r="L68" s="141">
        <v>0</v>
      </c>
      <c r="M68" s="138">
        <v>0</v>
      </c>
      <c r="N68" s="141">
        <v>0</v>
      </c>
      <c r="O68" s="138">
        <v>1</v>
      </c>
      <c r="P68" s="138">
        <v>0</v>
      </c>
      <c r="Q68" s="138">
        <v>0</v>
      </c>
    </row>
    <row r="69" spans="1:17" ht="19.5" customHeight="1">
      <c r="A69" s="139" t="s">
        <v>274</v>
      </c>
      <c r="B69" s="140">
        <f t="shared" si="1"/>
        <v>33</v>
      </c>
      <c r="C69" s="138">
        <v>7</v>
      </c>
      <c r="D69" s="138">
        <v>2</v>
      </c>
      <c r="E69" s="138">
        <v>2</v>
      </c>
      <c r="F69" s="138">
        <v>1</v>
      </c>
      <c r="G69" s="138">
        <v>0</v>
      </c>
      <c r="H69" s="138">
        <v>1</v>
      </c>
      <c r="I69" s="138">
        <v>2</v>
      </c>
      <c r="J69" s="138">
        <v>1</v>
      </c>
      <c r="K69" s="138">
        <v>3</v>
      </c>
      <c r="L69" s="141">
        <v>1</v>
      </c>
      <c r="M69" s="138">
        <v>4</v>
      </c>
      <c r="N69" s="141">
        <v>1</v>
      </c>
      <c r="O69" s="138">
        <v>1</v>
      </c>
      <c r="P69" s="138">
        <v>6</v>
      </c>
      <c r="Q69" s="138">
        <v>1</v>
      </c>
    </row>
    <row r="70" spans="1:17" ht="19.5" customHeight="1">
      <c r="A70" s="139" t="s">
        <v>275</v>
      </c>
      <c r="B70" s="140">
        <f t="shared" si="1"/>
        <v>3057</v>
      </c>
      <c r="C70" s="138">
        <v>367</v>
      </c>
      <c r="D70" s="138">
        <v>298</v>
      </c>
      <c r="E70" s="138">
        <v>164</v>
      </c>
      <c r="F70" s="138">
        <v>203</v>
      </c>
      <c r="G70" s="138">
        <v>177</v>
      </c>
      <c r="H70" s="138">
        <v>190</v>
      </c>
      <c r="I70" s="138">
        <v>407</v>
      </c>
      <c r="J70" s="138">
        <v>292</v>
      </c>
      <c r="K70" s="138">
        <v>184</v>
      </c>
      <c r="L70" s="141">
        <v>91</v>
      </c>
      <c r="M70" s="138">
        <v>186</v>
      </c>
      <c r="N70" s="141">
        <v>154</v>
      </c>
      <c r="O70" s="138">
        <v>77</v>
      </c>
      <c r="P70" s="138">
        <v>67</v>
      </c>
      <c r="Q70" s="138">
        <v>200</v>
      </c>
    </row>
    <row r="71" spans="1:17" ht="19.5" customHeight="1">
      <c r="A71" s="139" t="s">
        <v>276</v>
      </c>
      <c r="B71" s="140">
        <f t="shared" si="1"/>
        <v>18</v>
      </c>
      <c r="C71" s="138">
        <v>0</v>
      </c>
      <c r="D71" s="138">
        <v>0</v>
      </c>
      <c r="E71" s="138">
        <v>1</v>
      </c>
      <c r="F71" s="138">
        <v>0</v>
      </c>
      <c r="G71" s="138">
        <v>0</v>
      </c>
      <c r="H71" s="138">
        <v>0</v>
      </c>
      <c r="I71" s="138">
        <v>1</v>
      </c>
      <c r="J71" s="138">
        <v>0</v>
      </c>
      <c r="K71" s="138">
        <v>0</v>
      </c>
      <c r="L71" s="141">
        <v>0</v>
      </c>
      <c r="M71" s="138">
        <v>0</v>
      </c>
      <c r="N71" s="141">
        <v>0</v>
      </c>
      <c r="O71" s="138">
        <v>0</v>
      </c>
      <c r="P71" s="138">
        <v>0</v>
      </c>
      <c r="Q71" s="138">
        <v>16</v>
      </c>
    </row>
    <row r="72" spans="1:17" ht="19.5" customHeight="1">
      <c r="A72" s="139" t="s">
        <v>277</v>
      </c>
      <c r="B72" s="140">
        <f t="shared" si="1"/>
        <v>8</v>
      </c>
      <c r="C72" s="138">
        <v>0</v>
      </c>
      <c r="D72" s="138">
        <v>1</v>
      </c>
      <c r="E72" s="138">
        <v>1</v>
      </c>
      <c r="F72" s="138">
        <v>2</v>
      </c>
      <c r="G72" s="138">
        <v>1</v>
      </c>
      <c r="H72" s="138">
        <v>1</v>
      </c>
      <c r="I72" s="138">
        <v>0</v>
      </c>
      <c r="J72" s="138">
        <v>1</v>
      </c>
      <c r="K72" s="138">
        <v>0</v>
      </c>
      <c r="L72" s="141">
        <v>0</v>
      </c>
      <c r="M72" s="138">
        <v>0</v>
      </c>
      <c r="N72" s="141">
        <v>0</v>
      </c>
      <c r="O72" s="138">
        <v>0</v>
      </c>
      <c r="P72" s="138">
        <v>1</v>
      </c>
      <c r="Q72" s="138">
        <v>0</v>
      </c>
    </row>
    <row r="73" spans="1:17" ht="19.5" customHeight="1">
      <c r="A73" s="139" t="s">
        <v>278</v>
      </c>
      <c r="B73" s="140">
        <f t="shared" si="1"/>
        <v>3</v>
      </c>
      <c r="C73" s="138">
        <v>0</v>
      </c>
      <c r="D73" s="138">
        <v>0</v>
      </c>
      <c r="E73" s="138">
        <v>0</v>
      </c>
      <c r="F73" s="138">
        <v>0</v>
      </c>
      <c r="G73" s="138">
        <v>2</v>
      </c>
      <c r="H73" s="138">
        <v>0</v>
      </c>
      <c r="I73" s="138">
        <v>0</v>
      </c>
      <c r="J73" s="138">
        <v>0</v>
      </c>
      <c r="K73" s="138">
        <v>0</v>
      </c>
      <c r="L73" s="141">
        <v>0</v>
      </c>
      <c r="M73" s="138">
        <v>1</v>
      </c>
      <c r="N73" s="141">
        <v>0</v>
      </c>
      <c r="O73" s="138">
        <v>0</v>
      </c>
      <c r="P73" s="138">
        <v>0</v>
      </c>
      <c r="Q73" s="138">
        <v>0</v>
      </c>
    </row>
    <row r="74" spans="1:17" ht="19.5" customHeight="1">
      <c r="A74" s="139" t="s">
        <v>279</v>
      </c>
      <c r="B74" s="140">
        <f t="shared" si="1"/>
        <v>115</v>
      </c>
      <c r="C74" s="138">
        <v>31</v>
      </c>
      <c r="D74" s="138">
        <v>9</v>
      </c>
      <c r="E74" s="138">
        <v>1</v>
      </c>
      <c r="F74" s="138">
        <v>17</v>
      </c>
      <c r="G74" s="138">
        <v>2</v>
      </c>
      <c r="H74" s="138">
        <v>7</v>
      </c>
      <c r="I74" s="138">
        <v>11</v>
      </c>
      <c r="J74" s="138">
        <v>8</v>
      </c>
      <c r="K74" s="138">
        <v>8</v>
      </c>
      <c r="L74" s="141">
        <v>3</v>
      </c>
      <c r="M74" s="138">
        <v>0</v>
      </c>
      <c r="N74" s="141">
        <v>10</v>
      </c>
      <c r="O74" s="138">
        <v>4</v>
      </c>
      <c r="P74" s="138">
        <v>3</v>
      </c>
      <c r="Q74" s="138">
        <v>1</v>
      </c>
    </row>
    <row r="75" spans="1:17" ht="19.5" customHeight="1">
      <c r="A75" s="139" t="s">
        <v>280</v>
      </c>
      <c r="B75" s="140">
        <f t="shared" si="1"/>
        <v>18</v>
      </c>
      <c r="C75" s="138">
        <v>4</v>
      </c>
      <c r="D75" s="138">
        <v>0</v>
      </c>
      <c r="E75" s="138">
        <v>2</v>
      </c>
      <c r="F75" s="138">
        <v>0</v>
      </c>
      <c r="G75" s="138">
        <v>1</v>
      </c>
      <c r="H75" s="138">
        <v>0</v>
      </c>
      <c r="I75" s="138">
        <v>0</v>
      </c>
      <c r="J75" s="138">
        <v>2</v>
      </c>
      <c r="K75" s="138">
        <v>0</v>
      </c>
      <c r="L75" s="141">
        <v>0</v>
      </c>
      <c r="M75" s="138">
        <v>8</v>
      </c>
      <c r="N75" s="141">
        <v>0</v>
      </c>
      <c r="O75" s="138">
        <v>0</v>
      </c>
      <c r="P75" s="138">
        <v>0</v>
      </c>
      <c r="Q75" s="138">
        <v>1</v>
      </c>
    </row>
    <row r="76" spans="1:17" ht="19.5" customHeight="1">
      <c r="A76" s="139" t="s">
        <v>281</v>
      </c>
      <c r="B76" s="140">
        <f t="shared" si="1"/>
        <v>1</v>
      </c>
      <c r="C76" s="138">
        <v>0</v>
      </c>
      <c r="D76" s="138">
        <v>0</v>
      </c>
      <c r="E76" s="138">
        <v>0</v>
      </c>
      <c r="F76" s="138">
        <v>0</v>
      </c>
      <c r="G76" s="138">
        <v>0</v>
      </c>
      <c r="H76" s="138">
        <v>0</v>
      </c>
      <c r="I76" s="138">
        <v>0</v>
      </c>
      <c r="J76" s="138">
        <v>0</v>
      </c>
      <c r="K76" s="138">
        <v>0</v>
      </c>
      <c r="L76" s="141">
        <v>0</v>
      </c>
      <c r="M76" s="138">
        <v>0</v>
      </c>
      <c r="N76" s="141">
        <v>0</v>
      </c>
      <c r="O76" s="138">
        <v>0</v>
      </c>
      <c r="P76" s="138">
        <v>0</v>
      </c>
      <c r="Q76" s="138">
        <v>1</v>
      </c>
    </row>
    <row r="77" spans="1:17" ht="19.5" customHeight="1">
      <c r="A77" s="139" t="s">
        <v>282</v>
      </c>
      <c r="B77" s="140">
        <f t="shared" si="1"/>
        <v>46</v>
      </c>
      <c r="C77" s="138">
        <v>2</v>
      </c>
      <c r="D77" s="138">
        <v>0</v>
      </c>
      <c r="E77" s="138">
        <v>13</v>
      </c>
      <c r="F77" s="138">
        <v>0</v>
      </c>
      <c r="G77" s="138">
        <v>0</v>
      </c>
      <c r="H77" s="138">
        <v>0</v>
      </c>
      <c r="I77" s="138">
        <v>2</v>
      </c>
      <c r="J77" s="138">
        <v>10</v>
      </c>
      <c r="K77" s="138">
        <v>8</v>
      </c>
      <c r="L77" s="141">
        <v>0</v>
      </c>
      <c r="M77" s="138">
        <v>6</v>
      </c>
      <c r="N77" s="141">
        <v>0</v>
      </c>
      <c r="O77" s="138">
        <v>3</v>
      </c>
      <c r="P77" s="138">
        <v>1</v>
      </c>
      <c r="Q77" s="138">
        <v>1</v>
      </c>
    </row>
    <row r="78" spans="1:17" ht="19.5" customHeight="1">
      <c r="A78" s="139" t="s">
        <v>283</v>
      </c>
      <c r="B78" s="140">
        <f t="shared" si="1"/>
        <v>0</v>
      </c>
      <c r="C78" s="138">
        <v>0</v>
      </c>
      <c r="D78" s="138">
        <v>0</v>
      </c>
      <c r="E78" s="138">
        <v>0</v>
      </c>
      <c r="F78" s="138">
        <v>0</v>
      </c>
      <c r="G78" s="138">
        <v>0</v>
      </c>
      <c r="H78" s="138">
        <v>0</v>
      </c>
      <c r="I78" s="138">
        <v>0</v>
      </c>
      <c r="J78" s="138">
        <v>0</v>
      </c>
      <c r="K78" s="138">
        <v>0</v>
      </c>
      <c r="L78" s="141">
        <v>0</v>
      </c>
      <c r="M78" s="138">
        <v>0</v>
      </c>
      <c r="N78" s="141">
        <v>0</v>
      </c>
      <c r="O78" s="138">
        <v>0</v>
      </c>
      <c r="P78" s="138">
        <v>0</v>
      </c>
      <c r="Q78" s="138">
        <v>0</v>
      </c>
    </row>
    <row r="79" spans="1:17" ht="19.5" customHeight="1">
      <c r="A79" s="139" t="s">
        <v>284</v>
      </c>
      <c r="B79" s="140">
        <f aca="true" t="shared" si="2" ref="B79:B142">SUM(C79:Q79)</f>
        <v>107</v>
      </c>
      <c r="C79" s="138">
        <v>3</v>
      </c>
      <c r="D79" s="138">
        <v>0</v>
      </c>
      <c r="E79" s="138">
        <v>0</v>
      </c>
      <c r="F79" s="138">
        <v>3</v>
      </c>
      <c r="G79" s="138">
        <v>0</v>
      </c>
      <c r="H79" s="138">
        <v>1</v>
      </c>
      <c r="I79" s="138">
        <v>5</v>
      </c>
      <c r="J79" s="138">
        <v>0</v>
      </c>
      <c r="K79" s="138">
        <v>2</v>
      </c>
      <c r="L79" s="141">
        <v>3</v>
      </c>
      <c r="M79" s="138">
        <v>2</v>
      </c>
      <c r="N79" s="141">
        <v>11</v>
      </c>
      <c r="O79" s="138">
        <v>60</v>
      </c>
      <c r="P79" s="138">
        <v>15</v>
      </c>
      <c r="Q79" s="138">
        <v>2</v>
      </c>
    </row>
    <row r="80" spans="1:17" ht="19.5" customHeight="1">
      <c r="A80" s="139" t="s">
        <v>285</v>
      </c>
      <c r="B80" s="140">
        <f t="shared" si="2"/>
        <v>199</v>
      </c>
      <c r="C80" s="138">
        <v>16</v>
      </c>
      <c r="D80" s="138">
        <v>29</v>
      </c>
      <c r="E80" s="138">
        <v>4</v>
      </c>
      <c r="F80" s="138">
        <v>5</v>
      </c>
      <c r="G80" s="138">
        <v>5</v>
      </c>
      <c r="H80" s="138">
        <v>4</v>
      </c>
      <c r="I80" s="138">
        <v>29</v>
      </c>
      <c r="J80" s="138">
        <v>80</v>
      </c>
      <c r="K80" s="138">
        <v>2</v>
      </c>
      <c r="L80" s="141">
        <v>1</v>
      </c>
      <c r="M80" s="138">
        <v>4</v>
      </c>
      <c r="N80" s="141">
        <v>3</v>
      </c>
      <c r="O80" s="138">
        <v>2</v>
      </c>
      <c r="P80" s="138">
        <v>7</v>
      </c>
      <c r="Q80" s="138">
        <v>8</v>
      </c>
    </row>
    <row r="81" spans="1:17" ht="19.5" customHeight="1">
      <c r="A81" s="139" t="s">
        <v>286</v>
      </c>
      <c r="B81" s="140">
        <f t="shared" si="2"/>
        <v>1</v>
      </c>
      <c r="C81" s="138">
        <v>0</v>
      </c>
      <c r="D81" s="138">
        <v>0</v>
      </c>
      <c r="E81" s="138">
        <v>0</v>
      </c>
      <c r="F81" s="138">
        <v>0</v>
      </c>
      <c r="G81" s="138">
        <v>0</v>
      </c>
      <c r="H81" s="138">
        <v>0</v>
      </c>
      <c r="I81" s="138">
        <v>1</v>
      </c>
      <c r="J81" s="138">
        <v>0</v>
      </c>
      <c r="K81" s="138">
        <v>0</v>
      </c>
      <c r="L81" s="141">
        <v>0</v>
      </c>
      <c r="M81" s="138">
        <v>0</v>
      </c>
      <c r="N81" s="141">
        <v>0</v>
      </c>
      <c r="O81" s="138">
        <v>0</v>
      </c>
      <c r="P81" s="138">
        <v>0</v>
      </c>
      <c r="Q81" s="138">
        <v>0</v>
      </c>
    </row>
    <row r="82" spans="1:17" ht="19.5" customHeight="1">
      <c r="A82" s="139" t="s">
        <v>287</v>
      </c>
      <c r="B82" s="140">
        <f t="shared" si="2"/>
        <v>115</v>
      </c>
      <c r="C82" s="138">
        <v>1</v>
      </c>
      <c r="D82" s="138">
        <v>20</v>
      </c>
      <c r="E82" s="138">
        <v>15</v>
      </c>
      <c r="F82" s="138">
        <v>11</v>
      </c>
      <c r="G82" s="138">
        <v>6</v>
      </c>
      <c r="H82" s="138">
        <v>2</v>
      </c>
      <c r="I82" s="138">
        <v>11</v>
      </c>
      <c r="J82" s="138">
        <v>6</v>
      </c>
      <c r="K82" s="138">
        <v>3</v>
      </c>
      <c r="L82" s="141">
        <v>3</v>
      </c>
      <c r="M82" s="138">
        <v>10</v>
      </c>
      <c r="N82" s="141">
        <v>7</v>
      </c>
      <c r="O82" s="138">
        <v>9</v>
      </c>
      <c r="P82" s="138">
        <v>1</v>
      </c>
      <c r="Q82" s="138">
        <v>10</v>
      </c>
    </row>
    <row r="83" spans="1:17" ht="19.5" customHeight="1">
      <c r="A83" s="139" t="s">
        <v>288</v>
      </c>
      <c r="B83" s="140">
        <f t="shared" si="2"/>
        <v>5078</v>
      </c>
      <c r="C83" s="138">
        <v>370</v>
      </c>
      <c r="D83" s="138">
        <v>417</v>
      </c>
      <c r="E83" s="138">
        <v>504</v>
      </c>
      <c r="F83" s="138">
        <v>325</v>
      </c>
      <c r="G83" s="138">
        <v>231</v>
      </c>
      <c r="H83" s="138">
        <v>194</v>
      </c>
      <c r="I83" s="138">
        <v>537</v>
      </c>
      <c r="J83" s="138">
        <v>345</v>
      </c>
      <c r="K83" s="138">
        <v>253</v>
      </c>
      <c r="L83" s="141">
        <v>289</v>
      </c>
      <c r="M83" s="138">
        <v>379</v>
      </c>
      <c r="N83" s="141">
        <v>230</v>
      </c>
      <c r="O83" s="138">
        <v>336</v>
      </c>
      <c r="P83" s="138">
        <v>358</v>
      </c>
      <c r="Q83" s="138">
        <v>310</v>
      </c>
    </row>
    <row r="84" spans="1:17" ht="19.5" customHeight="1">
      <c r="A84" s="139" t="s">
        <v>289</v>
      </c>
      <c r="B84" s="140">
        <f t="shared" si="2"/>
        <v>40</v>
      </c>
      <c r="C84" s="138">
        <v>30</v>
      </c>
      <c r="D84" s="138">
        <v>0</v>
      </c>
      <c r="E84" s="138">
        <v>0</v>
      </c>
      <c r="F84" s="138">
        <v>1</v>
      </c>
      <c r="G84" s="138">
        <v>0</v>
      </c>
      <c r="H84" s="138">
        <v>1</v>
      </c>
      <c r="I84" s="138">
        <v>1</v>
      </c>
      <c r="J84" s="138">
        <v>1</v>
      </c>
      <c r="K84" s="138">
        <v>0</v>
      </c>
      <c r="L84" s="141">
        <v>0</v>
      </c>
      <c r="M84" s="138">
        <v>3</v>
      </c>
      <c r="N84" s="141">
        <v>0</v>
      </c>
      <c r="O84" s="138">
        <v>0</v>
      </c>
      <c r="P84" s="138">
        <v>0</v>
      </c>
      <c r="Q84" s="138">
        <v>3</v>
      </c>
    </row>
    <row r="85" spans="1:29" s="142" customFormat="1" ht="19.5" customHeight="1">
      <c r="A85" s="139" t="s">
        <v>290</v>
      </c>
      <c r="B85" s="140">
        <f t="shared" si="2"/>
        <v>1</v>
      </c>
      <c r="C85" s="138">
        <v>0</v>
      </c>
      <c r="D85" s="138">
        <v>0</v>
      </c>
      <c r="E85" s="138">
        <v>0</v>
      </c>
      <c r="F85" s="138">
        <v>0</v>
      </c>
      <c r="G85" s="138">
        <v>0</v>
      </c>
      <c r="H85" s="138">
        <v>0</v>
      </c>
      <c r="I85" s="138">
        <v>0</v>
      </c>
      <c r="J85" s="138">
        <v>0</v>
      </c>
      <c r="K85" s="138">
        <v>1</v>
      </c>
      <c r="L85" s="141">
        <v>0</v>
      </c>
      <c r="M85" s="138">
        <v>0</v>
      </c>
      <c r="N85" s="141">
        <v>0</v>
      </c>
      <c r="O85" s="138">
        <v>0</v>
      </c>
      <c r="P85" s="138">
        <v>0</v>
      </c>
      <c r="Q85" s="138">
        <v>0</v>
      </c>
      <c r="R85" s="121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</row>
    <row r="86" spans="1:29" ht="19.5" customHeight="1">
      <c r="A86" s="139" t="s">
        <v>291</v>
      </c>
      <c r="B86" s="140">
        <f t="shared" si="2"/>
        <v>24</v>
      </c>
      <c r="C86" s="138">
        <v>10</v>
      </c>
      <c r="D86" s="138">
        <v>0</v>
      </c>
      <c r="E86" s="138">
        <v>0</v>
      </c>
      <c r="F86" s="138">
        <v>1</v>
      </c>
      <c r="G86" s="138">
        <v>0</v>
      </c>
      <c r="H86" s="138">
        <v>0</v>
      </c>
      <c r="I86" s="138">
        <v>3</v>
      </c>
      <c r="J86" s="138">
        <v>0</v>
      </c>
      <c r="K86" s="138">
        <v>1</v>
      </c>
      <c r="L86" s="141">
        <v>0</v>
      </c>
      <c r="M86" s="138">
        <v>2</v>
      </c>
      <c r="N86" s="141">
        <v>6</v>
      </c>
      <c r="O86" s="138">
        <v>1</v>
      </c>
      <c r="P86" s="138">
        <v>0</v>
      </c>
      <c r="Q86" s="138">
        <v>0</v>
      </c>
      <c r="R86" s="143"/>
      <c r="S86" s="142"/>
      <c r="T86" s="142"/>
      <c r="U86" s="142"/>
      <c r="V86" s="142"/>
      <c r="W86" s="142"/>
      <c r="X86" s="142"/>
      <c r="Y86" s="142"/>
      <c r="Z86" s="142"/>
      <c r="AA86" s="142"/>
      <c r="AB86" s="142"/>
      <c r="AC86" s="142"/>
    </row>
    <row r="87" spans="1:17" ht="19.5" customHeight="1">
      <c r="A87" s="139" t="s">
        <v>292</v>
      </c>
      <c r="B87" s="140">
        <f t="shared" si="2"/>
        <v>1</v>
      </c>
      <c r="C87" s="138">
        <v>1</v>
      </c>
      <c r="D87" s="138">
        <v>0</v>
      </c>
      <c r="E87" s="138">
        <v>0</v>
      </c>
      <c r="F87" s="138">
        <v>0</v>
      </c>
      <c r="G87" s="138">
        <v>0</v>
      </c>
      <c r="H87" s="138">
        <v>0</v>
      </c>
      <c r="I87" s="138">
        <v>0</v>
      </c>
      <c r="J87" s="138">
        <v>0</v>
      </c>
      <c r="K87" s="138">
        <v>0</v>
      </c>
      <c r="L87" s="141">
        <v>0</v>
      </c>
      <c r="M87" s="138">
        <v>0</v>
      </c>
      <c r="N87" s="141">
        <v>0</v>
      </c>
      <c r="O87" s="138">
        <v>0</v>
      </c>
      <c r="P87" s="138">
        <v>0</v>
      </c>
      <c r="Q87" s="138">
        <v>0</v>
      </c>
    </row>
    <row r="88" spans="1:17" ht="19.5" customHeight="1">
      <c r="A88" s="139" t="s">
        <v>293</v>
      </c>
      <c r="B88" s="140">
        <f t="shared" si="2"/>
        <v>1</v>
      </c>
      <c r="C88" s="138">
        <v>0</v>
      </c>
      <c r="D88" s="138">
        <v>0</v>
      </c>
      <c r="E88" s="138">
        <v>0</v>
      </c>
      <c r="F88" s="138">
        <v>0</v>
      </c>
      <c r="G88" s="138">
        <v>0</v>
      </c>
      <c r="H88" s="138">
        <v>0</v>
      </c>
      <c r="I88" s="138">
        <v>0</v>
      </c>
      <c r="J88" s="138">
        <v>1</v>
      </c>
      <c r="K88" s="138">
        <v>0</v>
      </c>
      <c r="L88" s="141">
        <v>0</v>
      </c>
      <c r="M88" s="138">
        <v>0</v>
      </c>
      <c r="N88" s="141">
        <v>0</v>
      </c>
      <c r="O88" s="138">
        <v>0</v>
      </c>
      <c r="P88" s="138">
        <v>0</v>
      </c>
      <c r="Q88" s="138">
        <v>0</v>
      </c>
    </row>
    <row r="89" spans="1:17" ht="19.5" customHeight="1">
      <c r="A89" s="139" t="s">
        <v>294</v>
      </c>
      <c r="B89" s="140">
        <f t="shared" si="2"/>
        <v>83</v>
      </c>
      <c r="C89" s="138">
        <v>13</v>
      </c>
      <c r="D89" s="138">
        <v>11</v>
      </c>
      <c r="E89" s="138">
        <v>12</v>
      </c>
      <c r="F89" s="138">
        <v>3</v>
      </c>
      <c r="G89" s="138">
        <v>7</v>
      </c>
      <c r="H89" s="138">
        <v>0</v>
      </c>
      <c r="I89" s="138">
        <v>5</v>
      </c>
      <c r="J89" s="138">
        <v>10</v>
      </c>
      <c r="K89" s="138">
        <v>3</v>
      </c>
      <c r="L89" s="141">
        <v>0</v>
      </c>
      <c r="M89" s="138">
        <v>7</v>
      </c>
      <c r="N89" s="141">
        <v>2</v>
      </c>
      <c r="O89" s="138">
        <v>8</v>
      </c>
      <c r="P89" s="138">
        <v>0</v>
      </c>
      <c r="Q89" s="138">
        <v>2</v>
      </c>
    </row>
    <row r="90" spans="1:17" ht="19.5" customHeight="1">
      <c r="A90" s="139" t="s">
        <v>295</v>
      </c>
      <c r="B90" s="140">
        <f t="shared" si="2"/>
        <v>1</v>
      </c>
      <c r="C90" s="138">
        <v>0</v>
      </c>
      <c r="D90" s="138">
        <v>0</v>
      </c>
      <c r="E90" s="138">
        <v>0</v>
      </c>
      <c r="F90" s="138">
        <v>0</v>
      </c>
      <c r="G90" s="138">
        <v>0</v>
      </c>
      <c r="H90" s="138">
        <v>0</v>
      </c>
      <c r="I90" s="138">
        <v>0</v>
      </c>
      <c r="J90" s="138">
        <v>0</v>
      </c>
      <c r="K90" s="138">
        <v>1</v>
      </c>
      <c r="L90" s="141">
        <v>0</v>
      </c>
      <c r="M90" s="138">
        <v>0</v>
      </c>
      <c r="N90" s="141">
        <v>0</v>
      </c>
      <c r="O90" s="138">
        <v>0</v>
      </c>
      <c r="P90" s="138">
        <v>0</v>
      </c>
      <c r="Q90" s="138">
        <v>0</v>
      </c>
    </row>
    <row r="91" spans="1:17" ht="19.5" customHeight="1">
      <c r="A91" s="139" t="s">
        <v>296</v>
      </c>
      <c r="B91" s="140">
        <f t="shared" si="2"/>
        <v>3</v>
      </c>
      <c r="C91" s="138">
        <v>0</v>
      </c>
      <c r="D91" s="138">
        <v>0</v>
      </c>
      <c r="E91" s="138">
        <v>0</v>
      </c>
      <c r="F91" s="138">
        <v>0</v>
      </c>
      <c r="G91" s="138">
        <v>1</v>
      </c>
      <c r="H91" s="138">
        <v>0</v>
      </c>
      <c r="I91" s="138">
        <v>1</v>
      </c>
      <c r="J91" s="138">
        <v>0</v>
      </c>
      <c r="K91" s="138">
        <v>0</v>
      </c>
      <c r="L91" s="141">
        <v>0</v>
      </c>
      <c r="M91" s="138">
        <v>0</v>
      </c>
      <c r="N91" s="141">
        <v>0</v>
      </c>
      <c r="O91" s="138">
        <v>0</v>
      </c>
      <c r="P91" s="138">
        <v>0</v>
      </c>
      <c r="Q91" s="138">
        <v>1</v>
      </c>
    </row>
    <row r="92" spans="1:17" ht="19.5" customHeight="1">
      <c r="A92" s="139" t="s">
        <v>297</v>
      </c>
      <c r="B92" s="140">
        <f t="shared" si="2"/>
        <v>84</v>
      </c>
      <c r="C92" s="138">
        <v>4</v>
      </c>
      <c r="D92" s="138">
        <v>5</v>
      </c>
      <c r="E92" s="138">
        <v>30</v>
      </c>
      <c r="F92" s="138">
        <v>8</v>
      </c>
      <c r="G92" s="138">
        <v>1</v>
      </c>
      <c r="H92" s="138">
        <v>0</v>
      </c>
      <c r="I92" s="138">
        <v>7</v>
      </c>
      <c r="J92" s="138">
        <v>8</v>
      </c>
      <c r="K92" s="138">
        <v>0</v>
      </c>
      <c r="L92" s="141">
        <v>1</v>
      </c>
      <c r="M92" s="138">
        <v>6</v>
      </c>
      <c r="N92" s="141">
        <v>4</v>
      </c>
      <c r="O92" s="138">
        <v>3</v>
      </c>
      <c r="P92" s="138">
        <v>0</v>
      </c>
      <c r="Q92" s="138">
        <v>7</v>
      </c>
    </row>
    <row r="93" spans="1:17" ht="19.5" customHeight="1">
      <c r="A93" s="139" t="s">
        <v>298</v>
      </c>
      <c r="B93" s="140">
        <f t="shared" si="2"/>
        <v>3393</v>
      </c>
      <c r="C93" s="138">
        <v>90</v>
      </c>
      <c r="D93" s="138">
        <v>400</v>
      </c>
      <c r="E93" s="138">
        <v>470</v>
      </c>
      <c r="F93" s="138">
        <v>442</v>
      </c>
      <c r="G93" s="138">
        <v>106</v>
      </c>
      <c r="H93" s="138">
        <v>90</v>
      </c>
      <c r="I93" s="138">
        <v>237</v>
      </c>
      <c r="J93" s="138">
        <v>370</v>
      </c>
      <c r="K93" s="138">
        <v>191</v>
      </c>
      <c r="L93" s="141">
        <v>214</v>
      </c>
      <c r="M93" s="138">
        <v>129</v>
      </c>
      <c r="N93" s="141">
        <v>89</v>
      </c>
      <c r="O93" s="138">
        <v>145</v>
      </c>
      <c r="P93" s="138">
        <v>286</v>
      </c>
      <c r="Q93" s="138">
        <v>134</v>
      </c>
    </row>
    <row r="94" spans="1:17" ht="19.5" customHeight="1">
      <c r="A94" s="139" t="s">
        <v>299</v>
      </c>
      <c r="B94" s="140">
        <f t="shared" si="2"/>
        <v>1</v>
      </c>
      <c r="C94" s="138">
        <v>0</v>
      </c>
      <c r="D94" s="138">
        <v>0</v>
      </c>
      <c r="E94" s="138">
        <v>0</v>
      </c>
      <c r="F94" s="138">
        <v>0</v>
      </c>
      <c r="G94" s="138">
        <v>0</v>
      </c>
      <c r="H94" s="138">
        <v>0</v>
      </c>
      <c r="I94" s="138">
        <v>0</v>
      </c>
      <c r="J94" s="138">
        <v>1</v>
      </c>
      <c r="K94" s="138">
        <v>0</v>
      </c>
      <c r="L94" s="141">
        <v>0</v>
      </c>
      <c r="M94" s="138">
        <v>0</v>
      </c>
      <c r="N94" s="141">
        <v>0</v>
      </c>
      <c r="O94" s="138">
        <v>0</v>
      </c>
      <c r="P94" s="138">
        <v>0</v>
      </c>
      <c r="Q94" s="138">
        <v>0</v>
      </c>
    </row>
    <row r="95" spans="1:17" ht="19.5" customHeight="1">
      <c r="A95" s="139" t="s">
        <v>300</v>
      </c>
      <c r="B95" s="140">
        <f t="shared" si="2"/>
        <v>5</v>
      </c>
      <c r="C95" s="138">
        <v>2</v>
      </c>
      <c r="D95" s="138">
        <v>0</v>
      </c>
      <c r="E95" s="138">
        <v>0</v>
      </c>
      <c r="F95" s="138">
        <v>0</v>
      </c>
      <c r="G95" s="138">
        <v>0</v>
      </c>
      <c r="H95" s="138">
        <v>0</v>
      </c>
      <c r="I95" s="138">
        <v>1</v>
      </c>
      <c r="J95" s="138">
        <v>1</v>
      </c>
      <c r="K95" s="138">
        <v>0</v>
      </c>
      <c r="L95" s="141">
        <v>1</v>
      </c>
      <c r="M95" s="138">
        <v>0</v>
      </c>
      <c r="N95" s="141">
        <v>0</v>
      </c>
      <c r="O95" s="138">
        <v>0</v>
      </c>
      <c r="P95" s="138">
        <v>0</v>
      </c>
      <c r="Q95" s="138">
        <v>0</v>
      </c>
    </row>
    <row r="96" spans="1:17" ht="19.5" customHeight="1">
      <c r="A96" s="139" t="s">
        <v>301</v>
      </c>
      <c r="B96" s="140">
        <f t="shared" si="2"/>
        <v>2</v>
      </c>
      <c r="C96" s="138">
        <v>1</v>
      </c>
      <c r="D96" s="138">
        <v>1</v>
      </c>
      <c r="E96" s="138">
        <v>0</v>
      </c>
      <c r="F96" s="138">
        <v>0</v>
      </c>
      <c r="G96" s="138">
        <v>0</v>
      </c>
      <c r="H96" s="138">
        <v>0</v>
      </c>
      <c r="I96" s="138">
        <v>0</v>
      </c>
      <c r="J96" s="138">
        <v>0</v>
      </c>
      <c r="K96" s="138">
        <v>0</v>
      </c>
      <c r="L96" s="141">
        <v>0</v>
      </c>
      <c r="M96" s="138">
        <v>0</v>
      </c>
      <c r="N96" s="141">
        <v>0</v>
      </c>
      <c r="O96" s="138">
        <v>0</v>
      </c>
      <c r="P96" s="138">
        <v>0</v>
      </c>
      <c r="Q96" s="138">
        <v>0</v>
      </c>
    </row>
    <row r="97" spans="1:17" ht="19.5" customHeight="1">
      <c r="A97" s="139" t="s">
        <v>302</v>
      </c>
      <c r="B97" s="140">
        <f t="shared" si="2"/>
        <v>3</v>
      </c>
      <c r="C97" s="138">
        <v>0</v>
      </c>
      <c r="D97" s="138">
        <v>0</v>
      </c>
      <c r="E97" s="138">
        <v>0</v>
      </c>
      <c r="F97" s="138">
        <v>0</v>
      </c>
      <c r="G97" s="138">
        <v>0</v>
      </c>
      <c r="H97" s="138">
        <v>0</v>
      </c>
      <c r="I97" s="138">
        <v>2</v>
      </c>
      <c r="J97" s="138">
        <v>0</v>
      </c>
      <c r="K97" s="138">
        <v>1</v>
      </c>
      <c r="L97" s="141">
        <v>0</v>
      </c>
      <c r="M97" s="138">
        <v>0</v>
      </c>
      <c r="N97" s="141">
        <v>0</v>
      </c>
      <c r="O97" s="138">
        <v>0</v>
      </c>
      <c r="P97" s="138">
        <v>0</v>
      </c>
      <c r="Q97" s="138">
        <v>0</v>
      </c>
    </row>
    <row r="98" spans="1:17" ht="19.5" customHeight="1">
      <c r="A98" s="139" t="s">
        <v>303</v>
      </c>
      <c r="B98" s="140">
        <f t="shared" si="2"/>
        <v>1</v>
      </c>
      <c r="C98" s="138">
        <v>0</v>
      </c>
      <c r="D98" s="138">
        <v>1</v>
      </c>
      <c r="E98" s="138">
        <v>0</v>
      </c>
      <c r="F98" s="138">
        <v>0</v>
      </c>
      <c r="G98" s="138">
        <v>0</v>
      </c>
      <c r="H98" s="138">
        <v>0</v>
      </c>
      <c r="I98" s="138">
        <v>0</v>
      </c>
      <c r="J98" s="138">
        <v>0</v>
      </c>
      <c r="K98" s="138">
        <v>0</v>
      </c>
      <c r="L98" s="141">
        <v>0</v>
      </c>
      <c r="M98" s="138">
        <v>0</v>
      </c>
      <c r="N98" s="141">
        <v>0</v>
      </c>
      <c r="O98" s="138">
        <v>0</v>
      </c>
      <c r="P98" s="138">
        <v>0</v>
      </c>
      <c r="Q98" s="138">
        <v>0</v>
      </c>
    </row>
    <row r="99" spans="1:17" ht="19.5" customHeight="1">
      <c r="A99" s="139" t="s">
        <v>304</v>
      </c>
      <c r="B99" s="140">
        <f t="shared" si="2"/>
        <v>166</v>
      </c>
      <c r="C99" s="138">
        <v>28</v>
      </c>
      <c r="D99" s="138">
        <v>9</v>
      </c>
      <c r="E99" s="138">
        <v>12</v>
      </c>
      <c r="F99" s="138">
        <v>11</v>
      </c>
      <c r="G99" s="138">
        <v>13</v>
      </c>
      <c r="H99" s="138">
        <v>5</v>
      </c>
      <c r="I99" s="138">
        <v>13</v>
      </c>
      <c r="J99" s="138">
        <v>17</v>
      </c>
      <c r="K99" s="138">
        <v>8</v>
      </c>
      <c r="L99" s="141">
        <v>6</v>
      </c>
      <c r="M99" s="138">
        <v>14</v>
      </c>
      <c r="N99" s="141">
        <v>8</v>
      </c>
      <c r="O99" s="138">
        <v>6</v>
      </c>
      <c r="P99" s="138">
        <v>5</v>
      </c>
      <c r="Q99" s="138">
        <v>11</v>
      </c>
    </row>
    <row r="100" spans="1:17" ht="19.5" customHeight="1">
      <c r="A100" s="139" t="s">
        <v>305</v>
      </c>
      <c r="B100" s="140">
        <f t="shared" si="2"/>
        <v>1</v>
      </c>
      <c r="C100" s="138">
        <v>0</v>
      </c>
      <c r="D100" s="138">
        <v>1</v>
      </c>
      <c r="E100" s="138">
        <v>0</v>
      </c>
      <c r="F100" s="138">
        <v>0</v>
      </c>
      <c r="G100" s="138">
        <v>0</v>
      </c>
      <c r="H100" s="138">
        <v>0</v>
      </c>
      <c r="I100" s="138">
        <v>0</v>
      </c>
      <c r="J100" s="138">
        <v>0</v>
      </c>
      <c r="K100" s="138">
        <v>0</v>
      </c>
      <c r="L100" s="141">
        <v>0</v>
      </c>
      <c r="M100" s="138">
        <v>0</v>
      </c>
      <c r="N100" s="141">
        <v>0</v>
      </c>
      <c r="O100" s="138">
        <v>0</v>
      </c>
      <c r="P100" s="138">
        <v>0</v>
      </c>
      <c r="Q100" s="138">
        <v>0</v>
      </c>
    </row>
    <row r="101" spans="1:17" ht="19.5" customHeight="1">
      <c r="A101" s="139" t="s">
        <v>306</v>
      </c>
      <c r="B101" s="140">
        <f t="shared" si="2"/>
        <v>24</v>
      </c>
      <c r="C101" s="138">
        <v>2</v>
      </c>
      <c r="D101" s="138">
        <v>3</v>
      </c>
      <c r="E101" s="138">
        <v>2</v>
      </c>
      <c r="F101" s="138">
        <v>6</v>
      </c>
      <c r="G101" s="138">
        <v>1</v>
      </c>
      <c r="H101" s="138">
        <v>1</v>
      </c>
      <c r="I101" s="138">
        <v>2</v>
      </c>
      <c r="J101" s="138">
        <v>3</v>
      </c>
      <c r="K101" s="138">
        <v>1</v>
      </c>
      <c r="L101" s="141">
        <v>0</v>
      </c>
      <c r="M101" s="138">
        <v>1</v>
      </c>
      <c r="N101" s="141">
        <v>0</v>
      </c>
      <c r="O101" s="138">
        <v>2</v>
      </c>
      <c r="P101" s="138">
        <v>0</v>
      </c>
      <c r="Q101" s="138">
        <v>0</v>
      </c>
    </row>
    <row r="102" spans="1:17" ht="19.5" customHeight="1">
      <c r="A102" s="139" t="s">
        <v>307</v>
      </c>
      <c r="B102" s="140">
        <f t="shared" si="2"/>
        <v>13</v>
      </c>
      <c r="C102" s="138">
        <v>6</v>
      </c>
      <c r="D102" s="138">
        <v>2</v>
      </c>
      <c r="E102" s="138">
        <v>3</v>
      </c>
      <c r="F102" s="138">
        <v>0</v>
      </c>
      <c r="G102" s="138">
        <v>1</v>
      </c>
      <c r="H102" s="138">
        <v>0</v>
      </c>
      <c r="I102" s="138">
        <v>0</v>
      </c>
      <c r="J102" s="138">
        <v>0</v>
      </c>
      <c r="K102" s="138">
        <v>0</v>
      </c>
      <c r="L102" s="141">
        <v>0</v>
      </c>
      <c r="M102" s="138">
        <v>0</v>
      </c>
      <c r="N102" s="141">
        <v>0</v>
      </c>
      <c r="O102" s="138">
        <v>1</v>
      </c>
      <c r="P102" s="138">
        <v>0</v>
      </c>
      <c r="Q102" s="138">
        <v>0</v>
      </c>
    </row>
    <row r="103" spans="1:17" ht="19.5" customHeight="1">
      <c r="A103" s="139" t="s">
        <v>308</v>
      </c>
      <c r="B103" s="140">
        <f t="shared" si="2"/>
        <v>35</v>
      </c>
      <c r="C103" s="138">
        <v>4</v>
      </c>
      <c r="D103" s="138">
        <v>7</v>
      </c>
      <c r="E103" s="138">
        <v>6</v>
      </c>
      <c r="F103" s="138">
        <v>2</v>
      </c>
      <c r="G103" s="138">
        <v>0</v>
      </c>
      <c r="H103" s="138">
        <v>1</v>
      </c>
      <c r="I103" s="138">
        <v>3</v>
      </c>
      <c r="J103" s="138">
        <v>1</v>
      </c>
      <c r="K103" s="138">
        <v>0</v>
      </c>
      <c r="L103" s="141">
        <v>5</v>
      </c>
      <c r="M103" s="138">
        <v>1</v>
      </c>
      <c r="N103" s="141">
        <v>0</v>
      </c>
      <c r="O103" s="138">
        <v>2</v>
      </c>
      <c r="P103" s="138">
        <v>1</v>
      </c>
      <c r="Q103" s="138">
        <v>2</v>
      </c>
    </row>
    <row r="104" spans="1:17" ht="19.5" customHeight="1">
      <c r="A104" s="139" t="s">
        <v>309</v>
      </c>
      <c r="B104" s="140">
        <f t="shared" si="2"/>
        <v>16</v>
      </c>
      <c r="C104" s="138">
        <v>2</v>
      </c>
      <c r="D104" s="138">
        <v>7</v>
      </c>
      <c r="E104" s="138">
        <v>1</v>
      </c>
      <c r="F104" s="138">
        <v>2</v>
      </c>
      <c r="G104" s="138">
        <v>0</v>
      </c>
      <c r="H104" s="138">
        <v>1</v>
      </c>
      <c r="I104" s="138">
        <v>0</v>
      </c>
      <c r="J104" s="138">
        <v>0</v>
      </c>
      <c r="K104" s="138">
        <v>0</v>
      </c>
      <c r="L104" s="141">
        <v>1</v>
      </c>
      <c r="M104" s="138">
        <v>0</v>
      </c>
      <c r="N104" s="141">
        <v>0</v>
      </c>
      <c r="O104" s="138">
        <v>0</v>
      </c>
      <c r="P104" s="138">
        <v>2</v>
      </c>
      <c r="Q104" s="138">
        <v>0</v>
      </c>
    </row>
    <row r="105" spans="1:17" ht="19.5" customHeight="1">
      <c r="A105" s="139" t="s">
        <v>310</v>
      </c>
      <c r="B105" s="140">
        <f t="shared" si="2"/>
        <v>1</v>
      </c>
      <c r="C105" s="138">
        <v>0</v>
      </c>
      <c r="D105" s="138">
        <v>0</v>
      </c>
      <c r="E105" s="138">
        <v>0</v>
      </c>
      <c r="F105" s="138">
        <v>0</v>
      </c>
      <c r="G105" s="138">
        <v>1</v>
      </c>
      <c r="H105" s="138">
        <v>0</v>
      </c>
      <c r="I105" s="138">
        <v>0</v>
      </c>
      <c r="J105" s="138">
        <v>0</v>
      </c>
      <c r="K105" s="138">
        <v>0</v>
      </c>
      <c r="L105" s="141">
        <v>0</v>
      </c>
      <c r="M105" s="138">
        <v>0</v>
      </c>
      <c r="N105" s="141">
        <v>0</v>
      </c>
      <c r="O105" s="138">
        <v>0</v>
      </c>
      <c r="P105" s="138">
        <v>0</v>
      </c>
      <c r="Q105" s="138">
        <v>0</v>
      </c>
    </row>
    <row r="106" spans="1:17" ht="19.5" customHeight="1">
      <c r="A106" s="139" t="s">
        <v>311</v>
      </c>
      <c r="B106" s="140">
        <f t="shared" si="2"/>
        <v>2</v>
      </c>
      <c r="C106" s="138">
        <v>0</v>
      </c>
      <c r="D106" s="138">
        <v>0</v>
      </c>
      <c r="E106" s="138">
        <v>0</v>
      </c>
      <c r="F106" s="138">
        <v>0</v>
      </c>
      <c r="G106" s="138">
        <v>0</v>
      </c>
      <c r="H106" s="138">
        <v>0</v>
      </c>
      <c r="I106" s="138">
        <v>2</v>
      </c>
      <c r="J106" s="138">
        <v>0</v>
      </c>
      <c r="K106" s="138">
        <v>0</v>
      </c>
      <c r="L106" s="141">
        <v>0</v>
      </c>
      <c r="M106" s="138">
        <v>0</v>
      </c>
      <c r="N106" s="141">
        <v>0</v>
      </c>
      <c r="O106" s="138">
        <v>0</v>
      </c>
      <c r="P106" s="138">
        <v>0</v>
      </c>
      <c r="Q106" s="138">
        <v>0</v>
      </c>
    </row>
    <row r="107" spans="1:17" ht="19.5" customHeight="1">
      <c r="A107" s="139" t="s">
        <v>312</v>
      </c>
      <c r="B107" s="140">
        <f t="shared" si="2"/>
        <v>4216</v>
      </c>
      <c r="C107" s="138">
        <v>1040</v>
      </c>
      <c r="D107" s="138">
        <v>355</v>
      </c>
      <c r="E107" s="138">
        <v>508</v>
      </c>
      <c r="F107" s="138">
        <v>301</v>
      </c>
      <c r="G107" s="138">
        <v>143</v>
      </c>
      <c r="H107" s="138">
        <v>168</v>
      </c>
      <c r="I107" s="138">
        <v>301</v>
      </c>
      <c r="J107" s="138">
        <v>552</v>
      </c>
      <c r="K107" s="138">
        <v>145</v>
      </c>
      <c r="L107" s="141">
        <v>89</v>
      </c>
      <c r="M107" s="138">
        <v>129</v>
      </c>
      <c r="N107" s="141">
        <v>151</v>
      </c>
      <c r="O107" s="138">
        <v>81</v>
      </c>
      <c r="P107" s="138">
        <v>98</v>
      </c>
      <c r="Q107" s="138">
        <v>155</v>
      </c>
    </row>
    <row r="108" spans="1:17" ht="19.5" customHeight="1">
      <c r="A108" s="139" t="s">
        <v>313</v>
      </c>
      <c r="B108" s="140">
        <f t="shared" si="2"/>
        <v>11</v>
      </c>
      <c r="C108" s="138">
        <v>1</v>
      </c>
      <c r="D108" s="138">
        <v>0</v>
      </c>
      <c r="E108" s="138">
        <v>8</v>
      </c>
      <c r="F108" s="138">
        <v>0</v>
      </c>
      <c r="G108" s="138">
        <v>0</v>
      </c>
      <c r="H108" s="138">
        <v>0</v>
      </c>
      <c r="I108" s="138">
        <v>2</v>
      </c>
      <c r="J108" s="138">
        <v>0</v>
      </c>
      <c r="K108" s="138">
        <v>0</v>
      </c>
      <c r="L108" s="141">
        <v>0</v>
      </c>
      <c r="M108" s="138">
        <v>0</v>
      </c>
      <c r="N108" s="141">
        <v>0</v>
      </c>
      <c r="O108" s="138">
        <v>0</v>
      </c>
      <c r="P108" s="138">
        <v>0</v>
      </c>
      <c r="Q108" s="138">
        <v>0</v>
      </c>
    </row>
    <row r="109" spans="1:17" ht="19.5" customHeight="1">
      <c r="A109" s="139" t="s">
        <v>314</v>
      </c>
      <c r="B109" s="140">
        <f t="shared" si="2"/>
        <v>2</v>
      </c>
      <c r="C109" s="138">
        <v>1</v>
      </c>
      <c r="D109" s="138">
        <v>0</v>
      </c>
      <c r="E109" s="138">
        <v>0</v>
      </c>
      <c r="F109" s="138">
        <v>0</v>
      </c>
      <c r="G109" s="138">
        <v>0</v>
      </c>
      <c r="H109" s="138">
        <v>0</v>
      </c>
      <c r="I109" s="138">
        <v>0</v>
      </c>
      <c r="J109" s="138">
        <v>1</v>
      </c>
      <c r="K109" s="138">
        <v>0</v>
      </c>
      <c r="L109" s="141">
        <v>0</v>
      </c>
      <c r="M109" s="138">
        <v>0</v>
      </c>
      <c r="N109" s="141">
        <v>0</v>
      </c>
      <c r="O109" s="138">
        <v>0</v>
      </c>
      <c r="P109" s="138">
        <v>0</v>
      </c>
      <c r="Q109" s="138">
        <v>0</v>
      </c>
    </row>
    <row r="110" spans="1:17" ht="19.5" customHeight="1">
      <c r="A110" s="139" t="s">
        <v>315</v>
      </c>
      <c r="B110" s="140">
        <f t="shared" si="2"/>
        <v>4</v>
      </c>
      <c r="C110" s="138">
        <v>4</v>
      </c>
      <c r="D110" s="138">
        <v>0</v>
      </c>
      <c r="E110" s="138">
        <v>0</v>
      </c>
      <c r="F110" s="138">
        <v>0</v>
      </c>
      <c r="G110" s="138">
        <v>0</v>
      </c>
      <c r="H110" s="138">
        <v>0</v>
      </c>
      <c r="I110" s="138">
        <v>0</v>
      </c>
      <c r="J110" s="138">
        <v>0</v>
      </c>
      <c r="K110" s="138">
        <v>0</v>
      </c>
      <c r="L110" s="141">
        <v>0</v>
      </c>
      <c r="M110" s="138">
        <v>0</v>
      </c>
      <c r="N110" s="141">
        <v>0</v>
      </c>
      <c r="O110" s="138">
        <v>0</v>
      </c>
      <c r="P110" s="138">
        <v>0</v>
      </c>
      <c r="Q110" s="138">
        <v>0</v>
      </c>
    </row>
    <row r="111" spans="1:17" ht="19.5" customHeight="1">
      <c r="A111" s="139" t="s">
        <v>316</v>
      </c>
      <c r="B111" s="140">
        <f t="shared" si="2"/>
        <v>83</v>
      </c>
      <c r="C111" s="138">
        <v>11</v>
      </c>
      <c r="D111" s="138">
        <v>8</v>
      </c>
      <c r="E111" s="138">
        <v>11</v>
      </c>
      <c r="F111" s="138">
        <v>6</v>
      </c>
      <c r="G111" s="138">
        <v>3</v>
      </c>
      <c r="H111" s="138">
        <v>6</v>
      </c>
      <c r="I111" s="138">
        <v>4</v>
      </c>
      <c r="J111" s="138">
        <v>3</v>
      </c>
      <c r="K111" s="138">
        <v>8</v>
      </c>
      <c r="L111" s="141">
        <v>8</v>
      </c>
      <c r="M111" s="138">
        <v>4</v>
      </c>
      <c r="N111" s="141">
        <v>0</v>
      </c>
      <c r="O111" s="138">
        <v>4</v>
      </c>
      <c r="P111" s="138">
        <v>2</v>
      </c>
      <c r="Q111" s="138">
        <v>5</v>
      </c>
    </row>
    <row r="112" spans="1:17" ht="19.5" customHeight="1">
      <c r="A112" s="139" t="s">
        <v>317</v>
      </c>
      <c r="B112" s="140">
        <f t="shared" si="2"/>
        <v>220</v>
      </c>
      <c r="C112" s="138">
        <v>35</v>
      </c>
      <c r="D112" s="138">
        <v>25</v>
      </c>
      <c r="E112" s="138">
        <v>17</v>
      </c>
      <c r="F112" s="138">
        <v>9</v>
      </c>
      <c r="G112" s="138">
        <v>8</v>
      </c>
      <c r="H112" s="138">
        <v>11</v>
      </c>
      <c r="I112" s="138">
        <v>10</v>
      </c>
      <c r="J112" s="138">
        <v>18</v>
      </c>
      <c r="K112" s="138">
        <v>16</v>
      </c>
      <c r="L112" s="141">
        <v>9</v>
      </c>
      <c r="M112" s="138">
        <v>13</v>
      </c>
      <c r="N112" s="141">
        <v>14</v>
      </c>
      <c r="O112" s="138">
        <v>12</v>
      </c>
      <c r="P112" s="138">
        <v>5</v>
      </c>
      <c r="Q112" s="138">
        <v>18</v>
      </c>
    </row>
    <row r="113" spans="1:17" ht="19.5" customHeight="1">
      <c r="A113" s="139" t="s">
        <v>318</v>
      </c>
      <c r="B113" s="140">
        <f t="shared" si="2"/>
        <v>25</v>
      </c>
      <c r="C113" s="138">
        <v>3</v>
      </c>
      <c r="D113" s="138">
        <v>2</v>
      </c>
      <c r="E113" s="138">
        <v>3</v>
      </c>
      <c r="F113" s="138">
        <v>2</v>
      </c>
      <c r="G113" s="138">
        <v>2</v>
      </c>
      <c r="H113" s="138">
        <v>0</v>
      </c>
      <c r="I113" s="138">
        <v>1</v>
      </c>
      <c r="J113" s="138">
        <v>1</v>
      </c>
      <c r="K113" s="138">
        <v>0</v>
      </c>
      <c r="L113" s="141">
        <v>2</v>
      </c>
      <c r="M113" s="138">
        <v>2</v>
      </c>
      <c r="N113" s="141">
        <v>1</v>
      </c>
      <c r="O113" s="138">
        <v>2</v>
      </c>
      <c r="P113" s="138">
        <v>2</v>
      </c>
      <c r="Q113" s="138">
        <v>2</v>
      </c>
    </row>
    <row r="114" spans="1:17" ht="19.5" customHeight="1">
      <c r="A114" s="139" t="s">
        <v>319</v>
      </c>
      <c r="B114" s="140">
        <f t="shared" si="2"/>
        <v>1</v>
      </c>
      <c r="C114" s="138">
        <v>0</v>
      </c>
      <c r="D114" s="138">
        <v>0</v>
      </c>
      <c r="E114" s="138">
        <v>1</v>
      </c>
      <c r="F114" s="138">
        <v>0</v>
      </c>
      <c r="G114" s="138">
        <v>0</v>
      </c>
      <c r="H114" s="138">
        <v>0</v>
      </c>
      <c r="I114" s="138">
        <v>0</v>
      </c>
      <c r="J114" s="138">
        <v>0</v>
      </c>
      <c r="K114" s="138">
        <v>0</v>
      </c>
      <c r="L114" s="141">
        <v>0</v>
      </c>
      <c r="M114" s="138">
        <v>0</v>
      </c>
      <c r="N114" s="141">
        <v>0</v>
      </c>
      <c r="O114" s="138">
        <v>0</v>
      </c>
      <c r="P114" s="138">
        <v>0</v>
      </c>
      <c r="Q114" s="138">
        <v>0</v>
      </c>
    </row>
    <row r="115" spans="1:17" ht="19.5" customHeight="1">
      <c r="A115" s="139" t="s">
        <v>320</v>
      </c>
      <c r="B115" s="140">
        <f t="shared" si="2"/>
        <v>3</v>
      </c>
      <c r="C115" s="138">
        <v>3</v>
      </c>
      <c r="D115" s="138">
        <v>0</v>
      </c>
      <c r="E115" s="138">
        <v>0</v>
      </c>
      <c r="F115" s="138">
        <v>0</v>
      </c>
      <c r="G115" s="138">
        <v>0</v>
      </c>
      <c r="H115" s="138">
        <v>0</v>
      </c>
      <c r="I115" s="138">
        <v>0</v>
      </c>
      <c r="J115" s="138">
        <v>0</v>
      </c>
      <c r="K115" s="138">
        <v>0</v>
      </c>
      <c r="L115" s="141">
        <v>0</v>
      </c>
      <c r="M115" s="138">
        <v>0</v>
      </c>
      <c r="N115" s="141">
        <v>0</v>
      </c>
      <c r="O115" s="138">
        <v>0</v>
      </c>
      <c r="P115" s="138">
        <v>0</v>
      </c>
      <c r="Q115" s="138">
        <v>0</v>
      </c>
    </row>
    <row r="116" spans="1:17" ht="19.5" customHeight="1">
      <c r="A116" s="139" t="s">
        <v>321</v>
      </c>
      <c r="B116" s="140">
        <f t="shared" si="2"/>
        <v>6</v>
      </c>
      <c r="C116" s="138">
        <v>1</v>
      </c>
      <c r="D116" s="138">
        <v>0</v>
      </c>
      <c r="E116" s="138">
        <v>0</v>
      </c>
      <c r="F116" s="138">
        <v>0</v>
      </c>
      <c r="G116" s="138">
        <v>1</v>
      </c>
      <c r="H116" s="138">
        <v>0</v>
      </c>
      <c r="I116" s="138">
        <v>1</v>
      </c>
      <c r="J116" s="138">
        <v>0</v>
      </c>
      <c r="K116" s="138">
        <v>1</v>
      </c>
      <c r="L116" s="141">
        <v>1</v>
      </c>
      <c r="M116" s="138">
        <v>0</v>
      </c>
      <c r="N116" s="141">
        <v>0</v>
      </c>
      <c r="O116" s="138">
        <v>1</v>
      </c>
      <c r="P116" s="138">
        <v>0</v>
      </c>
      <c r="Q116" s="138">
        <v>0</v>
      </c>
    </row>
    <row r="117" spans="1:17" ht="19.5" customHeight="1">
      <c r="A117" s="139" t="s">
        <v>322</v>
      </c>
      <c r="B117" s="140">
        <f t="shared" si="2"/>
        <v>34</v>
      </c>
      <c r="C117" s="138">
        <v>0</v>
      </c>
      <c r="D117" s="138">
        <v>4</v>
      </c>
      <c r="E117" s="138">
        <v>7</v>
      </c>
      <c r="F117" s="138">
        <v>9</v>
      </c>
      <c r="G117" s="138">
        <v>0</v>
      </c>
      <c r="H117" s="138">
        <v>0</v>
      </c>
      <c r="I117" s="138">
        <v>3</v>
      </c>
      <c r="J117" s="138">
        <v>1</v>
      </c>
      <c r="K117" s="138">
        <v>1</v>
      </c>
      <c r="L117" s="141">
        <v>1</v>
      </c>
      <c r="M117" s="138">
        <v>2</v>
      </c>
      <c r="N117" s="141">
        <v>4</v>
      </c>
      <c r="O117" s="138">
        <v>0</v>
      </c>
      <c r="P117" s="138">
        <v>1</v>
      </c>
      <c r="Q117" s="138">
        <v>1</v>
      </c>
    </row>
    <row r="118" spans="1:17" ht="19.5" customHeight="1">
      <c r="A118" s="139" t="s">
        <v>323</v>
      </c>
      <c r="B118" s="140">
        <f t="shared" si="2"/>
        <v>71</v>
      </c>
      <c r="C118" s="138">
        <v>12</v>
      </c>
      <c r="D118" s="138">
        <v>21</v>
      </c>
      <c r="E118" s="138">
        <v>5</v>
      </c>
      <c r="F118" s="138">
        <v>2</v>
      </c>
      <c r="G118" s="138">
        <v>2</v>
      </c>
      <c r="H118" s="138">
        <v>2</v>
      </c>
      <c r="I118" s="138">
        <v>8</v>
      </c>
      <c r="J118" s="138">
        <v>7</v>
      </c>
      <c r="K118" s="138">
        <v>1</v>
      </c>
      <c r="L118" s="141">
        <v>1</v>
      </c>
      <c r="M118" s="138">
        <v>4</v>
      </c>
      <c r="N118" s="141">
        <v>0</v>
      </c>
      <c r="O118" s="138">
        <v>6</v>
      </c>
      <c r="P118" s="138">
        <v>0</v>
      </c>
      <c r="Q118" s="138">
        <v>0</v>
      </c>
    </row>
    <row r="119" spans="1:17" ht="19.5" customHeight="1">
      <c r="A119" s="139" t="s">
        <v>324</v>
      </c>
      <c r="B119" s="140">
        <f t="shared" si="2"/>
        <v>16</v>
      </c>
      <c r="C119" s="138">
        <v>1</v>
      </c>
      <c r="D119" s="138">
        <v>0</v>
      </c>
      <c r="E119" s="138">
        <v>0</v>
      </c>
      <c r="F119" s="138">
        <v>0</v>
      </c>
      <c r="G119" s="138">
        <v>1</v>
      </c>
      <c r="H119" s="138">
        <v>0</v>
      </c>
      <c r="I119" s="138">
        <v>0</v>
      </c>
      <c r="J119" s="138">
        <v>1</v>
      </c>
      <c r="K119" s="138">
        <v>1</v>
      </c>
      <c r="L119" s="141">
        <v>0</v>
      </c>
      <c r="M119" s="138">
        <v>11</v>
      </c>
      <c r="N119" s="141">
        <v>0</v>
      </c>
      <c r="O119" s="138">
        <v>1</v>
      </c>
      <c r="P119" s="138">
        <v>0</v>
      </c>
      <c r="Q119" s="138">
        <v>0</v>
      </c>
    </row>
    <row r="120" spans="1:17" ht="19.5" customHeight="1">
      <c r="A120" s="139" t="s">
        <v>325</v>
      </c>
      <c r="B120" s="140">
        <f t="shared" si="2"/>
        <v>1</v>
      </c>
      <c r="C120" s="138">
        <v>0</v>
      </c>
      <c r="D120" s="138">
        <v>0</v>
      </c>
      <c r="E120" s="138">
        <v>0</v>
      </c>
      <c r="F120" s="138">
        <v>0</v>
      </c>
      <c r="G120" s="138">
        <v>0</v>
      </c>
      <c r="H120" s="138">
        <v>0</v>
      </c>
      <c r="I120" s="138">
        <v>0</v>
      </c>
      <c r="J120" s="138">
        <v>0</v>
      </c>
      <c r="K120" s="138">
        <v>0</v>
      </c>
      <c r="L120" s="141">
        <v>0</v>
      </c>
      <c r="M120" s="138">
        <v>0</v>
      </c>
      <c r="N120" s="141">
        <v>0</v>
      </c>
      <c r="O120" s="138">
        <v>0</v>
      </c>
      <c r="P120" s="138">
        <v>1</v>
      </c>
      <c r="Q120" s="138">
        <v>0</v>
      </c>
    </row>
    <row r="121" spans="1:17" ht="19.5" customHeight="1">
      <c r="A121" s="139" t="s">
        <v>326</v>
      </c>
      <c r="B121" s="140">
        <f t="shared" si="2"/>
        <v>269</v>
      </c>
      <c r="C121" s="138">
        <v>42</v>
      </c>
      <c r="D121" s="138">
        <v>54</v>
      </c>
      <c r="E121" s="138">
        <v>42</v>
      </c>
      <c r="F121" s="138">
        <v>18</v>
      </c>
      <c r="G121" s="138">
        <v>5</v>
      </c>
      <c r="H121" s="138">
        <v>10</v>
      </c>
      <c r="I121" s="138">
        <v>16</v>
      </c>
      <c r="J121" s="138">
        <v>21</v>
      </c>
      <c r="K121" s="138">
        <v>8</v>
      </c>
      <c r="L121" s="141">
        <v>2</v>
      </c>
      <c r="M121" s="138">
        <v>17</v>
      </c>
      <c r="N121" s="141">
        <v>6</v>
      </c>
      <c r="O121" s="138">
        <v>5</v>
      </c>
      <c r="P121" s="138">
        <v>9</v>
      </c>
      <c r="Q121" s="138">
        <v>14</v>
      </c>
    </row>
    <row r="122" spans="1:17" ht="19.5" customHeight="1">
      <c r="A122" s="139" t="s">
        <v>327</v>
      </c>
      <c r="B122" s="140">
        <f t="shared" si="2"/>
        <v>2</v>
      </c>
      <c r="C122" s="138">
        <v>0</v>
      </c>
      <c r="D122" s="138">
        <v>0</v>
      </c>
      <c r="E122" s="138">
        <v>1</v>
      </c>
      <c r="F122" s="138">
        <v>0</v>
      </c>
      <c r="G122" s="138">
        <v>0</v>
      </c>
      <c r="H122" s="138">
        <v>0</v>
      </c>
      <c r="I122" s="138">
        <v>0</v>
      </c>
      <c r="J122" s="138">
        <v>1</v>
      </c>
      <c r="K122" s="138">
        <v>0</v>
      </c>
      <c r="L122" s="141">
        <v>0</v>
      </c>
      <c r="M122" s="138">
        <v>0</v>
      </c>
      <c r="N122" s="141">
        <v>0</v>
      </c>
      <c r="O122" s="138">
        <v>0</v>
      </c>
      <c r="P122" s="138">
        <v>0</v>
      </c>
      <c r="Q122" s="138">
        <v>0</v>
      </c>
    </row>
    <row r="123" spans="1:17" ht="19.5" customHeight="1">
      <c r="A123" s="139" t="s">
        <v>328</v>
      </c>
      <c r="B123" s="140">
        <f t="shared" si="2"/>
        <v>1</v>
      </c>
      <c r="C123" s="138">
        <v>1</v>
      </c>
      <c r="D123" s="138">
        <v>0</v>
      </c>
      <c r="E123" s="138">
        <v>0</v>
      </c>
      <c r="F123" s="138">
        <v>0</v>
      </c>
      <c r="G123" s="138">
        <v>0</v>
      </c>
      <c r="H123" s="138">
        <v>0</v>
      </c>
      <c r="I123" s="138">
        <v>0</v>
      </c>
      <c r="J123" s="138">
        <v>0</v>
      </c>
      <c r="K123" s="138">
        <v>0</v>
      </c>
      <c r="L123" s="141">
        <v>0</v>
      </c>
      <c r="M123" s="138">
        <v>0</v>
      </c>
      <c r="N123" s="141">
        <v>0</v>
      </c>
      <c r="O123" s="138">
        <v>0</v>
      </c>
      <c r="P123" s="138">
        <v>0</v>
      </c>
      <c r="Q123" s="138">
        <v>0</v>
      </c>
    </row>
    <row r="124" spans="1:17" ht="19.5" customHeight="1">
      <c r="A124" s="139" t="s">
        <v>329</v>
      </c>
      <c r="B124" s="140">
        <f t="shared" si="2"/>
        <v>42</v>
      </c>
      <c r="C124" s="138">
        <v>11</v>
      </c>
      <c r="D124" s="138">
        <v>0</v>
      </c>
      <c r="E124" s="138">
        <v>3</v>
      </c>
      <c r="F124" s="138">
        <v>0</v>
      </c>
      <c r="G124" s="138">
        <v>8</v>
      </c>
      <c r="H124" s="138">
        <v>0</v>
      </c>
      <c r="I124" s="138">
        <v>0</v>
      </c>
      <c r="J124" s="138">
        <v>0</v>
      </c>
      <c r="K124" s="138">
        <v>2</v>
      </c>
      <c r="L124" s="141">
        <v>0</v>
      </c>
      <c r="M124" s="138">
        <v>1</v>
      </c>
      <c r="N124" s="141">
        <v>0</v>
      </c>
      <c r="O124" s="138">
        <v>14</v>
      </c>
      <c r="P124" s="138">
        <v>0</v>
      </c>
      <c r="Q124" s="138">
        <v>3</v>
      </c>
    </row>
    <row r="125" spans="1:17" ht="19.5" customHeight="1">
      <c r="A125" s="139" t="s">
        <v>330</v>
      </c>
      <c r="B125" s="140">
        <f t="shared" si="2"/>
        <v>24</v>
      </c>
      <c r="C125" s="138">
        <v>4</v>
      </c>
      <c r="D125" s="138">
        <v>4</v>
      </c>
      <c r="E125" s="138">
        <v>5</v>
      </c>
      <c r="F125" s="138">
        <v>2</v>
      </c>
      <c r="G125" s="138">
        <v>0</v>
      </c>
      <c r="H125" s="138">
        <v>0</v>
      </c>
      <c r="I125" s="138">
        <v>1</v>
      </c>
      <c r="J125" s="138">
        <v>0</v>
      </c>
      <c r="K125" s="138">
        <v>1</v>
      </c>
      <c r="L125" s="141">
        <v>1</v>
      </c>
      <c r="M125" s="138">
        <v>0</v>
      </c>
      <c r="N125" s="141">
        <v>2</v>
      </c>
      <c r="O125" s="138">
        <v>3</v>
      </c>
      <c r="P125" s="138">
        <v>1</v>
      </c>
      <c r="Q125" s="138">
        <v>0</v>
      </c>
    </row>
    <row r="126" spans="1:17" ht="19.5" customHeight="1">
      <c r="A126" s="139" t="s">
        <v>331</v>
      </c>
      <c r="B126" s="140">
        <f t="shared" si="2"/>
        <v>1</v>
      </c>
      <c r="C126" s="138">
        <v>1</v>
      </c>
      <c r="D126" s="138">
        <v>0</v>
      </c>
      <c r="E126" s="138">
        <v>0</v>
      </c>
      <c r="F126" s="138">
        <v>0</v>
      </c>
      <c r="G126" s="138">
        <v>0</v>
      </c>
      <c r="H126" s="138">
        <v>0</v>
      </c>
      <c r="I126" s="138">
        <v>0</v>
      </c>
      <c r="J126" s="138">
        <v>0</v>
      </c>
      <c r="K126" s="138">
        <v>0</v>
      </c>
      <c r="L126" s="141">
        <v>0</v>
      </c>
      <c r="M126" s="138">
        <v>0</v>
      </c>
      <c r="N126" s="141">
        <v>0</v>
      </c>
      <c r="O126" s="138">
        <v>0</v>
      </c>
      <c r="P126" s="138">
        <v>0</v>
      </c>
      <c r="Q126" s="138">
        <v>0</v>
      </c>
    </row>
    <row r="127" spans="1:17" ht="19.5" customHeight="1">
      <c r="A127" s="139" t="s">
        <v>332</v>
      </c>
      <c r="B127" s="140">
        <f t="shared" si="2"/>
        <v>1</v>
      </c>
      <c r="C127" s="138">
        <v>0</v>
      </c>
      <c r="D127" s="138">
        <v>0</v>
      </c>
      <c r="E127" s="138">
        <v>1</v>
      </c>
      <c r="F127" s="138">
        <v>0</v>
      </c>
      <c r="G127" s="138">
        <v>0</v>
      </c>
      <c r="H127" s="138">
        <v>0</v>
      </c>
      <c r="I127" s="138">
        <v>0</v>
      </c>
      <c r="J127" s="138">
        <v>0</v>
      </c>
      <c r="K127" s="138">
        <v>0</v>
      </c>
      <c r="L127" s="141">
        <v>0</v>
      </c>
      <c r="M127" s="138">
        <v>0</v>
      </c>
      <c r="N127" s="141">
        <v>0</v>
      </c>
      <c r="O127" s="138">
        <v>0</v>
      </c>
      <c r="P127" s="138">
        <v>0</v>
      </c>
      <c r="Q127" s="138">
        <v>0</v>
      </c>
    </row>
    <row r="128" spans="1:17" ht="19.5" customHeight="1">
      <c r="A128" s="139" t="s">
        <v>333</v>
      </c>
      <c r="B128" s="140">
        <f t="shared" si="2"/>
        <v>2</v>
      </c>
      <c r="C128" s="138">
        <v>2</v>
      </c>
      <c r="D128" s="138">
        <v>0</v>
      </c>
      <c r="E128" s="138">
        <v>0</v>
      </c>
      <c r="F128" s="138">
        <v>0</v>
      </c>
      <c r="G128" s="138">
        <v>0</v>
      </c>
      <c r="H128" s="138">
        <v>0</v>
      </c>
      <c r="I128" s="138">
        <v>0</v>
      </c>
      <c r="J128" s="138">
        <v>0</v>
      </c>
      <c r="K128" s="138">
        <v>0</v>
      </c>
      <c r="L128" s="141">
        <v>0</v>
      </c>
      <c r="M128" s="138">
        <v>0</v>
      </c>
      <c r="N128" s="141">
        <v>0</v>
      </c>
      <c r="O128" s="138">
        <v>0</v>
      </c>
      <c r="P128" s="138">
        <v>0</v>
      </c>
      <c r="Q128" s="138">
        <v>0</v>
      </c>
    </row>
    <row r="129" spans="1:17" ht="19.5" customHeight="1">
      <c r="A129" s="139" t="s">
        <v>334</v>
      </c>
      <c r="B129" s="140">
        <f t="shared" si="2"/>
        <v>1259</v>
      </c>
      <c r="C129" s="138">
        <v>449</v>
      </c>
      <c r="D129" s="138">
        <v>125</v>
      </c>
      <c r="E129" s="138">
        <v>112</v>
      </c>
      <c r="F129" s="138">
        <v>51</v>
      </c>
      <c r="G129" s="138">
        <v>26</v>
      </c>
      <c r="H129" s="138">
        <v>30</v>
      </c>
      <c r="I129" s="138">
        <v>54</v>
      </c>
      <c r="J129" s="138">
        <v>90</v>
      </c>
      <c r="K129" s="138">
        <v>44</v>
      </c>
      <c r="L129" s="141">
        <v>19</v>
      </c>
      <c r="M129" s="138">
        <v>50</v>
      </c>
      <c r="N129" s="141">
        <v>40</v>
      </c>
      <c r="O129" s="138">
        <v>35</v>
      </c>
      <c r="P129" s="138">
        <v>50</v>
      </c>
      <c r="Q129" s="138">
        <v>84</v>
      </c>
    </row>
    <row r="130" spans="1:17" ht="19.5" customHeight="1">
      <c r="A130" s="139" t="s">
        <v>335</v>
      </c>
      <c r="B130" s="140">
        <f t="shared" si="2"/>
        <v>1</v>
      </c>
      <c r="C130" s="138">
        <v>0</v>
      </c>
      <c r="D130" s="138">
        <v>0</v>
      </c>
      <c r="E130" s="138">
        <v>0</v>
      </c>
      <c r="F130" s="138">
        <v>0</v>
      </c>
      <c r="G130" s="138">
        <v>0</v>
      </c>
      <c r="H130" s="138">
        <v>0</v>
      </c>
      <c r="I130" s="138">
        <v>0</v>
      </c>
      <c r="J130" s="138">
        <v>0</v>
      </c>
      <c r="K130" s="138">
        <v>0</v>
      </c>
      <c r="L130" s="141">
        <v>0</v>
      </c>
      <c r="M130" s="138">
        <v>0</v>
      </c>
      <c r="N130" s="141">
        <v>0</v>
      </c>
      <c r="O130" s="138">
        <v>0</v>
      </c>
      <c r="P130" s="138">
        <v>0</v>
      </c>
      <c r="Q130" s="138">
        <v>1</v>
      </c>
    </row>
    <row r="131" spans="1:17" ht="19.5" customHeight="1">
      <c r="A131" s="139" t="s">
        <v>336</v>
      </c>
      <c r="B131" s="140">
        <f t="shared" si="2"/>
        <v>84</v>
      </c>
      <c r="C131" s="138">
        <v>16</v>
      </c>
      <c r="D131" s="138">
        <v>20</v>
      </c>
      <c r="E131" s="138">
        <v>0</v>
      </c>
      <c r="F131" s="138">
        <v>22</v>
      </c>
      <c r="G131" s="138">
        <v>5</v>
      </c>
      <c r="H131" s="138">
        <v>0</v>
      </c>
      <c r="I131" s="138">
        <v>5</v>
      </c>
      <c r="J131" s="138">
        <v>0</v>
      </c>
      <c r="K131" s="138">
        <v>4</v>
      </c>
      <c r="L131" s="141">
        <v>2</v>
      </c>
      <c r="M131" s="138">
        <v>0</v>
      </c>
      <c r="N131" s="141">
        <v>2</v>
      </c>
      <c r="O131" s="138">
        <v>0</v>
      </c>
      <c r="P131" s="138">
        <v>4</v>
      </c>
      <c r="Q131" s="138">
        <v>4</v>
      </c>
    </row>
    <row r="132" spans="1:17" ht="19.5" customHeight="1">
      <c r="A132" s="139" t="s">
        <v>337</v>
      </c>
      <c r="B132" s="140">
        <f t="shared" si="2"/>
        <v>829</v>
      </c>
      <c r="C132" s="138">
        <v>674</v>
      </c>
      <c r="D132" s="138">
        <v>29</v>
      </c>
      <c r="E132" s="138">
        <v>47</v>
      </c>
      <c r="F132" s="138">
        <v>6</v>
      </c>
      <c r="G132" s="138">
        <v>5</v>
      </c>
      <c r="H132" s="138">
        <v>4</v>
      </c>
      <c r="I132" s="138">
        <v>7</v>
      </c>
      <c r="J132" s="138">
        <v>8</v>
      </c>
      <c r="K132" s="138">
        <v>18</v>
      </c>
      <c r="L132" s="141">
        <v>1</v>
      </c>
      <c r="M132" s="138">
        <v>11</v>
      </c>
      <c r="N132" s="141">
        <v>4</v>
      </c>
      <c r="O132" s="138">
        <v>3</v>
      </c>
      <c r="P132" s="138">
        <v>3</v>
      </c>
      <c r="Q132" s="138">
        <v>9</v>
      </c>
    </row>
    <row r="133" spans="1:17" ht="19.5" customHeight="1">
      <c r="A133" s="139" t="s">
        <v>338</v>
      </c>
      <c r="B133" s="140">
        <f t="shared" si="2"/>
        <v>44</v>
      </c>
      <c r="C133" s="138">
        <v>33</v>
      </c>
      <c r="D133" s="138">
        <v>3</v>
      </c>
      <c r="E133" s="138">
        <v>0</v>
      </c>
      <c r="F133" s="138">
        <v>0</v>
      </c>
      <c r="G133" s="138">
        <v>0</v>
      </c>
      <c r="H133" s="138">
        <v>1</v>
      </c>
      <c r="I133" s="138">
        <v>1</v>
      </c>
      <c r="J133" s="138">
        <v>3</v>
      </c>
      <c r="K133" s="138">
        <v>2</v>
      </c>
      <c r="L133" s="141">
        <v>1</v>
      </c>
      <c r="M133" s="138">
        <v>0</v>
      </c>
      <c r="N133" s="141">
        <v>0</v>
      </c>
      <c r="O133" s="138">
        <v>0</v>
      </c>
      <c r="P133" s="138">
        <v>0</v>
      </c>
      <c r="Q133" s="138">
        <v>0</v>
      </c>
    </row>
    <row r="134" spans="1:17" ht="19.5" customHeight="1">
      <c r="A134" s="139" t="s">
        <v>339</v>
      </c>
      <c r="B134" s="140">
        <f t="shared" si="2"/>
        <v>3</v>
      </c>
      <c r="C134" s="138">
        <v>0</v>
      </c>
      <c r="D134" s="138">
        <v>0</v>
      </c>
      <c r="E134" s="138">
        <v>0</v>
      </c>
      <c r="F134" s="138">
        <v>0</v>
      </c>
      <c r="G134" s="138">
        <v>0</v>
      </c>
      <c r="H134" s="138">
        <v>0</v>
      </c>
      <c r="I134" s="138">
        <v>0</v>
      </c>
      <c r="J134" s="138">
        <v>0</v>
      </c>
      <c r="K134" s="138">
        <v>0</v>
      </c>
      <c r="L134" s="141">
        <v>1</v>
      </c>
      <c r="M134" s="138">
        <v>1</v>
      </c>
      <c r="N134" s="141">
        <v>0</v>
      </c>
      <c r="O134" s="138">
        <v>0</v>
      </c>
      <c r="P134" s="138">
        <v>0</v>
      </c>
      <c r="Q134" s="138">
        <v>1</v>
      </c>
    </row>
    <row r="135" spans="1:17" ht="19.5" customHeight="1">
      <c r="A135" s="139" t="s">
        <v>340</v>
      </c>
      <c r="B135" s="140">
        <f t="shared" si="2"/>
        <v>596</v>
      </c>
      <c r="C135" s="138">
        <v>66</v>
      </c>
      <c r="D135" s="138">
        <v>20</v>
      </c>
      <c r="E135" s="138">
        <v>72</v>
      </c>
      <c r="F135" s="138">
        <v>46</v>
      </c>
      <c r="G135" s="138">
        <v>74</v>
      </c>
      <c r="H135" s="138">
        <v>9</v>
      </c>
      <c r="I135" s="138">
        <v>76</v>
      </c>
      <c r="J135" s="138">
        <v>52</v>
      </c>
      <c r="K135" s="138">
        <v>24</v>
      </c>
      <c r="L135" s="141">
        <v>15</v>
      </c>
      <c r="M135" s="138">
        <v>35</v>
      </c>
      <c r="N135" s="141">
        <v>29</v>
      </c>
      <c r="O135" s="138">
        <v>27</v>
      </c>
      <c r="P135" s="138">
        <v>13</v>
      </c>
      <c r="Q135" s="138">
        <v>38</v>
      </c>
    </row>
    <row r="136" spans="1:17" ht="19.5" customHeight="1">
      <c r="A136" s="139" t="s">
        <v>341</v>
      </c>
      <c r="B136" s="140">
        <f t="shared" si="2"/>
        <v>133</v>
      </c>
      <c r="C136" s="138">
        <v>12</v>
      </c>
      <c r="D136" s="138">
        <v>13</v>
      </c>
      <c r="E136" s="138">
        <v>12</v>
      </c>
      <c r="F136" s="138">
        <v>13</v>
      </c>
      <c r="G136" s="138">
        <v>5</v>
      </c>
      <c r="H136" s="138">
        <v>2</v>
      </c>
      <c r="I136" s="138">
        <v>11</v>
      </c>
      <c r="J136" s="138">
        <v>15</v>
      </c>
      <c r="K136" s="138">
        <v>7</v>
      </c>
      <c r="L136" s="141">
        <v>4</v>
      </c>
      <c r="M136" s="138">
        <v>11</v>
      </c>
      <c r="N136" s="141">
        <v>8</v>
      </c>
      <c r="O136" s="138">
        <v>7</v>
      </c>
      <c r="P136" s="138">
        <v>5</v>
      </c>
      <c r="Q136" s="138">
        <v>8</v>
      </c>
    </row>
    <row r="137" spans="1:17" ht="19.5" customHeight="1">
      <c r="A137" s="139" t="s">
        <v>342</v>
      </c>
      <c r="B137" s="140">
        <f t="shared" si="2"/>
        <v>1</v>
      </c>
      <c r="C137" s="138">
        <v>0</v>
      </c>
      <c r="D137" s="138">
        <v>1</v>
      </c>
      <c r="E137" s="138">
        <v>0</v>
      </c>
      <c r="F137" s="138">
        <v>0</v>
      </c>
      <c r="G137" s="138">
        <v>0</v>
      </c>
      <c r="H137" s="138">
        <v>0</v>
      </c>
      <c r="I137" s="138">
        <v>0</v>
      </c>
      <c r="J137" s="138">
        <v>0</v>
      </c>
      <c r="K137" s="138">
        <v>0</v>
      </c>
      <c r="L137" s="141">
        <v>0</v>
      </c>
      <c r="M137" s="138">
        <v>0</v>
      </c>
      <c r="N137" s="141">
        <v>0</v>
      </c>
      <c r="O137" s="138">
        <v>0</v>
      </c>
      <c r="P137" s="138">
        <v>0</v>
      </c>
      <c r="Q137" s="138">
        <v>0</v>
      </c>
    </row>
    <row r="138" spans="1:17" ht="19.5" customHeight="1">
      <c r="A138" s="139" t="s">
        <v>343</v>
      </c>
      <c r="B138" s="140">
        <f t="shared" si="2"/>
        <v>8</v>
      </c>
      <c r="C138" s="138">
        <v>2</v>
      </c>
      <c r="D138" s="138">
        <v>1</v>
      </c>
      <c r="E138" s="138">
        <v>0</v>
      </c>
      <c r="F138" s="138">
        <v>0</v>
      </c>
      <c r="G138" s="138">
        <v>0</v>
      </c>
      <c r="H138" s="138">
        <v>0</v>
      </c>
      <c r="I138" s="138">
        <v>1</v>
      </c>
      <c r="J138" s="138">
        <v>1</v>
      </c>
      <c r="K138" s="138">
        <v>0</v>
      </c>
      <c r="L138" s="141">
        <v>1</v>
      </c>
      <c r="M138" s="138">
        <v>0</v>
      </c>
      <c r="N138" s="141">
        <v>0</v>
      </c>
      <c r="O138" s="138">
        <v>1</v>
      </c>
      <c r="P138" s="138">
        <v>1</v>
      </c>
      <c r="Q138" s="138">
        <v>0</v>
      </c>
    </row>
    <row r="139" spans="1:17" ht="19.5" customHeight="1">
      <c r="A139" s="139" t="s">
        <v>344</v>
      </c>
      <c r="B139" s="140">
        <f t="shared" si="2"/>
        <v>12</v>
      </c>
      <c r="C139" s="138">
        <v>0</v>
      </c>
      <c r="D139" s="138">
        <v>0</v>
      </c>
      <c r="E139" s="138">
        <v>0</v>
      </c>
      <c r="F139" s="138">
        <v>1</v>
      </c>
      <c r="G139" s="138">
        <v>0</v>
      </c>
      <c r="H139" s="138">
        <v>0</v>
      </c>
      <c r="I139" s="138">
        <v>3</v>
      </c>
      <c r="J139" s="138">
        <v>0</v>
      </c>
      <c r="K139" s="138">
        <v>0</v>
      </c>
      <c r="L139" s="141">
        <v>0</v>
      </c>
      <c r="M139" s="138">
        <v>2</v>
      </c>
      <c r="N139" s="141">
        <v>0</v>
      </c>
      <c r="O139" s="138">
        <v>6</v>
      </c>
      <c r="P139" s="138">
        <v>0</v>
      </c>
      <c r="Q139" s="138">
        <v>0</v>
      </c>
    </row>
    <row r="140" spans="1:17" ht="19.5" customHeight="1">
      <c r="A140" s="139" t="s">
        <v>345</v>
      </c>
      <c r="B140" s="140">
        <f t="shared" si="2"/>
        <v>6</v>
      </c>
      <c r="C140" s="138">
        <v>1</v>
      </c>
      <c r="D140" s="138">
        <v>0</v>
      </c>
      <c r="E140" s="138">
        <v>0</v>
      </c>
      <c r="F140" s="138">
        <v>1</v>
      </c>
      <c r="G140" s="138">
        <v>0</v>
      </c>
      <c r="H140" s="138">
        <v>0</v>
      </c>
      <c r="I140" s="138">
        <v>0</v>
      </c>
      <c r="J140" s="138">
        <v>0</v>
      </c>
      <c r="K140" s="138">
        <v>0</v>
      </c>
      <c r="L140" s="141">
        <v>2</v>
      </c>
      <c r="M140" s="138">
        <v>0</v>
      </c>
      <c r="N140" s="141">
        <v>0</v>
      </c>
      <c r="O140" s="138">
        <v>0</v>
      </c>
      <c r="P140" s="138">
        <v>1</v>
      </c>
      <c r="Q140" s="138">
        <v>1</v>
      </c>
    </row>
    <row r="141" spans="1:17" ht="19.5" customHeight="1">
      <c r="A141" s="139" t="s">
        <v>346</v>
      </c>
      <c r="B141" s="140">
        <f t="shared" si="2"/>
        <v>47</v>
      </c>
      <c r="C141" s="138">
        <v>4</v>
      </c>
      <c r="D141" s="138">
        <v>2</v>
      </c>
      <c r="E141" s="138">
        <v>2</v>
      </c>
      <c r="F141" s="138">
        <v>2</v>
      </c>
      <c r="G141" s="138">
        <v>1</v>
      </c>
      <c r="H141" s="138">
        <v>0</v>
      </c>
      <c r="I141" s="138">
        <v>4</v>
      </c>
      <c r="J141" s="138">
        <v>2</v>
      </c>
      <c r="K141" s="138">
        <v>3</v>
      </c>
      <c r="L141" s="141">
        <v>1</v>
      </c>
      <c r="M141" s="138">
        <v>6</v>
      </c>
      <c r="N141" s="141">
        <v>0</v>
      </c>
      <c r="O141" s="138">
        <v>6</v>
      </c>
      <c r="P141" s="138">
        <v>11</v>
      </c>
      <c r="Q141" s="138">
        <v>3</v>
      </c>
    </row>
    <row r="142" spans="1:17" ht="19.5" customHeight="1">
      <c r="A142" s="139" t="s">
        <v>347</v>
      </c>
      <c r="B142" s="140">
        <f t="shared" si="2"/>
        <v>2</v>
      </c>
      <c r="C142" s="138">
        <v>0</v>
      </c>
      <c r="D142" s="138">
        <v>0</v>
      </c>
      <c r="E142" s="138">
        <v>0</v>
      </c>
      <c r="F142" s="138">
        <v>0</v>
      </c>
      <c r="G142" s="138">
        <v>0</v>
      </c>
      <c r="H142" s="138">
        <v>0</v>
      </c>
      <c r="I142" s="138">
        <v>0</v>
      </c>
      <c r="J142" s="138">
        <v>2</v>
      </c>
      <c r="K142" s="138">
        <v>0</v>
      </c>
      <c r="L142" s="141">
        <v>0</v>
      </c>
      <c r="M142" s="138">
        <v>0</v>
      </c>
      <c r="N142" s="141">
        <v>0</v>
      </c>
      <c r="O142" s="138">
        <v>0</v>
      </c>
      <c r="P142" s="138">
        <v>0</v>
      </c>
      <c r="Q142" s="138">
        <v>0</v>
      </c>
    </row>
    <row r="143" spans="1:17" ht="19.5" customHeight="1">
      <c r="A143" s="139" t="s">
        <v>348</v>
      </c>
      <c r="B143" s="140">
        <f aca="true" t="shared" si="3" ref="B143:B206">SUM(C143:Q143)</f>
        <v>118</v>
      </c>
      <c r="C143" s="138">
        <v>16</v>
      </c>
      <c r="D143" s="138">
        <v>15</v>
      </c>
      <c r="E143" s="138">
        <v>4</v>
      </c>
      <c r="F143" s="138">
        <v>2</v>
      </c>
      <c r="G143" s="138">
        <v>9</v>
      </c>
      <c r="H143" s="138">
        <v>7</v>
      </c>
      <c r="I143" s="138">
        <v>7</v>
      </c>
      <c r="J143" s="138">
        <v>16</v>
      </c>
      <c r="K143" s="138">
        <v>4</v>
      </c>
      <c r="L143" s="141">
        <v>4</v>
      </c>
      <c r="M143" s="138">
        <v>12</v>
      </c>
      <c r="N143" s="141">
        <v>9</v>
      </c>
      <c r="O143" s="138">
        <v>9</v>
      </c>
      <c r="P143" s="138">
        <v>0</v>
      </c>
      <c r="Q143" s="138">
        <v>4</v>
      </c>
    </row>
    <row r="144" spans="1:17" ht="19.5" customHeight="1">
      <c r="A144" s="139" t="s">
        <v>349</v>
      </c>
      <c r="B144" s="140">
        <f t="shared" si="3"/>
        <v>13</v>
      </c>
      <c r="C144" s="138">
        <v>2</v>
      </c>
      <c r="D144" s="138">
        <v>3</v>
      </c>
      <c r="E144" s="138">
        <v>0</v>
      </c>
      <c r="F144" s="138">
        <v>2</v>
      </c>
      <c r="G144" s="138">
        <v>1</v>
      </c>
      <c r="H144" s="138">
        <v>1</v>
      </c>
      <c r="I144" s="138">
        <v>1</v>
      </c>
      <c r="J144" s="138">
        <v>0</v>
      </c>
      <c r="K144" s="138">
        <v>0</v>
      </c>
      <c r="L144" s="141">
        <v>0</v>
      </c>
      <c r="M144" s="138">
        <v>1</v>
      </c>
      <c r="N144" s="141">
        <v>2</v>
      </c>
      <c r="O144" s="138">
        <v>0</v>
      </c>
      <c r="P144" s="138">
        <v>0</v>
      </c>
      <c r="Q144" s="138">
        <v>0</v>
      </c>
    </row>
    <row r="145" spans="1:17" ht="19.5" customHeight="1">
      <c r="A145" s="139" t="s">
        <v>350</v>
      </c>
      <c r="B145" s="140">
        <f t="shared" si="3"/>
        <v>4</v>
      </c>
      <c r="C145" s="138">
        <v>1</v>
      </c>
      <c r="D145" s="138">
        <v>0</v>
      </c>
      <c r="E145" s="138">
        <v>0</v>
      </c>
      <c r="F145" s="138">
        <v>0</v>
      </c>
      <c r="G145" s="138">
        <v>0</v>
      </c>
      <c r="H145" s="138">
        <v>1</v>
      </c>
      <c r="I145" s="138">
        <v>0</v>
      </c>
      <c r="J145" s="138">
        <v>0</v>
      </c>
      <c r="K145" s="138">
        <v>0</v>
      </c>
      <c r="L145" s="141">
        <v>0</v>
      </c>
      <c r="M145" s="138">
        <v>2</v>
      </c>
      <c r="N145" s="141">
        <v>0</v>
      </c>
      <c r="O145" s="138">
        <v>0</v>
      </c>
      <c r="P145" s="138">
        <v>0</v>
      </c>
      <c r="Q145" s="138">
        <v>0</v>
      </c>
    </row>
    <row r="146" spans="1:17" ht="19.5" customHeight="1">
      <c r="A146" s="139" t="s">
        <v>351</v>
      </c>
      <c r="B146" s="140">
        <f t="shared" si="3"/>
        <v>882</v>
      </c>
      <c r="C146" s="138">
        <v>479</v>
      </c>
      <c r="D146" s="138">
        <v>23</v>
      </c>
      <c r="E146" s="138">
        <v>64</v>
      </c>
      <c r="F146" s="138">
        <v>53</v>
      </c>
      <c r="G146" s="138">
        <v>21</v>
      </c>
      <c r="H146" s="138">
        <v>24</v>
      </c>
      <c r="I146" s="138">
        <v>38</v>
      </c>
      <c r="J146" s="138">
        <v>55</v>
      </c>
      <c r="K146" s="138">
        <v>17</v>
      </c>
      <c r="L146" s="141">
        <v>26</v>
      </c>
      <c r="M146" s="138">
        <v>22</v>
      </c>
      <c r="N146" s="141">
        <v>5</v>
      </c>
      <c r="O146" s="138">
        <v>14</v>
      </c>
      <c r="P146" s="138">
        <v>25</v>
      </c>
      <c r="Q146" s="138">
        <v>16</v>
      </c>
    </row>
    <row r="147" spans="1:17" ht="19.5" customHeight="1">
      <c r="A147" s="139" t="s">
        <v>352</v>
      </c>
      <c r="B147" s="140">
        <f t="shared" si="3"/>
        <v>518</v>
      </c>
      <c r="C147" s="138">
        <v>48</v>
      </c>
      <c r="D147" s="138">
        <v>12</v>
      </c>
      <c r="E147" s="138">
        <v>19</v>
      </c>
      <c r="F147" s="138">
        <v>44</v>
      </c>
      <c r="G147" s="138">
        <v>53</v>
      </c>
      <c r="H147" s="138">
        <v>16</v>
      </c>
      <c r="I147" s="138">
        <v>37</v>
      </c>
      <c r="J147" s="138">
        <v>37</v>
      </c>
      <c r="K147" s="138">
        <v>44</v>
      </c>
      <c r="L147" s="141">
        <v>20</v>
      </c>
      <c r="M147" s="138">
        <v>61</v>
      </c>
      <c r="N147" s="141">
        <v>28</v>
      </c>
      <c r="O147" s="138">
        <v>40</v>
      </c>
      <c r="P147" s="138">
        <v>16</v>
      </c>
      <c r="Q147" s="138">
        <v>43</v>
      </c>
    </row>
    <row r="148" spans="1:17" ht="19.5" customHeight="1">
      <c r="A148" s="139" t="s">
        <v>353</v>
      </c>
      <c r="B148" s="140">
        <f t="shared" si="3"/>
        <v>54</v>
      </c>
      <c r="C148" s="138">
        <v>24</v>
      </c>
      <c r="D148" s="138">
        <v>2</v>
      </c>
      <c r="E148" s="138">
        <v>0</v>
      </c>
      <c r="F148" s="138">
        <v>0</v>
      </c>
      <c r="G148" s="138">
        <v>0</v>
      </c>
      <c r="H148" s="138">
        <v>1</v>
      </c>
      <c r="I148" s="138">
        <v>3</v>
      </c>
      <c r="J148" s="138">
        <v>2</v>
      </c>
      <c r="K148" s="138">
        <v>8</v>
      </c>
      <c r="L148" s="141">
        <v>0</v>
      </c>
      <c r="M148" s="138">
        <v>1</v>
      </c>
      <c r="N148" s="141">
        <v>2</v>
      </c>
      <c r="O148" s="138">
        <v>2</v>
      </c>
      <c r="P148" s="138">
        <v>6</v>
      </c>
      <c r="Q148" s="138">
        <v>3</v>
      </c>
    </row>
    <row r="149" spans="1:17" ht="19.5" customHeight="1">
      <c r="A149" s="139" t="s">
        <v>354</v>
      </c>
      <c r="B149" s="140">
        <f t="shared" si="3"/>
        <v>434</v>
      </c>
      <c r="C149" s="138">
        <v>80</v>
      </c>
      <c r="D149" s="138">
        <v>51</v>
      </c>
      <c r="E149" s="138">
        <v>48</v>
      </c>
      <c r="F149" s="138">
        <v>34</v>
      </c>
      <c r="G149" s="138">
        <v>12</v>
      </c>
      <c r="H149" s="138">
        <v>5</v>
      </c>
      <c r="I149" s="138">
        <v>26</v>
      </c>
      <c r="J149" s="138">
        <v>22</v>
      </c>
      <c r="K149" s="138">
        <v>15</v>
      </c>
      <c r="L149" s="138">
        <v>8</v>
      </c>
      <c r="M149" s="138">
        <v>22</v>
      </c>
      <c r="N149" s="138">
        <v>2</v>
      </c>
      <c r="O149" s="138">
        <v>25</v>
      </c>
      <c r="P149" s="138">
        <v>58</v>
      </c>
      <c r="Q149" s="138">
        <v>26</v>
      </c>
    </row>
    <row r="150" spans="1:17" ht="19.5" customHeight="1">
      <c r="A150" s="139" t="s">
        <v>355</v>
      </c>
      <c r="B150" s="140">
        <f t="shared" si="3"/>
        <v>545</v>
      </c>
      <c r="C150" s="138">
        <v>41</v>
      </c>
      <c r="D150" s="138">
        <v>57</v>
      </c>
      <c r="E150" s="138">
        <v>77</v>
      </c>
      <c r="F150" s="138">
        <v>14</v>
      </c>
      <c r="G150" s="138">
        <v>29</v>
      </c>
      <c r="H150" s="138">
        <v>11</v>
      </c>
      <c r="I150" s="138">
        <v>28</v>
      </c>
      <c r="J150" s="138">
        <v>43</v>
      </c>
      <c r="K150" s="138">
        <v>26</v>
      </c>
      <c r="L150" s="141">
        <v>24</v>
      </c>
      <c r="M150" s="138">
        <v>52</v>
      </c>
      <c r="N150" s="141">
        <v>14</v>
      </c>
      <c r="O150" s="138">
        <v>13</v>
      </c>
      <c r="P150" s="138">
        <v>83</v>
      </c>
      <c r="Q150" s="138">
        <v>33</v>
      </c>
    </row>
    <row r="151" spans="1:17" ht="19.5" customHeight="1">
      <c r="A151" s="139" t="s">
        <v>356</v>
      </c>
      <c r="B151" s="140">
        <f t="shared" si="3"/>
        <v>23108</v>
      </c>
      <c r="C151" s="138">
        <v>4055</v>
      </c>
      <c r="D151" s="138">
        <v>1665</v>
      </c>
      <c r="E151" s="138">
        <v>2028</v>
      </c>
      <c r="F151" s="138">
        <v>1710</v>
      </c>
      <c r="G151" s="138">
        <v>1722</v>
      </c>
      <c r="H151" s="138">
        <v>907</v>
      </c>
      <c r="I151" s="138">
        <v>1306</v>
      </c>
      <c r="J151" s="138">
        <v>953</v>
      </c>
      <c r="K151" s="138">
        <v>954</v>
      </c>
      <c r="L151" s="141">
        <v>1447</v>
      </c>
      <c r="M151" s="138">
        <v>2210</v>
      </c>
      <c r="N151" s="141">
        <v>911</v>
      </c>
      <c r="O151" s="138">
        <v>1056</v>
      </c>
      <c r="P151" s="138">
        <v>1104</v>
      </c>
      <c r="Q151" s="138">
        <v>1080</v>
      </c>
    </row>
    <row r="152" spans="1:17" ht="19.5" customHeight="1">
      <c r="A152" s="139" t="s">
        <v>357</v>
      </c>
      <c r="B152" s="140">
        <f t="shared" si="3"/>
        <v>131</v>
      </c>
      <c r="C152" s="138">
        <v>54</v>
      </c>
      <c r="D152" s="138">
        <v>3</v>
      </c>
      <c r="E152" s="138">
        <v>6</v>
      </c>
      <c r="F152" s="138">
        <v>9</v>
      </c>
      <c r="G152" s="138">
        <v>7</v>
      </c>
      <c r="H152" s="138">
        <v>5</v>
      </c>
      <c r="I152" s="138">
        <v>1</v>
      </c>
      <c r="J152" s="138">
        <v>2</v>
      </c>
      <c r="K152" s="138">
        <v>2</v>
      </c>
      <c r="L152" s="141">
        <v>6</v>
      </c>
      <c r="M152" s="138">
        <v>9</v>
      </c>
      <c r="N152" s="141">
        <v>1</v>
      </c>
      <c r="O152" s="138">
        <v>10</v>
      </c>
      <c r="P152" s="138">
        <v>6</v>
      </c>
      <c r="Q152" s="138">
        <v>10</v>
      </c>
    </row>
    <row r="153" spans="1:17" ht="19.5" customHeight="1">
      <c r="A153" s="139" t="s">
        <v>358</v>
      </c>
      <c r="B153" s="140">
        <f t="shared" si="3"/>
        <v>3600</v>
      </c>
      <c r="C153" s="138">
        <v>317</v>
      </c>
      <c r="D153" s="138">
        <v>213</v>
      </c>
      <c r="E153" s="138">
        <v>277</v>
      </c>
      <c r="F153" s="138">
        <v>183</v>
      </c>
      <c r="G153" s="138">
        <v>240</v>
      </c>
      <c r="H153" s="138">
        <v>90</v>
      </c>
      <c r="I153" s="138">
        <v>283</v>
      </c>
      <c r="J153" s="138">
        <v>875</v>
      </c>
      <c r="K153" s="138">
        <v>412</v>
      </c>
      <c r="L153" s="141">
        <v>57</v>
      </c>
      <c r="M153" s="138">
        <v>245</v>
      </c>
      <c r="N153" s="141">
        <v>30</v>
      </c>
      <c r="O153" s="138">
        <v>105</v>
      </c>
      <c r="P153" s="138">
        <v>120</v>
      </c>
      <c r="Q153" s="138">
        <v>153</v>
      </c>
    </row>
    <row r="154" spans="1:17" ht="19.5" customHeight="1">
      <c r="A154" s="139" t="s">
        <v>359</v>
      </c>
      <c r="B154" s="140">
        <f t="shared" si="3"/>
        <v>1</v>
      </c>
      <c r="C154" s="138">
        <v>0</v>
      </c>
      <c r="D154" s="138">
        <v>0</v>
      </c>
      <c r="E154" s="138">
        <v>0</v>
      </c>
      <c r="F154" s="138">
        <v>0</v>
      </c>
      <c r="G154" s="138">
        <v>0</v>
      </c>
      <c r="H154" s="138">
        <v>0</v>
      </c>
      <c r="I154" s="138">
        <v>1</v>
      </c>
      <c r="J154" s="138">
        <v>0</v>
      </c>
      <c r="K154" s="138">
        <v>0</v>
      </c>
      <c r="L154" s="141">
        <v>0</v>
      </c>
      <c r="M154" s="138">
        <v>0</v>
      </c>
      <c r="N154" s="141">
        <v>0</v>
      </c>
      <c r="O154" s="138">
        <v>0</v>
      </c>
      <c r="P154" s="138">
        <v>0</v>
      </c>
      <c r="Q154" s="138">
        <v>0</v>
      </c>
    </row>
    <row r="155" spans="1:17" ht="19.5" customHeight="1">
      <c r="A155" s="139" t="s">
        <v>360</v>
      </c>
      <c r="B155" s="140">
        <f t="shared" si="3"/>
        <v>11</v>
      </c>
      <c r="C155" s="138">
        <v>1</v>
      </c>
      <c r="D155" s="138">
        <v>0</v>
      </c>
      <c r="E155" s="138">
        <v>1</v>
      </c>
      <c r="F155" s="138">
        <v>0</v>
      </c>
      <c r="G155" s="138">
        <v>0</v>
      </c>
      <c r="H155" s="138">
        <v>1</v>
      </c>
      <c r="I155" s="138">
        <v>0</v>
      </c>
      <c r="J155" s="138">
        <v>0</v>
      </c>
      <c r="K155" s="138">
        <v>1</v>
      </c>
      <c r="L155" s="141">
        <v>0</v>
      </c>
      <c r="M155" s="138">
        <v>3</v>
      </c>
      <c r="N155" s="141">
        <v>0</v>
      </c>
      <c r="O155" s="138">
        <v>1</v>
      </c>
      <c r="P155" s="138">
        <v>2</v>
      </c>
      <c r="Q155" s="138">
        <v>1</v>
      </c>
    </row>
    <row r="156" spans="1:17" ht="19.5" customHeight="1">
      <c r="A156" s="139" t="s">
        <v>361</v>
      </c>
      <c r="B156" s="140">
        <f t="shared" si="3"/>
        <v>4</v>
      </c>
      <c r="C156" s="138">
        <v>2</v>
      </c>
      <c r="D156" s="138">
        <v>0</v>
      </c>
      <c r="E156" s="138">
        <v>0</v>
      </c>
      <c r="F156" s="138">
        <v>1</v>
      </c>
      <c r="G156" s="138">
        <v>0</v>
      </c>
      <c r="H156" s="138">
        <v>1</v>
      </c>
      <c r="I156" s="138">
        <v>0</v>
      </c>
      <c r="J156" s="138">
        <v>0</v>
      </c>
      <c r="K156" s="138">
        <v>0</v>
      </c>
      <c r="L156" s="141">
        <v>0</v>
      </c>
      <c r="M156" s="138">
        <v>0</v>
      </c>
      <c r="N156" s="141">
        <v>0</v>
      </c>
      <c r="O156" s="138">
        <v>0</v>
      </c>
      <c r="P156" s="138">
        <v>0</v>
      </c>
      <c r="Q156" s="138">
        <v>0</v>
      </c>
    </row>
    <row r="157" spans="1:17" ht="19.5" customHeight="1">
      <c r="A157" s="139" t="s">
        <v>362</v>
      </c>
      <c r="B157" s="140">
        <f t="shared" si="3"/>
        <v>23</v>
      </c>
      <c r="C157" s="138">
        <v>2</v>
      </c>
      <c r="D157" s="138">
        <v>0</v>
      </c>
      <c r="E157" s="138">
        <v>2</v>
      </c>
      <c r="F157" s="138">
        <v>3</v>
      </c>
      <c r="G157" s="138">
        <v>0</v>
      </c>
      <c r="H157" s="138">
        <v>1</v>
      </c>
      <c r="I157" s="138">
        <v>3</v>
      </c>
      <c r="J157" s="138">
        <v>2</v>
      </c>
      <c r="K157" s="138">
        <v>1</v>
      </c>
      <c r="L157" s="141">
        <v>4</v>
      </c>
      <c r="M157" s="138">
        <v>1</v>
      </c>
      <c r="N157" s="141">
        <v>1</v>
      </c>
      <c r="O157" s="138">
        <v>2</v>
      </c>
      <c r="P157" s="138">
        <v>1</v>
      </c>
      <c r="Q157" s="138">
        <v>0</v>
      </c>
    </row>
    <row r="158" spans="1:17" ht="19.5" customHeight="1">
      <c r="A158" s="139" t="s">
        <v>363</v>
      </c>
      <c r="B158" s="140">
        <f t="shared" si="3"/>
        <v>3</v>
      </c>
      <c r="C158" s="138">
        <v>0</v>
      </c>
      <c r="D158" s="138">
        <v>0</v>
      </c>
      <c r="E158" s="138">
        <v>1</v>
      </c>
      <c r="F158" s="138">
        <v>0</v>
      </c>
      <c r="G158" s="138">
        <v>0</v>
      </c>
      <c r="H158" s="138">
        <v>0</v>
      </c>
      <c r="I158" s="138">
        <v>0</v>
      </c>
      <c r="J158" s="138">
        <v>1</v>
      </c>
      <c r="K158" s="138">
        <v>0</v>
      </c>
      <c r="L158" s="141">
        <v>0</v>
      </c>
      <c r="M158" s="138">
        <v>0</v>
      </c>
      <c r="N158" s="141">
        <v>1</v>
      </c>
      <c r="O158" s="138">
        <v>0</v>
      </c>
      <c r="P158" s="138">
        <v>0</v>
      </c>
      <c r="Q158" s="138">
        <v>0</v>
      </c>
    </row>
    <row r="159" spans="1:17" ht="19.5" customHeight="1">
      <c r="A159" s="139" t="s">
        <v>364</v>
      </c>
      <c r="B159" s="140">
        <f t="shared" si="3"/>
        <v>2</v>
      </c>
      <c r="C159" s="138">
        <v>0</v>
      </c>
      <c r="D159" s="138">
        <v>0</v>
      </c>
      <c r="E159" s="138">
        <v>0</v>
      </c>
      <c r="F159" s="138">
        <v>0</v>
      </c>
      <c r="G159" s="138">
        <v>0</v>
      </c>
      <c r="H159" s="138">
        <v>0</v>
      </c>
      <c r="I159" s="138">
        <v>0</v>
      </c>
      <c r="J159" s="138">
        <v>0</v>
      </c>
      <c r="K159" s="138">
        <v>0</v>
      </c>
      <c r="L159" s="141">
        <v>2</v>
      </c>
      <c r="M159" s="138">
        <v>0</v>
      </c>
      <c r="N159" s="141">
        <v>0</v>
      </c>
      <c r="O159" s="138">
        <v>0</v>
      </c>
      <c r="P159" s="138">
        <v>0</v>
      </c>
      <c r="Q159" s="138">
        <v>0</v>
      </c>
    </row>
    <row r="160" spans="1:17" ht="19.5" customHeight="1">
      <c r="A160" s="139" t="s">
        <v>365</v>
      </c>
      <c r="B160" s="140">
        <f t="shared" si="3"/>
        <v>1</v>
      </c>
      <c r="C160" s="138">
        <v>0</v>
      </c>
      <c r="D160" s="138">
        <v>1</v>
      </c>
      <c r="E160" s="138">
        <v>0</v>
      </c>
      <c r="F160" s="138">
        <v>0</v>
      </c>
      <c r="G160" s="138">
        <v>0</v>
      </c>
      <c r="H160" s="138">
        <v>0</v>
      </c>
      <c r="I160" s="138">
        <v>0</v>
      </c>
      <c r="J160" s="138">
        <v>0</v>
      </c>
      <c r="K160" s="138">
        <v>0</v>
      </c>
      <c r="L160" s="141">
        <v>0</v>
      </c>
      <c r="M160" s="138">
        <v>0</v>
      </c>
      <c r="N160" s="141">
        <v>0</v>
      </c>
      <c r="O160" s="138">
        <v>0</v>
      </c>
      <c r="P160" s="138">
        <v>0</v>
      </c>
      <c r="Q160" s="138">
        <v>0</v>
      </c>
    </row>
    <row r="161" spans="1:17" ht="19.5" customHeight="1">
      <c r="A161" s="139" t="s">
        <v>366</v>
      </c>
      <c r="B161" s="140">
        <f t="shared" si="3"/>
        <v>161</v>
      </c>
      <c r="C161" s="138">
        <v>5</v>
      </c>
      <c r="D161" s="138">
        <v>17</v>
      </c>
      <c r="E161" s="138">
        <v>18</v>
      </c>
      <c r="F161" s="138">
        <v>7</v>
      </c>
      <c r="G161" s="138">
        <v>6</v>
      </c>
      <c r="H161" s="138">
        <v>13</v>
      </c>
      <c r="I161" s="138">
        <v>8</v>
      </c>
      <c r="J161" s="138">
        <v>3</v>
      </c>
      <c r="K161" s="138">
        <v>10</v>
      </c>
      <c r="L161" s="141">
        <v>8</v>
      </c>
      <c r="M161" s="138">
        <v>22</v>
      </c>
      <c r="N161" s="141">
        <v>8</v>
      </c>
      <c r="O161" s="138">
        <v>14</v>
      </c>
      <c r="P161" s="138">
        <v>11</v>
      </c>
      <c r="Q161" s="138">
        <v>11</v>
      </c>
    </row>
    <row r="162" spans="1:17" ht="19.5" customHeight="1">
      <c r="A162" s="139" t="s">
        <v>367</v>
      </c>
      <c r="B162" s="140">
        <f t="shared" si="3"/>
        <v>123</v>
      </c>
      <c r="C162" s="138">
        <v>37</v>
      </c>
      <c r="D162" s="138">
        <v>16</v>
      </c>
      <c r="E162" s="138">
        <v>0</v>
      </c>
      <c r="F162" s="138">
        <v>3</v>
      </c>
      <c r="G162" s="138">
        <v>4</v>
      </c>
      <c r="H162" s="138">
        <v>1</v>
      </c>
      <c r="I162" s="138">
        <v>6</v>
      </c>
      <c r="J162" s="138">
        <v>10</v>
      </c>
      <c r="K162" s="138">
        <v>6</v>
      </c>
      <c r="L162" s="141">
        <v>10</v>
      </c>
      <c r="M162" s="138">
        <v>0</v>
      </c>
      <c r="N162" s="141">
        <v>1</v>
      </c>
      <c r="O162" s="138">
        <v>11</v>
      </c>
      <c r="P162" s="138">
        <v>12</v>
      </c>
      <c r="Q162" s="138">
        <v>6</v>
      </c>
    </row>
    <row r="163" spans="1:17" ht="19.5" customHeight="1">
      <c r="A163" s="139" t="s">
        <v>368</v>
      </c>
      <c r="B163" s="140">
        <f t="shared" si="3"/>
        <v>14</v>
      </c>
      <c r="C163" s="138">
        <v>1</v>
      </c>
      <c r="D163" s="138">
        <v>0</v>
      </c>
      <c r="E163" s="138">
        <v>1</v>
      </c>
      <c r="F163" s="138">
        <v>2</v>
      </c>
      <c r="G163" s="138">
        <v>0</v>
      </c>
      <c r="H163" s="138">
        <v>0</v>
      </c>
      <c r="I163" s="138">
        <v>2</v>
      </c>
      <c r="J163" s="138">
        <v>5</v>
      </c>
      <c r="K163" s="138">
        <v>0</v>
      </c>
      <c r="L163" s="141">
        <v>0</v>
      </c>
      <c r="M163" s="138">
        <v>0</v>
      </c>
      <c r="N163" s="141">
        <v>2</v>
      </c>
      <c r="O163" s="138">
        <v>1</v>
      </c>
      <c r="P163" s="138">
        <v>0</v>
      </c>
      <c r="Q163" s="138">
        <v>0</v>
      </c>
    </row>
    <row r="164" spans="1:17" ht="19.5" customHeight="1">
      <c r="A164" s="139" t="s">
        <v>369</v>
      </c>
      <c r="B164" s="140">
        <f t="shared" si="3"/>
        <v>36</v>
      </c>
      <c r="C164" s="138">
        <v>0</v>
      </c>
      <c r="D164" s="138">
        <v>0</v>
      </c>
      <c r="E164" s="138">
        <v>12</v>
      </c>
      <c r="F164" s="138">
        <v>0</v>
      </c>
      <c r="G164" s="138">
        <v>0</v>
      </c>
      <c r="H164" s="138">
        <v>0</v>
      </c>
      <c r="I164" s="138">
        <v>1</v>
      </c>
      <c r="J164" s="138">
        <v>3</v>
      </c>
      <c r="K164" s="138">
        <v>2</v>
      </c>
      <c r="L164" s="141">
        <v>0</v>
      </c>
      <c r="M164" s="138">
        <v>13</v>
      </c>
      <c r="N164" s="141">
        <v>1</v>
      </c>
      <c r="O164" s="138">
        <v>4</v>
      </c>
      <c r="P164" s="138">
        <v>0</v>
      </c>
      <c r="Q164" s="138">
        <v>0</v>
      </c>
    </row>
    <row r="165" spans="1:17" ht="19.5" customHeight="1">
      <c r="A165" s="139" t="s">
        <v>370</v>
      </c>
      <c r="B165" s="140">
        <f t="shared" si="3"/>
        <v>22</v>
      </c>
      <c r="C165" s="138">
        <v>3</v>
      </c>
      <c r="D165" s="138">
        <v>0</v>
      </c>
      <c r="E165" s="138">
        <v>4</v>
      </c>
      <c r="F165" s="138">
        <v>0</v>
      </c>
      <c r="G165" s="138">
        <v>1</v>
      </c>
      <c r="H165" s="138">
        <v>0</v>
      </c>
      <c r="I165" s="138">
        <v>1</v>
      </c>
      <c r="J165" s="138">
        <v>3</v>
      </c>
      <c r="K165" s="138">
        <v>1</v>
      </c>
      <c r="L165" s="141">
        <v>0</v>
      </c>
      <c r="M165" s="138">
        <v>2</v>
      </c>
      <c r="N165" s="141">
        <v>0</v>
      </c>
      <c r="O165" s="138">
        <v>3</v>
      </c>
      <c r="P165" s="138">
        <v>3</v>
      </c>
      <c r="Q165" s="138">
        <v>1</v>
      </c>
    </row>
    <row r="166" spans="1:17" ht="19.5" customHeight="1">
      <c r="A166" s="139" t="s">
        <v>371</v>
      </c>
      <c r="B166" s="140">
        <f t="shared" si="3"/>
        <v>114</v>
      </c>
      <c r="C166" s="138">
        <v>19</v>
      </c>
      <c r="D166" s="138">
        <v>6</v>
      </c>
      <c r="E166" s="138">
        <v>28</v>
      </c>
      <c r="F166" s="138">
        <v>2</v>
      </c>
      <c r="G166" s="138">
        <v>2</v>
      </c>
      <c r="H166" s="138">
        <v>1</v>
      </c>
      <c r="I166" s="138">
        <v>8</v>
      </c>
      <c r="J166" s="138">
        <v>3</v>
      </c>
      <c r="K166" s="138">
        <v>4</v>
      </c>
      <c r="L166" s="141">
        <v>5</v>
      </c>
      <c r="M166" s="138">
        <v>8</v>
      </c>
      <c r="N166" s="141">
        <v>19</v>
      </c>
      <c r="O166" s="138">
        <v>5</v>
      </c>
      <c r="P166" s="138">
        <v>2</v>
      </c>
      <c r="Q166" s="138">
        <v>2</v>
      </c>
    </row>
    <row r="167" spans="1:17" ht="19.5" customHeight="1">
      <c r="A167" s="139" t="s">
        <v>372</v>
      </c>
      <c r="B167" s="140">
        <f t="shared" si="3"/>
        <v>5997</v>
      </c>
      <c r="C167" s="138">
        <v>524</v>
      </c>
      <c r="D167" s="138">
        <v>538</v>
      </c>
      <c r="E167" s="138">
        <v>438</v>
      </c>
      <c r="F167" s="138">
        <v>193</v>
      </c>
      <c r="G167" s="138">
        <v>418</v>
      </c>
      <c r="H167" s="138">
        <v>201</v>
      </c>
      <c r="I167" s="138">
        <v>634</v>
      </c>
      <c r="J167" s="138">
        <v>376</v>
      </c>
      <c r="K167" s="138">
        <v>360</v>
      </c>
      <c r="L167" s="141">
        <v>504</v>
      </c>
      <c r="M167" s="138">
        <v>525</v>
      </c>
      <c r="N167" s="141">
        <v>272</v>
      </c>
      <c r="O167" s="138">
        <v>444</v>
      </c>
      <c r="P167" s="138">
        <v>198</v>
      </c>
      <c r="Q167" s="138">
        <v>372</v>
      </c>
    </row>
    <row r="168" spans="1:17" ht="19.5" customHeight="1">
      <c r="A168" s="139" t="s">
        <v>373</v>
      </c>
      <c r="B168" s="140">
        <f t="shared" si="3"/>
        <v>254</v>
      </c>
      <c r="C168" s="138">
        <v>9</v>
      </c>
      <c r="D168" s="138">
        <v>28</v>
      </c>
      <c r="E168" s="138">
        <v>57</v>
      </c>
      <c r="F168" s="138">
        <v>26</v>
      </c>
      <c r="G168" s="138">
        <v>4</v>
      </c>
      <c r="H168" s="138">
        <v>4</v>
      </c>
      <c r="I168" s="138">
        <v>35</v>
      </c>
      <c r="J168" s="138">
        <v>24</v>
      </c>
      <c r="K168" s="138">
        <v>10</v>
      </c>
      <c r="L168" s="141">
        <v>27</v>
      </c>
      <c r="M168" s="138">
        <v>9</v>
      </c>
      <c r="N168" s="141">
        <v>2</v>
      </c>
      <c r="O168" s="138">
        <v>5</v>
      </c>
      <c r="P168" s="138">
        <v>6</v>
      </c>
      <c r="Q168" s="138">
        <v>8</v>
      </c>
    </row>
    <row r="169" spans="1:17" ht="19.5" customHeight="1">
      <c r="A169" s="139" t="s">
        <v>374</v>
      </c>
      <c r="B169" s="140">
        <f t="shared" si="3"/>
        <v>683</v>
      </c>
      <c r="C169" s="138">
        <v>60</v>
      </c>
      <c r="D169" s="138">
        <v>143</v>
      </c>
      <c r="E169" s="138">
        <v>141</v>
      </c>
      <c r="F169" s="138">
        <v>69</v>
      </c>
      <c r="G169" s="138">
        <v>6</v>
      </c>
      <c r="H169" s="138">
        <v>23</v>
      </c>
      <c r="I169" s="138">
        <v>62</v>
      </c>
      <c r="J169" s="138">
        <v>45</v>
      </c>
      <c r="K169" s="138">
        <v>28</v>
      </c>
      <c r="L169" s="141">
        <v>4</v>
      </c>
      <c r="M169" s="138">
        <v>21</v>
      </c>
      <c r="N169" s="141">
        <v>10</v>
      </c>
      <c r="O169" s="138">
        <v>22</v>
      </c>
      <c r="P169" s="138">
        <v>44</v>
      </c>
      <c r="Q169" s="138">
        <v>5</v>
      </c>
    </row>
    <row r="170" spans="1:17" ht="19.5" customHeight="1">
      <c r="A170" s="139" t="s">
        <v>375</v>
      </c>
      <c r="B170" s="140">
        <f t="shared" si="3"/>
        <v>1</v>
      </c>
      <c r="C170" s="138">
        <v>1</v>
      </c>
      <c r="D170" s="138">
        <v>0</v>
      </c>
      <c r="E170" s="138">
        <v>0</v>
      </c>
      <c r="F170" s="138">
        <v>0</v>
      </c>
      <c r="G170" s="138">
        <v>0</v>
      </c>
      <c r="H170" s="138">
        <v>0</v>
      </c>
      <c r="I170" s="138">
        <v>0</v>
      </c>
      <c r="J170" s="138">
        <v>0</v>
      </c>
      <c r="K170" s="138">
        <v>0</v>
      </c>
      <c r="L170" s="141">
        <v>0</v>
      </c>
      <c r="M170" s="138">
        <v>0</v>
      </c>
      <c r="N170" s="141">
        <v>0</v>
      </c>
      <c r="O170" s="138">
        <v>0</v>
      </c>
      <c r="P170" s="138">
        <v>0</v>
      </c>
      <c r="Q170" s="138">
        <v>0</v>
      </c>
    </row>
    <row r="171" spans="1:17" ht="19.5" customHeight="1">
      <c r="A171" s="139" t="s">
        <v>376</v>
      </c>
      <c r="B171" s="140">
        <f t="shared" si="3"/>
        <v>9</v>
      </c>
      <c r="C171" s="138">
        <v>6</v>
      </c>
      <c r="D171" s="138">
        <v>0</v>
      </c>
      <c r="E171" s="138">
        <v>1</v>
      </c>
      <c r="F171" s="138">
        <v>0</v>
      </c>
      <c r="G171" s="138">
        <v>0</v>
      </c>
      <c r="H171" s="138">
        <v>0</v>
      </c>
      <c r="I171" s="138">
        <v>0</v>
      </c>
      <c r="J171" s="138">
        <v>0</v>
      </c>
      <c r="K171" s="138">
        <v>0</v>
      </c>
      <c r="L171" s="141">
        <v>0</v>
      </c>
      <c r="M171" s="138">
        <v>2</v>
      </c>
      <c r="N171" s="141">
        <v>0</v>
      </c>
      <c r="O171" s="138">
        <v>0</v>
      </c>
      <c r="P171" s="138">
        <v>0</v>
      </c>
      <c r="Q171" s="138">
        <v>0</v>
      </c>
    </row>
    <row r="172" spans="1:17" ht="19.5" customHeight="1">
      <c r="A172" s="139" t="s">
        <v>377</v>
      </c>
      <c r="B172" s="140">
        <f t="shared" si="3"/>
        <v>16</v>
      </c>
      <c r="C172" s="138">
        <v>0</v>
      </c>
      <c r="D172" s="138">
        <v>1</v>
      </c>
      <c r="E172" s="138">
        <v>2</v>
      </c>
      <c r="F172" s="138">
        <v>0</v>
      </c>
      <c r="G172" s="138">
        <v>2</v>
      </c>
      <c r="H172" s="138">
        <v>2</v>
      </c>
      <c r="I172" s="138">
        <v>3</v>
      </c>
      <c r="J172" s="138">
        <v>1</v>
      </c>
      <c r="K172" s="138">
        <v>1</v>
      </c>
      <c r="L172" s="141">
        <v>1</v>
      </c>
      <c r="M172" s="138">
        <v>0</v>
      </c>
      <c r="N172" s="141">
        <v>1</v>
      </c>
      <c r="O172" s="138">
        <v>1</v>
      </c>
      <c r="P172" s="138">
        <v>0</v>
      </c>
      <c r="Q172" s="138">
        <v>1</v>
      </c>
    </row>
    <row r="173" spans="1:17" ht="19.5" customHeight="1">
      <c r="A173" s="139" t="s">
        <v>378</v>
      </c>
      <c r="B173" s="140">
        <f t="shared" si="3"/>
        <v>6</v>
      </c>
      <c r="C173" s="138">
        <v>3</v>
      </c>
      <c r="D173" s="138">
        <v>0</v>
      </c>
      <c r="E173" s="138">
        <v>0</v>
      </c>
      <c r="F173" s="138">
        <v>0</v>
      </c>
      <c r="G173" s="138">
        <v>0</v>
      </c>
      <c r="H173" s="138">
        <v>0</v>
      </c>
      <c r="I173" s="138">
        <v>1</v>
      </c>
      <c r="J173" s="138">
        <v>2</v>
      </c>
      <c r="K173" s="138">
        <v>0</v>
      </c>
      <c r="L173" s="141">
        <v>0</v>
      </c>
      <c r="M173" s="138">
        <v>0</v>
      </c>
      <c r="N173" s="141">
        <v>0</v>
      </c>
      <c r="O173" s="138">
        <v>0</v>
      </c>
      <c r="P173" s="138">
        <v>0</v>
      </c>
      <c r="Q173" s="138">
        <v>0</v>
      </c>
    </row>
    <row r="174" spans="1:17" ht="19.5" customHeight="1">
      <c r="A174" s="139" t="s">
        <v>379</v>
      </c>
      <c r="B174" s="140">
        <f t="shared" si="3"/>
        <v>3</v>
      </c>
      <c r="C174" s="138">
        <v>0</v>
      </c>
      <c r="D174" s="138">
        <v>0</v>
      </c>
      <c r="E174" s="138">
        <v>0</v>
      </c>
      <c r="F174" s="138">
        <v>0</v>
      </c>
      <c r="G174" s="138">
        <v>0</v>
      </c>
      <c r="H174" s="138">
        <v>0</v>
      </c>
      <c r="I174" s="138">
        <v>0</v>
      </c>
      <c r="J174" s="138">
        <v>0</v>
      </c>
      <c r="K174" s="138">
        <v>0</v>
      </c>
      <c r="L174" s="141">
        <v>1</v>
      </c>
      <c r="M174" s="138">
        <v>0</v>
      </c>
      <c r="N174" s="141">
        <v>0</v>
      </c>
      <c r="O174" s="138">
        <v>0</v>
      </c>
      <c r="P174" s="138">
        <v>0</v>
      </c>
      <c r="Q174" s="138">
        <v>2</v>
      </c>
    </row>
    <row r="175" spans="1:17" ht="19.5" customHeight="1">
      <c r="A175" s="139" t="s">
        <v>380</v>
      </c>
      <c r="B175" s="140">
        <f t="shared" si="3"/>
        <v>197</v>
      </c>
      <c r="C175" s="138">
        <v>1</v>
      </c>
      <c r="D175" s="138">
        <v>1</v>
      </c>
      <c r="E175" s="138">
        <v>0</v>
      </c>
      <c r="F175" s="138">
        <v>0</v>
      </c>
      <c r="G175" s="138">
        <v>4</v>
      </c>
      <c r="H175" s="138">
        <v>0</v>
      </c>
      <c r="I175" s="138">
        <v>1</v>
      </c>
      <c r="J175" s="138">
        <v>15</v>
      </c>
      <c r="K175" s="138">
        <v>15</v>
      </c>
      <c r="L175" s="141">
        <v>29</v>
      </c>
      <c r="M175" s="138">
        <v>67</v>
      </c>
      <c r="N175" s="141">
        <v>4</v>
      </c>
      <c r="O175" s="138">
        <v>36</v>
      </c>
      <c r="P175" s="138">
        <v>5</v>
      </c>
      <c r="Q175" s="138">
        <v>19</v>
      </c>
    </row>
    <row r="176" spans="1:17" ht="19.5" customHeight="1">
      <c r="A176" s="139" t="s">
        <v>381</v>
      </c>
      <c r="B176" s="140">
        <f t="shared" si="3"/>
        <v>512</v>
      </c>
      <c r="C176" s="138">
        <v>11</v>
      </c>
      <c r="D176" s="138">
        <v>4</v>
      </c>
      <c r="E176" s="138">
        <v>17</v>
      </c>
      <c r="F176" s="138">
        <v>1</v>
      </c>
      <c r="G176" s="138">
        <v>17</v>
      </c>
      <c r="H176" s="138">
        <v>0</v>
      </c>
      <c r="I176" s="138">
        <v>12</v>
      </c>
      <c r="J176" s="138">
        <v>12</v>
      </c>
      <c r="K176" s="138">
        <v>169</v>
      </c>
      <c r="L176" s="141">
        <v>36</v>
      </c>
      <c r="M176" s="138">
        <v>101</v>
      </c>
      <c r="N176" s="141">
        <v>45</v>
      </c>
      <c r="O176" s="138">
        <v>1</v>
      </c>
      <c r="P176" s="138">
        <v>4</v>
      </c>
      <c r="Q176" s="138">
        <v>82</v>
      </c>
    </row>
    <row r="177" spans="1:17" ht="19.5" customHeight="1">
      <c r="A177" s="139" t="s">
        <v>382</v>
      </c>
      <c r="B177" s="140">
        <f t="shared" si="3"/>
        <v>124</v>
      </c>
      <c r="C177" s="138">
        <v>2</v>
      </c>
      <c r="D177" s="138">
        <v>16</v>
      </c>
      <c r="E177" s="138">
        <v>0</v>
      </c>
      <c r="F177" s="138">
        <v>0</v>
      </c>
      <c r="G177" s="138">
        <v>53</v>
      </c>
      <c r="H177" s="138">
        <v>0</v>
      </c>
      <c r="I177" s="138">
        <v>12</v>
      </c>
      <c r="J177" s="138">
        <v>3</v>
      </c>
      <c r="K177" s="138">
        <v>15</v>
      </c>
      <c r="L177" s="141">
        <v>3</v>
      </c>
      <c r="M177" s="138">
        <v>4</v>
      </c>
      <c r="N177" s="141">
        <v>4</v>
      </c>
      <c r="O177" s="138">
        <v>12</v>
      </c>
      <c r="P177" s="138">
        <v>0</v>
      </c>
      <c r="Q177" s="138">
        <v>0</v>
      </c>
    </row>
    <row r="178" spans="1:17" ht="19.5" customHeight="1">
      <c r="A178" s="139" t="s">
        <v>383</v>
      </c>
      <c r="B178" s="140">
        <f t="shared" si="3"/>
        <v>233</v>
      </c>
      <c r="C178" s="138">
        <v>3</v>
      </c>
      <c r="D178" s="138">
        <v>9</v>
      </c>
      <c r="E178" s="138">
        <v>5</v>
      </c>
      <c r="F178" s="138">
        <v>3</v>
      </c>
      <c r="G178" s="138">
        <v>56</v>
      </c>
      <c r="H178" s="138">
        <v>0</v>
      </c>
      <c r="I178" s="138">
        <v>8</v>
      </c>
      <c r="J178" s="138">
        <v>6</v>
      </c>
      <c r="K178" s="138">
        <v>14</v>
      </c>
      <c r="L178" s="141">
        <v>2</v>
      </c>
      <c r="M178" s="138">
        <v>57</v>
      </c>
      <c r="N178" s="141">
        <v>13</v>
      </c>
      <c r="O178" s="138">
        <v>18</v>
      </c>
      <c r="P178" s="138">
        <v>37</v>
      </c>
      <c r="Q178" s="138">
        <v>2</v>
      </c>
    </row>
    <row r="179" spans="1:17" ht="19.5" customHeight="1">
      <c r="A179" s="139" t="s">
        <v>384</v>
      </c>
      <c r="B179" s="140">
        <f t="shared" si="3"/>
        <v>247</v>
      </c>
      <c r="C179" s="138">
        <v>12</v>
      </c>
      <c r="D179" s="138">
        <v>1</v>
      </c>
      <c r="E179" s="138">
        <v>3</v>
      </c>
      <c r="F179" s="138">
        <v>2</v>
      </c>
      <c r="G179" s="138">
        <v>27</v>
      </c>
      <c r="H179" s="138">
        <v>1</v>
      </c>
      <c r="I179" s="138">
        <v>26</v>
      </c>
      <c r="J179" s="138">
        <v>10</v>
      </c>
      <c r="K179" s="138">
        <v>7</v>
      </c>
      <c r="L179" s="141">
        <v>15</v>
      </c>
      <c r="M179" s="138">
        <v>40</v>
      </c>
      <c r="N179" s="141">
        <v>9</v>
      </c>
      <c r="O179" s="138">
        <v>26</v>
      </c>
      <c r="P179" s="138">
        <v>24</v>
      </c>
      <c r="Q179" s="138">
        <v>44</v>
      </c>
    </row>
    <row r="180" spans="1:17" ht="19.5" customHeight="1">
      <c r="A180" s="139" t="s">
        <v>385</v>
      </c>
      <c r="B180" s="140">
        <f t="shared" si="3"/>
        <v>1</v>
      </c>
      <c r="C180" s="138">
        <v>0</v>
      </c>
      <c r="D180" s="138">
        <v>0</v>
      </c>
      <c r="E180" s="138">
        <v>0</v>
      </c>
      <c r="F180" s="138">
        <v>0</v>
      </c>
      <c r="G180" s="138">
        <v>0</v>
      </c>
      <c r="H180" s="138">
        <v>0</v>
      </c>
      <c r="I180" s="138">
        <v>0</v>
      </c>
      <c r="J180" s="138">
        <v>0</v>
      </c>
      <c r="K180" s="138">
        <v>0</v>
      </c>
      <c r="L180" s="141">
        <v>0</v>
      </c>
      <c r="M180" s="138">
        <v>0</v>
      </c>
      <c r="N180" s="141">
        <v>0</v>
      </c>
      <c r="O180" s="138">
        <v>0</v>
      </c>
      <c r="P180" s="138">
        <v>0</v>
      </c>
      <c r="Q180" s="138">
        <v>1</v>
      </c>
    </row>
    <row r="181" spans="1:17" ht="19.5" customHeight="1">
      <c r="A181" s="139" t="s">
        <v>386</v>
      </c>
      <c r="B181" s="140">
        <f t="shared" si="3"/>
        <v>2</v>
      </c>
      <c r="C181" s="138">
        <v>0</v>
      </c>
      <c r="D181" s="138">
        <v>1</v>
      </c>
      <c r="E181" s="138">
        <v>0</v>
      </c>
      <c r="F181" s="138">
        <v>0</v>
      </c>
      <c r="G181" s="138">
        <v>0</v>
      </c>
      <c r="H181" s="138">
        <v>0</v>
      </c>
      <c r="I181" s="138">
        <v>1</v>
      </c>
      <c r="J181" s="138">
        <v>0</v>
      </c>
      <c r="K181" s="138">
        <v>0</v>
      </c>
      <c r="L181" s="141">
        <v>0</v>
      </c>
      <c r="M181" s="138">
        <v>0</v>
      </c>
      <c r="N181" s="141">
        <v>0</v>
      </c>
      <c r="O181" s="138">
        <v>0</v>
      </c>
      <c r="P181" s="138">
        <v>0</v>
      </c>
      <c r="Q181" s="138">
        <v>0</v>
      </c>
    </row>
    <row r="182" spans="1:17" ht="19.5" customHeight="1">
      <c r="A182" s="139" t="s">
        <v>387</v>
      </c>
      <c r="B182" s="140">
        <f t="shared" si="3"/>
        <v>1</v>
      </c>
      <c r="C182" s="138">
        <v>0</v>
      </c>
      <c r="D182" s="138">
        <v>1</v>
      </c>
      <c r="E182" s="138">
        <v>0</v>
      </c>
      <c r="F182" s="138">
        <v>0</v>
      </c>
      <c r="G182" s="138">
        <v>0</v>
      </c>
      <c r="H182" s="138">
        <v>0</v>
      </c>
      <c r="I182" s="138">
        <v>0</v>
      </c>
      <c r="J182" s="138">
        <v>0</v>
      </c>
      <c r="K182" s="138">
        <v>0</v>
      </c>
      <c r="L182" s="141">
        <v>0</v>
      </c>
      <c r="M182" s="138">
        <v>0</v>
      </c>
      <c r="N182" s="141">
        <v>0</v>
      </c>
      <c r="O182" s="138">
        <v>0</v>
      </c>
      <c r="P182" s="138">
        <v>0</v>
      </c>
      <c r="Q182" s="138">
        <v>0</v>
      </c>
    </row>
    <row r="183" spans="1:17" ht="19.5" customHeight="1">
      <c r="A183" s="139" t="s">
        <v>388</v>
      </c>
      <c r="B183" s="140">
        <f t="shared" si="3"/>
        <v>1</v>
      </c>
      <c r="C183" s="138">
        <v>0</v>
      </c>
      <c r="D183" s="138">
        <v>0</v>
      </c>
      <c r="E183" s="138">
        <v>0</v>
      </c>
      <c r="F183" s="138">
        <v>0</v>
      </c>
      <c r="G183" s="138">
        <v>0</v>
      </c>
      <c r="H183" s="138">
        <v>0</v>
      </c>
      <c r="I183" s="138">
        <v>0</v>
      </c>
      <c r="J183" s="138">
        <v>0</v>
      </c>
      <c r="K183" s="138">
        <v>0</v>
      </c>
      <c r="L183" s="141">
        <v>0</v>
      </c>
      <c r="M183" s="138">
        <v>0</v>
      </c>
      <c r="N183" s="141">
        <v>0</v>
      </c>
      <c r="O183" s="138">
        <v>0</v>
      </c>
      <c r="P183" s="138">
        <v>0</v>
      </c>
      <c r="Q183" s="138">
        <v>1</v>
      </c>
    </row>
    <row r="184" spans="1:17" ht="19.5" customHeight="1">
      <c r="A184" s="139" t="s">
        <v>389</v>
      </c>
      <c r="B184" s="140">
        <f t="shared" si="3"/>
        <v>49</v>
      </c>
      <c r="C184" s="138">
        <v>36</v>
      </c>
      <c r="D184" s="138">
        <v>1</v>
      </c>
      <c r="E184" s="138">
        <v>0</v>
      </c>
      <c r="F184" s="138">
        <v>0</v>
      </c>
      <c r="G184" s="138">
        <v>0</v>
      </c>
      <c r="H184" s="138">
        <v>0</v>
      </c>
      <c r="I184" s="138">
        <v>2</v>
      </c>
      <c r="J184" s="138">
        <v>7</v>
      </c>
      <c r="K184" s="138">
        <v>0</v>
      </c>
      <c r="L184" s="141">
        <v>0</v>
      </c>
      <c r="M184" s="138">
        <v>3</v>
      </c>
      <c r="N184" s="141">
        <v>0</v>
      </c>
      <c r="O184" s="138">
        <v>0</v>
      </c>
      <c r="P184" s="138">
        <v>0</v>
      </c>
      <c r="Q184" s="138">
        <v>0</v>
      </c>
    </row>
    <row r="185" spans="1:17" ht="19.5" customHeight="1">
      <c r="A185" s="139" t="s">
        <v>390</v>
      </c>
      <c r="B185" s="140">
        <f t="shared" si="3"/>
        <v>7</v>
      </c>
      <c r="C185" s="138">
        <v>0</v>
      </c>
      <c r="D185" s="138">
        <v>0</v>
      </c>
      <c r="E185" s="138">
        <v>0</v>
      </c>
      <c r="F185" s="138">
        <v>0</v>
      </c>
      <c r="G185" s="138">
        <v>0</v>
      </c>
      <c r="H185" s="138">
        <v>0</v>
      </c>
      <c r="I185" s="138">
        <v>2</v>
      </c>
      <c r="J185" s="138">
        <v>1</v>
      </c>
      <c r="K185" s="138">
        <v>0</v>
      </c>
      <c r="L185" s="141">
        <v>0</v>
      </c>
      <c r="M185" s="138">
        <v>0</v>
      </c>
      <c r="N185" s="141">
        <v>0</v>
      </c>
      <c r="O185" s="138">
        <v>2</v>
      </c>
      <c r="P185" s="138">
        <v>0</v>
      </c>
      <c r="Q185" s="138">
        <v>2</v>
      </c>
    </row>
    <row r="186" spans="1:17" ht="19.5" customHeight="1">
      <c r="A186" s="139" t="s">
        <v>391</v>
      </c>
      <c r="B186" s="140">
        <f t="shared" si="3"/>
        <v>91</v>
      </c>
      <c r="C186" s="138">
        <v>3</v>
      </c>
      <c r="D186" s="138">
        <v>2</v>
      </c>
      <c r="E186" s="138">
        <v>4</v>
      </c>
      <c r="F186" s="138">
        <v>3</v>
      </c>
      <c r="G186" s="138">
        <v>23</v>
      </c>
      <c r="H186" s="138">
        <v>2</v>
      </c>
      <c r="I186" s="138">
        <v>9</v>
      </c>
      <c r="J186" s="138">
        <v>3</v>
      </c>
      <c r="K186" s="138">
        <v>1</v>
      </c>
      <c r="L186" s="141">
        <v>4</v>
      </c>
      <c r="M186" s="138">
        <v>19</v>
      </c>
      <c r="N186" s="141">
        <v>12</v>
      </c>
      <c r="O186" s="138">
        <v>1</v>
      </c>
      <c r="P186" s="138">
        <v>0</v>
      </c>
      <c r="Q186" s="138">
        <v>5</v>
      </c>
    </row>
    <row r="187" spans="1:17" ht="19.5" customHeight="1">
      <c r="A187" s="139" t="s">
        <v>392</v>
      </c>
      <c r="B187" s="140">
        <f t="shared" si="3"/>
        <v>1</v>
      </c>
      <c r="C187" s="138">
        <v>0</v>
      </c>
      <c r="D187" s="138">
        <v>0</v>
      </c>
      <c r="E187" s="138">
        <v>0</v>
      </c>
      <c r="F187" s="138">
        <v>0</v>
      </c>
      <c r="G187" s="138">
        <v>0</v>
      </c>
      <c r="H187" s="138">
        <v>0</v>
      </c>
      <c r="I187" s="138">
        <v>0</v>
      </c>
      <c r="J187" s="138">
        <v>0</v>
      </c>
      <c r="K187" s="138">
        <v>0</v>
      </c>
      <c r="L187" s="141">
        <v>0</v>
      </c>
      <c r="M187" s="138">
        <v>0</v>
      </c>
      <c r="N187" s="141">
        <v>0</v>
      </c>
      <c r="O187" s="138">
        <v>0</v>
      </c>
      <c r="P187" s="138">
        <v>0</v>
      </c>
      <c r="Q187" s="138">
        <v>1</v>
      </c>
    </row>
    <row r="188" spans="1:17" ht="19.5" customHeight="1">
      <c r="A188" s="139" t="s">
        <v>393</v>
      </c>
      <c r="B188" s="140">
        <f t="shared" si="3"/>
        <v>34</v>
      </c>
      <c r="C188" s="138">
        <v>18</v>
      </c>
      <c r="D188" s="138">
        <v>0</v>
      </c>
      <c r="E188" s="138">
        <v>5</v>
      </c>
      <c r="F188" s="138">
        <v>1</v>
      </c>
      <c r="G188" s="138">
        <v>2</v>
      </c>
      <c r="H188" s="138">
        <v>1</v>
      </c>
      <c r="I188" s="138">
        <v>3</v>
      </c>
      <c r="J188" s="138">
        <v>4</v>
      </c>
      <c r="K188" s="138">
        <v>0</v>
      </c>
      <c r="L188" s="141">
        <v>0</v>
      </c>
      <c r="M188" s="138">
        <v>0</v>
      </c>
      <c r="N188" s="141">
        <v>0</v>
      </c>
      <c r="O188" s="138">
        <v>0</v>
      </c>
      <c r="P188" s="138">
        <v>0</v>
      </c>
      <c r="Q188" s="138">
        <v>0</v>
      </c>
    </row>
    <row r="189" spans="1:17" ht="19.5" customHeight="1">
      <c r="A189" s="139" t="s">
        <v>394</v>
      </c>
      <c r="B189" s="140">
        <f t="shared" si="3"/>
        <v>1</v>
      </c>
      <c r="C189" s="138">
        <v>0</v>
      </c>
      <c r="D189" s="138">
        <v>0</v>
      </c>
      <c r="E189" s="138">
        <v>0</v>
      </c>
      <c r="F189" s="138">
        <v>1</v>
      </c>
      <c r="G189" s="138">
        <v>0</v>
      </c>
      <c r="H189" s="138">
        <v>0</v>
      </c>
      <c r="I189" s="138">
        <v>0</v>
      </c>
      <c r="J189" s="138">
        <v>0</v>
      </c>
      <c r="K189" s="138">
        <v>0</v>
      </c>
      <c r="L189" s="141">
        <v>0</v>
      </c>
      <c r="M189" s="138">
        <v>0</v>
      </c>
      <c r="N189" s="141">
        <v>0</v>
      </c>
      <c r="O189" s="138">
        <v>0</v>
      </c>
      <c r="P189" s="138">
        <v>0</v>
      </c>
      <c r="Q189" s="138">
        <v>0</v>
      </c>
    </row>
    <row r="190" spans="1:17" ht="19.5" customHeight="1">
      <c r="A190" s="139" t="s">
        <v>395</v>
      </c>
      <c r="B190" s="140">
        <f t="shared" si="3"/>
        <v>33</v>
      </c>
      <c r="C190" s="138">
        <v>0</v>
      </c>
      <c r="D190" s="138">
        <v>0</v>
      </c>
      <c r="E190" s="138">
        <v>0</v>
      </c>
      <c r="F190" s="138">
        <v>0</v>
      </c>
      <c r="G190" s="138">
        <v>0</v>
      </c>
      <c r="H190" s="138">
        <v>0</v>
      </c>
      <c r="I190" s="138">
        <v>9</v>
      </c>
      <c r="J190" s="138">
        <v>4</v>
      </c>
      <c r="K190" s="138">
        <v>16</v>
      </c>
      <c r="L190" s="141">
        <v>0</v>
      </c>
      <c r="M190" s="138">
        <v>3</v>
      </c>
      <c r="N190" s="141">
        <v>0</v>
      </c>
      <c r="O190" s="138">
        <v>0</v>
      </c>
      <c r="P190" s="138">
        <v>0</v>
      </c>
      <c r="Q190" s="138">
        <v>1</v>
      </c>
    </row>
    <row r="191" spans="1:17" ht="19.5" customHeight="1">
      <c r="A191" s="139" t="s">
        <v>396</v>
      </c>
      <c r="B191" s="140">
        <f t="shared" si="3"/>
        <v>92</v>
      </c>
      <c r="C191" s="138">
        <v>2</v>
      </c>
      <c r="D191" s="138">
        <v>0</v>
      </c>
      <c r="E191" s="138">
        <v>3</v>
      </c>
      <c r="F191" s="138">
        <v>0</v>
      </c>
      <c r="G191" s="138">
        <v>2</v>
      </c>
      <c r="H191" s="138">
        <v>1</v>
      </c>
      <c r="I191" s="138">
        <v>4</v>
      </c>
      <c r="J191" s="138">
        <v>1</v>
      </c>
      <c r="K191" s="138">
        <v>2</v>
      </c>
      <c r="L191" s="141">
        <v>7</v>
      </c>
      <c r="M191" s="138">
        <v>4</v>
      </c>
      <c r="N191" s="141">
        <v>7</v>
      </c>
      <c r="O191" s="138">
        <v>43</v>
      </c>
      <c r="P191" s="138">
        <v>5</v>
      </c>
      <c r="Q191" s="138">
        <v>11</v>
      </c>
    </row>
    <row r="192" spans="1:17" ht="19.5" customHeight="1">
      <c r="A192" s="139" t="s">
        <v>397</v>
      </c>
      <c r="B192" s="140">
        <f t="shared" si="3"/>
        <v>161</v>
      </c>
      <c r="C192" s="138">
        <v>80</v>
      </c>
      <c r="D192" s="138">
        <v>1</v>
      </c>
      <c r="E192" s="138">
        <v>4</v>
      </c>
      <c r="F192" s="138">
        <v>19</v>
      </c>
      <c r="G192" s="138">
        <v>10</v>
      </c>
      <c r="H192" s="138">
        <v>0</v>
      </c>
      <c r="I192" s="138">
        <v>10</v>
      </c>
      <c r="J192" s="138">
        <v>9</v>
      </c>
      <c r="K192" s="138">
        <v>0</v>
      </c>
      <c r="L192" s="141">
        <v>4</v>
      </c>
      <c r="M192" s="138">
        <v>2</v>
      </c>
      <c r="N192" s="141">
        <v>0</v>
      </c>
      <c r="O192" s="138">
        <v>4</v>
      </c>
      <c r="P192" s="138">
        <v>0</v>
      </c>
      <c r="Q192" s="138">
        <v>18</v>
      </c>
    </row>
    <row r="193" spans="1:17" ht="19.5" customHeight="1">
      <c r="A193" s="139" t="s">
        <v>398</v>
      </c>
      <c r="B193" s="140">
        <f t="shared" si="3"/>
        <v>21</v>
      </c>
      <c r="C193" s="138">
        <v>6</v>
      </c>
      <c r="D193" s="138">
        <v>0</v>
      </c>
      <c r="E193" s="138">
        <v>1</v>
      </c>
      <c r="F193" s="138">
        <v>0</v>
      </c>
      <c r="G193" s="138">
        <v>0</v>
      </c>
      <c r="H193" s="138">
        <v>4</v>
      </c>
      <c r="I193" s="138">
        <v>0</v>
      </c>
      <c r="J193" s="138">
        <v>3</v>
      </c>
      <c r="K193" s="138">
        <v>1</v>
      </c>
      <c r="L193" s="141">
        <v>1</v>
      </c>
      <c r="M193" s="138">
        <v>1</v>
      </c>
      <c r="N193" s="141">
        <v>0</v>
      </c>
      <c r="O193" s="138">
        <v>1</v>
      </c>
      <c r="P193" s="138">
        <v>2</v>
      </c>
      <c r="Q193" s="138">
        <v>1</v>
      </c>
    </row>
    <row r="194" spans="1:17" ht="19.5" customHeight="1">
      <c r="A194" s="139" t="s">
        <v>399</v>
      </c>
      <c r="B194" s="140">
        <f t="shared" si="3"/>
        <v>970</v>
      </c>
      <c r="C194" s="138">
        <v>42</v>
      </c>
      <c r="D194" s="138">
        <v>1</v>
      </c>
      <c r="E194" s="138">
        <v>15</v>
      </c>
      <c r="F194" s="138">
        <v>12</v>
      </c>
      <c r="G194" s="138">
        <v>132</v>
      </c>
      <c r="H194" s="138">
        <v>32</v>
      </c>
      <c r="I194" s="138">
        <v>74</v>
      </c>
      <c r="J194" s="138">
        <v>52</v>
      </c>
      <c r="K194" s="138">
        <v>77</v>
      </c>
      <c r="L194" s="141">
        <v>158</v>
      </c>
      <c r="M194" s="138">
        <v>69</v>
      </c>
      <c r="N194" s="141">
        <v>52</v>
      </c>
      <c r="O194" s="138">
        <v>81</v>
      </c>
      <c r="P194" s="138">
        <v>95</v>
      </c>
      <c r="Q194" s="138">
        <v>78</v>
      </c>
    </row>
    <row r="195" spans="1:17" ht="19.5" customHeight="1">
      <c r="A195" s="139" t="s">
        <v>400</v>
      </c>
      <c r="B195" s="140">
        <f t="shared" si="3"/>
        <v>1</v>
      </c>
      <c r="C195" s="138">
        <v>1</v>
      </c>
      <c r="D195" s="138">
        <v>0</v>
      </c>
      <c r="E195" s="138">
        <v>0</v>
      </c>
      <c r="F195" s="138">
        <v>0</v>
      </c>
      <c r="G195" s="138">
        <v>0</v>
      </c>
      <c r="H195" s="138">
        <v>0</v>
      </c>
      <c r="I195" s="138">
        <v>0</v>
      </c>
      <c r="J195" s="138">
        <v>0</v>
      </c>
      <c r="K195" s="138">
        <v>0</v>
      </c>
      <c r="L195" s="141">
        <v>0</v>
      </c>
      <c r="M195" s="138">
        <v>0</v>
      </c>
      <c r="N195" s="141">
        <v>0</v>
      </c>
      <c r="O195" s="138">
        <v>0</v>
      </c>
      <c r="P195" s="138">
        <v>0</v>
      </c>
      <c r="Q195" s="138">
        <v>0</v>
      </c>
    </row>
    <row r="196" spans="1:17" ht="19.5" customHeight="1">
      <c r="A196" s="139" t="s">
        <v>401</v>
      </c>
      <c r="B196" s="140">
        <f t="shared" si="3"/>
        <v>40</v>
      </c>
      <c r="C196" s="138">
        <v>24</v>
      </c>
      <c r="D196" s="138">
        <v>0</v>
      </c>
      <c r="E196" s="138">
        <v>0</v>
      </c>
      <c r="F196" s="138">
        <v>0</v>
      </c>
      <c r="G196" s="138">
        <v>0</v>
      </c>
      <c r="H196" s="138">
        <v>3</v>
      </c>
      <c r="I196" s="138">
        <v>8</v>
      </c>
      <c r="J196" s="138">
        <v>1</v>
      </c>
      <c r="K196" s="138">
        <v>4</v>
      </c>
      <c r="L196" s="141">
        <v>0</v>
      </c>
      <c r="M196" s="138">
        <v>0</v>
      </c>
      <c r="N196" s="141">
        <v>0</v>
      </c>
      <c r="O196" s="138">
        <v>0</v>
      </c>
      <c r="P196" s="138">
        <v>0</v>
      </c>
      <c r="Q196" s="138">
        <v>0</v>
      </c>
    </row>
    <row r="197" spans="1:17" ht="19.5" customHeight="1">
      <c r="A197" s="139" t="s">
        <v>402</v>
      </c>
      <c r="B197" s="140">
        <f t="shared" si="3"/>
        <v>58</v>
      </c>
      <c r="C197" s="138">
        <v>0</v>
      </c>
      <c r="D197" s="138">
        <v>0</v>
      </c>
      <c r="E197" s="138">
        <v>1</v>
      </c>
      <c r="F197" s="138">
        <v>0</v>
      </c>
      <c r="G197" s="138">
        <v>9</v>
      </c>
      <c r="H197" s="138">
        <v>0</v>
      </c>
      <c r="I197" s="138">
        <v>0</v>
      </c>
      <c r="J197" s="138">
        <v>1</v>
      </c>
      <c r="K197" s="138">
        <v>43</v>
      </c>
      <c r="L197" s="141">
        <v>0</v>
      </c>
      <c r="M197" s="138">
        <v>2</v>
      </c>
      <c r="N197" s="141">
        <v>0</v>
      </c>
      <c r="O197" s="138">
        <v>2</v>
      </c>
      <c r="P197" s="138">
        <v>0</v>
      </c>
      <c r="Q197" s="138">
        <v>0</v>
      </c>
    </row>
    <row r="198" spans="1:17" ht="19.5" customHeight="1">
      <c r="A198" s="139" t="s">
        <v>403</v>
      </c>
      <c r="B198" s="140">
        <f t="shared" si="3"/>
        <v>26</v>
      </c>
      <c r="C198" s="138">
        <v>1</v>
      </c>
      <c r="D198" s="138">
        <v>1</v>
      </c>
      <c r="E198" s="138">
        <v>0</v>
      </c>
      <c r="F198" s="138">
        <v>2</v>
      </c>
      <c r="G198" s="138">
        <v>0</v>
      </c>
      <c r="H198" s="138">
        <v>0</v>
      </c>
      <c r="I198" s="138">
        <v>0</v>
      </c>
      <c r="J198" s="138">
        <v>3</v>
      </c>
      <c r="K198" s="138">
        <v>2</v>
      </c>
      <c r="L198" s="141">
        <v>0</v>
      </c>
      <c r="M198" s="138">
        <v>1</v>
      </c>
      <c r="N198" s="141">
        <v>0</v>
      </c>
      <c r="O198" s="138">
        <v>0</v>
      </c>
      <c r="P198" s="138">
        <v>0</v>
      </c>
      <c r="Q198" s="138">
        <v>16</v>
      </c>
    </row>
    <row r="199" spans="1:17" ht="19.5" customHeight="1">
      <c r="A199" s="139" t="s">
        <v>404</v>
      </c>
      <c r="B199" s="140">
        <f t="shared" si="3"/>
        <v>3</v>
      </c>
      <c r="C199" s="138">
        <v>0</v>
      </c>
      <c r="D199" s="138">
        <v>0</v>
      </c>
      <c r="E199" s="138">
        <v>0</v>
      </c>
      <c r="F199" s="138">
        <v>0</v>
      </c>
      <c r="G199" s="138">
        <v>0</v>
      </c>
      <c r="H199" s="138">
        <v>0</v>
      </c>
      <c r="I199" s="138">
        <v>1</v>
      </c>
      <c r="J199" s="138">
        <v>0</v>
      </c>
      <c r="K199" s="138">
        <v>1</v>
      </c>
      <c r="L199" s="141">
        <v>0</v>
      </c>
      <c r="M199" s="138">
        <v>0</v>
      </c>
      <c r="N199" s="141">
        <v>1</v>
      </c>
      <c r="O199" s="138">
        <v>0</v>
      </c>
      <c r="P199" s="138">
        <v>0</v>
      </c>
      <c r="Q199" s="138">
        <v>0</v>
      </c>
    </row>
    <row r="200" spans="1:17" ht="19.5" customHeight="1">
      <c r="A200" s="139" t="s">
        <v>405</v>
      </c>
      <c r="B200" s="140">
        <f t="shared" si="3"/>
        <v>6</v>
      </c>
      <c r="C200" s="138">
        <v>0</v>
      </c>
      <c r="D200" s="138">
        <v>0</v>
      </c>
      <c r="E200" s="138">
        <v>0</v>
      </c>
      <c r="F200" s="138">
        <v>0</v>
      </c>
      <c r="G200" s="138">
        <v>0</v>
      </c>
      <c r="H200" s="138">
        <v>0</v>
      </c>
      <c r="I200" s="138">
        <v>0</v>
      </c>
      <c r="J200" s="138">
        <v>1</v>
      </c>
      <c r="K200" s="138">
        <v>0</v>
      </c>
      <c r="L200" s="141">
        <v>3</v>
      </c>
      <c r="M200" s="138">
        <v>0</v>
      </c>
      <c r="N200" s="141">
        <v>0</v>
      </c>
      <c r="O200" s="138">
        <v>0</v>
      </c>
      <c r="P200" s="138">
        <v>0</v>
      </c>
      <c r="Q200" s="138">
        <v>2</v>
      </c>
    </row>
    <row r="201" spans="1:17" ht="19.5" customHeight="1">
      <c r="A201" s="139" t="s">
        <v>406</v>
      </c>
      <c r="B201" s="140">
        <f t="shared" si="3"/>
        <v>1</v>
      </c>
      <c r="C201" s="138">
        <v>1</v>
      </c>
      <c r="D201" s="138">
        <v>0</v>
      </c>
      <c r="E201" s="138">
        <v>0</v>
      </c>
      <c r="F201" s="138">
        <v>0</v>
      </c>
      <c r="G201" s="138">
        <v>0</v>
      </c>
      <c r="H201" s="138">
        <v>0</v>
      </c>
      <c r="I201" s="138">
        <v>0</v>
      </c>
      <c r="J201" s="138">
        <v>0</v>
      </c>
      <c r="K201" s="138">
        <v>0</v>
      </c>
      <c r="L201" s="141">
        <v>0</v>
      </c>
      <c r="M201" s="138">
        <v>0</v>
      </c>
      <c r="N201" s="141">
        <v>0</v>
      </c>
      <c r="O201" s="138">
        <v>0</v>
      </c>
      <c r="P201" s="138">
        <v>0</v>
      </c>
      <c r="Q201" s="138">
        <v>0</v>
      </c>
    </row>
    <row r="202" spans="1:17" ht="19.5" customHeight="1">
      <c r="A202" s="139" t="s">
        <v>407</v>
      </c>
      <c r="B202" s="140">
        <f t="shared" si="3"/>
        <v>1</v>
      </c>
      <c r="C202" s="138">
        <v>0</v>
      </c>
      <c r="D202" s="138">
        <v>0</v>
      </c>
      <c r="E202" s="138">
        <v>0</v>
      </c>
      <c r="F202" s="138">
        <v>0</v>
      </c>
      <c r="G202" s="138">
        <v>0</v>
      </c>
      <c r="H202" s="138">
        <v>0</v>
      </c>
      <c r="I202" s="138">
        <v>0</v>
      </c>
      <c r="J202" s="138">
        <v>0</v>
      </c>
      <c r="K202" s="138">
        <v>0</v>
      </c>
      <c r="L202" s="141">
        <v>1</v>
      </c>
      <c r="M202" s="138">
        <v>0</v>
      </c>
      <c r="N202" s="141">
        <v>0</v>
      </c>
      <c r="O202" s="138">
        <v>0</v>
      </c>
      <c r="P202" s="138">
        <v>0</v>
      </c>
      <c r="Q202" s="138">
        <v>0</v>
      </c>
    </row>
    <row r="203" spans="1:17" ht="19.5" customHeight="1">
      <c r="A203" s="139" t="s">
        <v>408</v>
      </c>
      <c r="B203" s="140">
        <f t="shared" si="3"/>
        <v>11</v>
      </c>
      <c r="C203" s="138">
        <v>6</v>
      </c>
      <c r="D203" s="138">
        <v>0</v>
      </c>
      <c r="E203" s="138">
        <v>0</v>
      </c>
      <c r="F203" s="138">
        <v>0</v>
      </c>
      <c r="G203" s="138">
        <v>0</v>
      </c>
      <c r="H203" s="138">
        <v>1</v>
      </c>
      <c r="I203" s="138">
        <v>1</v>
      </c>
      <c r="J203" s="138">
        <v>0</v>
      </c>
      <c r="K203" s="138">
        <v>0</v>
      </c>
      <c r="L203" s="141">
        <v>0</v>
      </c>
      <c r="M203" s="138">
        <v>0</v>
      </c>
      <c r="N203" s="141">
        <v>3</v>
      </c>
      <c r="O203" s="138">
        <v>0</v>
      </c>
      <c r="P203" s="138">
        <v>0</v>
      </c>
      <c r="Q203" s="138">
        <v>0</v>
      </c>
    </row>
    <row r="204" spans="1:17" ht="19.5" customHeight="1">
      <c r="A204" s="139" t="s">
        <v>409</v>
      </c>
      <c r="B204" s="140">
        <f t="shared" si="3"/>
        <v>207</v>
      </c>
      <c r="C204" s="138">
        <v>38</v>
      </c>
      <c r="D204" s="138">
        <v>11</v>
      </c>
      <c r="E204" s="138">
        <v>13</v>
      </c>
      <c r="F204" s="138">
        <v>4</v>
      </c>
      <c r="G204" s="138">
        <v>68</v>
      </c>
      <c r="H204" s="138">
        <v>2</v>
      </c>
      <c r="I204" s="138">
        <v>27</v>
      </c>
      <c r="J204" s="138">
        <v>6</v>
      </c>
      <c r="K204" s="138">
        <v>0</v>
      </c>
      <c r="L204" s="141">
        <v>16</v>
      </c>
      <c r="M204" s="138">
        <v>0</v>
      </c>
      <c r="N204" s="141">
        <v>8</v>
      </c>
      <c r="O204" s="138">
        <v>0</v>
      </c>
      <c r="P204" s="138">
        <v>11</v>
      </c>
      <c r="Q204" s="138">
        <v>3</v>
      </c>
    </row>
    <row r="205" spans="1:17" ht="19.5" customHeight="1">
      <c r="A205" s="139" t="s">
        <v>410</v>
      </c>
      <c r="B205" s="140">
        <f t="shared" si="3"/>
        <v>1</v>
      </c>
      <c r="C205" s="138">
        <v>1</v>
      </c>
      <c r="D205" s="138">
        <v>0</v>
      </c>
      <c r="E205" s="138">
        <v>0</v>
      </c>
      <c r="F205" s="138">
        <v>0</v>
      </c>
      <c r="G205" s="138">
        <v>0</v>
      </c>
      <c r="H205" s="138">
        <v>0</v>
      </c>
      <c r="I205" s="138">
        <v>0</v>
      </c>
      <c r="J205" s="138">
        <v>0</v>
      </c>
      <c r="K205" s="138">
        <v>0</v>
      </c>
      <c r="L205" s="141">
        <v>0</v>
      </c>
      <c r="M205" s="138">
        <v>0</v>
      </c>
      <c r="N205" s="141">
        <v>0</v>
      </c>
      <c r="O205" s="138">
        <v>0</v>
      </c>
      <c r="P205" s="138">
        <v>0</v>
      </c>
      <c r="Q205" s="138">
        <v>0</v>
      </c>
    </row>
    <row r="206" spans="1:17" ht="19.5" customHeight="1">
      <c r="A206" s="139" t="s">
        <v>411</v>
      </c>
      <c r="B206" s="140">
        <f t="shared" si="3"/>
        <v>23</v>
      </c>
      <c r="C206" s="138">
        <v>2</v>
      </c>
      <c r="D206" s="138">
        <v>0</v>
      </c>
      <c r="E206" s="138">
        <v>5</v>
      </c>
      <c r="F206" s="138">
        <v>1</v>
      </c>
      <c r="G206" s="138">
        <v>1</v>
      </c>
      <c r="H206" s="138">
        <v>1</v>
      </c>
      <c r="I206" s="138">
        <v>4</v>
      </c>
      <c r="J206" s="138">
        <v>1</v>
      </c>
      <c r="K206" s="138">
        <v>1</v>
      </c>
      <c r="L206" s="141">
        <v>1</v>
      </c>
      <c r="M206" s="138">
        <v>0</v>
      </c>
      <c r="N206" s="141">
        <v>2</v>
      </c>
      <c r="O206" s="138">
        <v>1</v>
      </c>
      <c r="P206" s="138">
        <v>3</v>
      </c>
      <c r="Q206" s="138">
        <v>0</v>
      </c>
    </row>
    <row r="207" spans="1:17" ht="19.5" customHeight="1">
      <c r="A207" s="139" t="s">
        <v>412</v>
      </c>
      <c r="B207" s="140">
        <f aca="true" t="shared" si="4" ref="B207:B270">SUM(C207:Q207)</f>
        <v>21</v>
      </c>
      <c r="C207" s="138">
        <v>1</v>
      </c>
      <c r="D207" s="138">
        <v>0</v>
      </c>
      <c r="E207" s="138">
        <v>0</v>
      </c>
      <c r="F207" s="138">
        <v>0</v>
      </c>
      <c r="G207" s="138">
        <v>0</v>
      </c>
      <c r="H207" s="138">
        <v>0</v>
      </c>
      <c r="I207" s="138">
        <v>1</v>
      </c>
      <c r="J207" s="138">
        <v>0</v>
      </c>
      <c r="K207" s="138">
        <v>0</v>
      </c>
      <c r="L207" s="141">
        <v>0</v>
      </c>
      <c r="M207" s="138">
        <v>4</v>
      </c>
      <c r="N207" s="141">
        <v>0</v>
      </c>
      <c r="O207" s="138">
        <v>4</v>
      </c>
      <c r="P207" s="138">
        <v>11</v>
      </c>
      <c r="Q207" s="138">
        <v>0</v>
      </c>
    </row>
    <row r="208" spans="1:17" ht="19.5" customHeight="1">
      <c r="A208" s="139" t="s">
        <v>413</v>
      </c>
      <c r="B208" s="140">
        <f t="shared" si="4"/>
        <v>1</v>
      </c>
      <c r="C208" s="138">
        <v>0</v>
      </c>
      <c r="D208" s="138">
        <v>0</v>
      </c>
      <c r="E208" s="138">
        <v>0</v>
      </c>
      <c r="F208" s="138">
        <v>0</v>
      </c>
      <c r="G208" s="138">
        <v>1</v>
      </c>
      <c r="H208" s="138">
        <v>0</v>
      </c>
      <c r="I208" s="138">
        <v>0</v>
      </c>
      <c r="J208" s="138">
        <v>0</v>
      </c>
      <c r="K208" s="138">
        <v>0</v>
      </c>
      <c r="L208" s="141">
        <v>0</v>
      </c>
      <c r="M208" s="138">
        <v>0</v>
      </c>
      <c r="N208" s="141">
        <v>0</v>
      </c>
      <c r="O208" s="138">
        <v>0</v>
      </c>
      <c r="P208" s="138">
        <v>0</v>
      </c>
      <c r="Q208" s="138">
        <v>0</v>
      </c>
    </row>
    <row r="209" spans="1:17" ht="19.5" customHeight="1">
      <c r="A209" s="139" t="s">
        <v>414</v>
      </c>
      <c r="B209" s="140">
        <f t="shared" si="4"/>
        <v>3</v>
      </c>
      <c r="C209" s="138">
        <v>0</v>
      </c>
      <c r="D209" s="138">
        <v>0</v>
      </c>
      <c r="E209" s="138">
        <v>0</v>
      </c>
      <c r="F209" s="138">
        <v>0</v>
      </c>
      <c r="G209" s="138">
        <v>0</v>
      </c>
      <c r="H209" s="138">
        <v>0</v>
      </c>
      <c r="I209" s="138">
        <v>0</v>
      </c>
      <c r="J209" s="138">
        <v>1</v>
      </c>
      <c r="K209" s="138">
        <v>0</v>
      </c>
      <c r="L209" s="141">
        <v>0</v>
      </c>
      <c r="M209" s="138">
        <v>0</v>
      </c>
      <c r="N209" s="141">
        <v>0</v>
      </c>
      <c r="O209" s="138">
        <v>0</v>
      </c>
      <c r="P209" s="138">
        <v>0</v>
      </c>
      <c r="Q209" s="138">
        <v>2</v>
      </c>
    </row>
    <row r="210" spans="1:17" ht="19.5" customHeight="1">
      <c r="A210" s="139" t="s">
        <v>415</v>
      </c>
      <c r="B210" s="140">
        <f t="shared" si="4"/>
        <v>10</v>
      </c>
      <c r="C210" s="138">
        <v>0</v>
      </c>
      <c r="D210" s="138">
        <v>3</v>
      </c>
      <c r="E210" s="138">
        <v>1</v>
      </c>
      <c r="F210" s="138">
        <v>2</v>
      </c>
      <c r="G210" s="138">
        <v>0</v>
      </c>
      <c r="H210" s="138">
        <v>0</v>
      </c>
      <c r="I210" s="138">
        <v>0</v>
      </c>
      <c r="J210" s="138">
        <v>1</v>
      </c>
      <c r="K210" s="138">
        <v>1</v>
      </c>
      <c r="L210" s="141">
        <v>1</v>
      </c>
      <c r="M210" s="138">
        <v>0</v>
      </c>
      <c r="N210" s="141">
        <v>0</v>
      </c>
      <c r="O210" s="138">
        <v>1</v>
      </c>
      <c r="P210" s="138">
        <v>0</v>
      </c>
      <c r="Q210" s="138">
        <v>0</v>
      </c>
    </row>
    <row r="211" spans="1:17" ht="19.5" customHeight="1">
      <c r="A211" s="139" t="s">
        <v>416</v>
      </c>
      <c r="B211" s="140">
        <f t="shared" si="4"/>
        <v>2</v>
      </c>
      <c r="C211" s="138">
        <v>2</v>
      </c>
      <c r="D211" s="138">
        <v>0</v>
      </c>
      <c r="E211" s="138">
        <v>0</v>
      </c>
      <c r="F211" s="138">
        <v>0</v>
      </c>
      <c r="G211" s="138">
        <v>0</v>
      </c>
      <c r="H211" s="138">
        <v>0</v>
      </c>
      <c r="I211" s="138">
        <v>0</v>
      </c>
      <c r="J211" s="138">
        <v>0</v>
      </c>
      <c r="K211" s="138">
        <v>0</v>
      </c>
      <c r="L211" s="141">
        <v>0</v>
      </c>
      <c r="M211" s="138">
        <v>0</v>
      </c>
      <c r="N211" s="141">
        <v>0</v>
      </c>
      <c r="O211" s="138">
        <v>0</v>
      </c>
      <c r="P211" s="138">
        <v>0</v>
      </c>
      <c r="Q211" s="138">
        <v>0</v>
      </c>
    </row>
    <row r="212" spans="1:17" ht="19.5" customHeight="1">
      <c r="A212" s="139" t="s">
        <v>417</v>
      </c>
      <c r="B212" s="140">
        <f t="shared" si="4"/>
        <v>25</v>
      </c>
      <c r="C212" s="138">
        <v>2</v>
      </c>
      <c r="D212" s="138">
        <v>0</v>
      </c>
      <c r="E212" s="138">
        <v>0</v>
      </c>
      <c r="F212" s="138">
        <v>0</v>
      </c>
      <c r="G212" s="138">
        <v>2</v>
      </c>
      <c r="H212" s="138">
        <v>2</v>
      </c>
      <c r="I212" s="138">
        <v>6</v>
      </c>
      <c r="J212" s="138">
        <v>2</v>
      </c>
      <c r="K212" s="138">
        <v>1</v>
      </c>
      <c r="L212" s="141">
        <v>0</v>
      </c>
      <c r="M212" s="138">
        <v>4</v>
      </c>
      <c r="N212" s="141">
        <v>0</v>
      </c>
      <c r="O212" s="138">
        <v>3</v>
      </c>
      <c r="P212" s="138">
        <v>0</v>
      </c>
      <c r="Q212" s="138">
        <v>3</v>
      </c>
    </row>
    <row r="213" spans="1:17" ht="19.5" customHeight="1">
      <c r="A213" s="139" t="s">
        <v>418</v>
      </c>
      <c r="B213" s="140">
        <f t="shared" si="4"/>
        <v>2</v>
      </c>
      <c r="C213" s="138">
        <v>0</v>
      </c>
      <c r="D213" s="138">
        <v>0</v>
      </c>
      <c r="E213" s="138">
        <v>0</v>
      </c>
      <c r="F213" s="138">
        <v>0</v>
      </c>
      <c r="G213" s="138">
        <v>0</v>
      </c>
      <c r="H213" s="138">
        <v>0</v>
      </c>
      <c r="I213" s="138">
        <v>0</v>
      </c>
      <c r="J213" s="138">
        <v>0</v>
      </c>
      <c r="K213" s="138">
        <v>0</v>
      </c>
      <c r="L213" s="141">
        <v>0</v>
      </c>
      <c r="M213" s="138">
        <v>1</v>
      </c>
      <c r="N213" s="141">
        <v>0</v>
      </c>
      <c r="O213" s="138">
        <v>1</v>
      </c>
      <c r="P213" s="138">
        <v>0</v>
      </c>
      <c r="Q213" s="138">
        <v>0</v>
      </c>
    </row>
    <row r="214" spans="1:17" ht="19.5" customHeight="1">
      <c r="A214" s="139" t="s">
        <v>419</v>
      </c>
      <c r="B214" s="140">
        <f t="shared" si="4"/>
        <v>2</v>
      </c>
      <c r="C214" s="138">
        <v>0</v>
      </c>
      <c r="D214" s="138">
        <v>0</v>
      </c>
      <c r="E214" s="138">
        <v>0</v>
      </c>
      <c r="F214" s="138">
        <v>0</v>
      </c>
      <c r="G214" s="138">
        <v>0</v>
      </c>
      <c r="H214" s="138">
        <v>1</v>
      </c>
      <c r="I214" s="138">
        <v>0</v>
      </c>
      <c r="J214" s="138">
        <v>0</v>
      </c>
      <c r="K214" s="138">
        <v>0</v>
      </c>
      <c r="L214" s="141">
        <v>0</v>
      </c>
      <c r="M214" s="138">
        <v>0</v>
      </c>
      <c r="N214" s="141">
        <v>0</v>
      </c>
      <c r="O214" s="138">
        <v>0</v>
      </c>
      <c r="P214" s="138">
        <v>1</v>
      </c>
      <c r="Q214" s="138">
        <v>0</v>
      </c>
    </row>
    <row r="215" spans="1:17" ht="19.5" customHeight="1">
      <c r="A215" s="139" t="s">
        <v>420</v>
      </c>
      <c r="B215" s="140">
        <f t="shared" si="4"/>
        <v>290</v>
      </c>
      <c r="C215" s="138">
        <v>23</v>
      </c>
      <c r="D215" s="138">
        <v>2</v>
      </c>
      <c r="E215" s="138">
        <v>5</v>
      </c>
      <c r="F215" s="138">
        <v>154</v>
      </c>
      <c r="G215" s="138">
        <v>11</v>
      </c>
      <c r="H215" s="138">
        <v>1</v>
      </c>
      <c r="I215" s="138">
        <v>7</v>
      </c>
      <c r="J215" s="138">
        <v>5</v>
      </c>
      <c r="K215" s="138">
        <v>15</v>
      </c>
      <c r="L215" s="141">
        <v>1</v>
      </c>
      <c r="M215" s="138">
        <v>14</v>
      </c>
      <c r="N215" s="141">
        <v>12</v>
      </c>
      <c r="O215" s="138">
        <v>0</v>
      </c>
      <c r="P215" s="138">
        <v>17</v>
      </c>
      <c r="Q215" s="138">
        <v>23</v>
      </c>
    </row>
    <row r="216" spans="1:17" ht="19.5" customHeight="1">
      <c r="A216" s="139" t="s">
        <v>421</v>
      </c>
      <c r="B216" s="140">
        <f t="shared" si="4"/>
        <v>65</v>
      </c>
      <c r="C216" s="138">
        <v>7</v>
      </c>
      <c r="D216" s="138">
        <v>4</v>
      </c>
      <c r="E216" s="138">
        <v>6</v>
      </c>
      <c r="F216" s="138">
        <v>3</v>
      </c>
      <c r="G216" s="138">
        <v>6</v>
      </c>
      <c r="H216" s="138">
        <v>1</v>
      </c>
      <c r="I216" s="138">
        <v>4</v>
      </c>
      <c r="J216" s="138">
        <v>5</v>
      </c>
      <c r="K216" s="138">
        <v>1</v>
      </c>
      <c r="L216" s="141">
        <v>2</v>
      </c>
      <c r="M216" s="138">
        <v>4</v>
      </c>
      <c r="N216" s="141">
        <v>4</v>
      </c>
      <c r="O216" s="138">
        <v>6</v>
      </c>
      <c r="P216" s="138">
        <v>4</v>
      </c>
      <c r="Q216" s="138">
        <v>8</v>
      </c>
    </row>
    <row r="217" spans="1:17" ht="19.5" customHeight="1">
      <c r="A217" s="139" t="s">
        <v>422</v>
      </c>
      <c r="B217" s="140">
        <f t="shared" si="4"/>
        <v>98</v>
      </c>
      <c r="C217" s="138">
        <v>70</v>
      </c>
      <c r="D217" s="138">
        <v>0</v>
      </c>
      <c r="E217" s="138">
        <v>2</v>
      </c>
      <c r="F217" s="138">
        <v>0</v>
      </c>
      <c r="G217" s="138">
        <v>1</v>
      </c>
      <c r="H217" s="138">
        <v>3</v>
      </c>
      <c r="I217" s="138">
        <v>0</v>
      </c>
      <c r="J217" s="138">
        <v>1</v>
      </c>
      <c r="K217" s="138">
        <v>8</v>
      </c>
      <c r="L217" s="141">
        <v>0</v>
      </c>
      <c r="M217" s="138">
        <v>0</v>
      </c>
      <c r="N217" s="141">
        <v>3</v>
      </c>
      <c r="O217" s="138">
        <v>7</v>
      </c>
      <c r="P217" s="138">
        <v>2</v>
      </c>
      <c r="Q217" s="138">
        <v>1</v>
      </c>
    </row>
    <row r="218" spans="1:17" ht="19.5" customHeight="1">
      <c r="A218" s="139" t="s">
        <v>423</v>
      </c>
      <c r="B218" s="140">
        <f t="shared" si="4"/>
        <v>2</v>
      </c>
      <c r="C218" s="138">
        <v>0</v>
      </c>
      <c r="D218" s="138">
        <v>0</v>
      </c>
      <c r="E218" s="138">
        <v>0</v>
      </c>
      <c r="F218" s="138">
        <v>0</v>
      </c>
      <c r="G218" s="138">
        <v>0</v>
      </c>
      <c r="H218" s="138">
        <v>1</v>
      </c>
      <c r="I218" s="138">
        <v>0</v>
      </c>
      <c r="J218" s="138">
        <v>1</v>
      </c>
      <c r="K218" s="138">
        <v>0</v>
      </c>
      <c r="L218" s="141">
        <v>0</v>
      </c>
      <c r="M218" s="138">
        <v>0</v>
      </c>
      <c r="N218" s="141">
        <v>0</v>
      </c>
      <c r="O218" s="138">
        <v>0</v>
      </c>
      <c r="P218" s="138">
        <v>0</v>
      </c>
      <c r="Q218" s="138">
        <v>0</v>
      </c>
    </row>
    <row r="219" spans="1:17" ht="19.5" customHeight="1">
      <c r="A219" s="139" t="s">
        <v>424</v>
      </c>
      <c r="B219" s="140">
        <f t="shared" si="4"/>
        <v>3791</v>
      </c>
      <c r="C219" s="138">
        <v>637</v>
      </c>
      <c r="D219" s="138">
        <v>37</v>
      </c>
      <c r="E219" s="138">
        <v>559</v>
      </c>
      <c r="F219" s="138">
        <v>373</v>
      </c>
      <c r="G219" s="138">
        <v>257</v>
      </c>
      <c r="H219" s="138">
        <v>82</v>
      </c>
      <c r="I219" s="138">
        <v>296</v>
      </c>
      <c r="J219" s="138">
        <v>378</v>
      </c>
      <c r="K219" s="138">
        <v>165</v>
      </c>
      <c r="L219" s="141">
        <v>229</v>
      </c>
      <c r="M219" s="138">
        <v>394</v>
      </c>
      <c r="N219" s="141">
        <v>16</v>
      </c>
      <c r="O219" s="138">
        <v>165</v>
      </c>
      <c r="P219" s="138">
        <v>68</v>
      </c>
      <c r="Q219" s="138">
        <v>135</v>
      </c>
    </row>
    <row r="220" spans="1:17" ht="19.5" customHeight="1">
      <c r="A220" s="139" t="s">
        <v>425</v>
      </c>
      <c r="B220" s="140">
        <f t="shared" si="4"/>
        <v>3318</v>
      </c>
      <c r="C220" s="138">
        <v>50</v>
      </c>
      <c r="D220" s="138">
        <v>474</v>
      </c>
      <c r="E220" s="138">
        <v>389</v>
      </c>
      <c r="F220" s="138">
        <v>94</v>
      </c>
      <c r="G220" s="138">
        <v>16</v>
      </c>
      <c r="H220" s="138">
        <v>58</v>
      </c>
      <c r="I220" s="138">
        <v>399</v>
      </c>
      <c r="J220" s="138">
        <v>313</v>
      </c>
      <c r="K220" s="138">
        <v>250</v>
      </c>
      <c r="L220" s="141">
        <v>214</v>
      </c>
      <c r="M220" s="138">
        <v>0</v>
      </c>
      <c r="N220" s="141">
        <v>378</v>
      </c>
      <c r="O220" s="138">
        <v>69</v>
      </c>
      <c r="P220" s="138">
        <v>215</v>
      </c>
      <c r="Q220" s="138">
        <v>399</v>
      </c>
    </row>
    <row r="221" spans="1:17" ht="19.5" customHeight="1">
      <c r="A221" s="139" t="s">
        <v>426</v>
      </c>
      <c r="B221" s="140">
        <f t="shared" si="4"/>
        <v>384</v>
      </c>
      <c r="C221" s="138">
        <v>143</v>
      </c>
      <c r="D221" s="138">
        <v>39</v>
      </c>
      <c r="E221" s="138">
        <v>18</v>
      </c>
      <c r="F221" s="138">
        <v>3</v>
      </c>
      <c r="G221" s="138">
        <v>6</v>
      </c>
      <c r="H221" s="138">
        <v>13</v>
      </c>
      <c r="I221" s="138">
        <v>30</v>
      </c>
      <c r="J221" s="138">
        <v>30</v>
      </c>
      <c r="K221" s="138">
        <v>18</v>
      </c>
      <c r="L221" s="141">
        <v>8</v>
      </c>
      <c r="M221" s="138">
        <v>4</v>
      </c>
      <c r="N221" s="141">
        <v>20</v>
      </c>
      <c r="O221" s="138">
        <v>9</v>
      </c>
      <c r="P221" s="138">
        <v>29</v>
      </c>
      <c r="Q221" s="138">
        <v>14</v>
      </c>
    </row>
    <row r="222" spans="1:17" ht="19.5" customHeight="1">
      <c r="A222" s="139" t="s">
        <v>427</v>
      </c>
      <c r="B222" s="140">
        <f t="shared" si="4"/>
        <v>263</v>
      </c>
      <c r="C222" s="138">
        <v>18</v>
      </c>
      <c r="D222" s="138">
        <v>24</v>
      </c>
      <c r="E222" s="138">
        <v>21</v>
      </c>
      <c r="F222" s="138">
        <v>10</v>
      </c>
      <c r="G222" s="138">
        <v>6</v>
      </c>
      <c r="H222" s="138">
        <v>25</v>
      </c>
      <c r="I222" s="138">
        <v>35</v>
      </c>
      <c r="J222" s="138">
        <v>30</v>
      </c>
      <c r="K222" s="138">
        <v>8</v>
      </c>
      <c r="L222" s="141">
        <v>19</v>
      </c>
      <c r="M222" s="138">
        <v>13</v>
      </c>
      <c r="N222" s="141">
        <v>2</v>
      </c>
      <c r="O222" s="138">
        <v>6</v>
      </c>
      <c r="P222" s="138">
        <v>16</v>
      </c>
      <c r="Q222" s="138">
        <v>30</v>
      </c>
    </row>
    <row r="223" spans="1:17" ht="19.5" customHeight="1">
      <c r="A223" s="139" t="s">
        <v>428</v>
      </c>
      <c r="B223" s="140">
        <f t="shared" si="4"/>
        <v>16</v>
      </c>
      <c r="C223" s="138">
        <v>2</v>
      </c>
      <c r="D223" s="138">
        <v>0</v>
      </c>
      <c r="E223" s="138">
        <v>1</v>
      </c>
      <c r="F223" s="138">
        <v>0</v>
      </c>
      <c r="G223" s="138">
        <v>1</v>
      </c>
      <c r="H223" s="138">
        <v>0</v>
      </c>
      <c r="I223" s="138">
        <v>0</v>
      </c>
      <c r="J223" s="138">
        <v>3</v>
      </c>
      <c r="K223" s="138">
        <v>2</v>
      </c>
      <c r="L223" s="141">
        <v>1</v>
      </c>
      <c r="M223" s="138">
        <v>1</v>
      </c>
      <c r="N223" s="141">
        <v>0</v>
      </c>
      <c r="O223" s="138">
        <v>2</v>
      </c>
      <c r="P223" s="138">
        <v>1</v>
      </c>
      <c r="Q223" s="138">
        <v>2</v>
      </c>
    </row>
    <row r="224" spans="1:17" ht="19.5" customHeight="1">
      <c r="A224" s="139" t="s">
        <v>429</v>
      </c>
      <c r="B224" s="140">
        <f t="shared" si="4"/>
        <v>1947</v>
      </c>
      <c r="C224" s="138">
        <v>158</v>
      </c>
      <c r="D224" s="138">
        <v>208</v>
      </c>
      <c r="E224" s="138">
        <v>380</v>
      </c>
      <c r="F224" s="138">
        <v>54</v>
      </c>
      <c r="G224" s="138">
        <v>98</v>
      </c>
      <c r="H224" s="138">
        <v>22</v>
      </c>
      <c r="I224" s="138">
        <v>179</v>
      </c>
      <c r="J224" s="138">
        <v>115</v>
      </c>
      <c r="K224" s="138">
        <v>104</v>
      </c>
      <c r="L224" s="141">
        <v>116</v>
      </c>
      <c r="M224" s="138">
        <v>132</v>
      </c>
      <c r="N224" s="141">
        <v>76</v>
      </c>
      <c r="O224" s="138">
        <v>118</v>
      </c>
      <c r="P224" s="138">
        <v>87</v>
      </c>
      <c r="Q224" s="138">
        <v>100</v>
      </c>
    </row>
    <row r="225" spans="1:17" ht="19.5" customHeight="1">
      <c r="A225" s="139" t="s">
        <v>430</v>
      </c>
      <c r="B225" s="140">
        <f t="shared" si="4"/>
        <v>39</v>
      </c>
      <c r="C225" s="138">
        <v>10</v>
      </c>
      <c r="D225" s="138">
        <v>9</v>
      </c>
      <c r="E225" s="138">
        <v>0</v>
      </c>
      <c r="F225" s="138">
        <v>0</v>
      </c>
      <c r="G225" s="138">
        <v>2</v>
      </c>
      <c r="H225" s="138">
        <v>1</v>
      </c>
      <c r="I225" s="138">
        <v>3</v>
      </c>
      <c r="J225" s="138">
        <v>4</v>
      </c>
      <c r="K225" s="138">
        <v>1</v>
      </c>
      <c r="L225" s="141">
        <v>6</v>
      </c>
      <c r="M225" s="138">
        <v>0</v>
      </c>
      <c r="N225" s="141">
        <v>0</v>
      </c>
      <c r="O225" s="138">
        <v>1</v>
      </c>
      <c r="P225" s="138">
        <v>0</v>
      </c>
      <c r="Q225" s="138">
        <v>2</v>
      </c>
    </row>
    <row r="226" spans="1:17" ht="19.5" customHeight="1">
      <c r="A226" s="139" t="s">
        <v>431</v>
      </c>
      <c r="B226" s="140">
        <f t="shared" si="4"/>
        <v>172</v>
      </c>
      <c r="C226" s="138">
        <v>41</v>
      </c>
      <c r="D226" s="138">
        <v>15</v>
      </c>
      <c r="E226" s="138">
        <v>20</v>
      </c>
      <c r="F226" s="138">
        <v>12</v>
      </c>
      <c r="G226" s="138">
        <v>12</v>
      </c>
      <c r="H226" s="138">
        <v>7</v>
      </c>
      <c r="I226" s="138">
        <v>24</v>
      </c>
      <c r="J226" s="138">
        <v>11</v>
      </c>
      <c r="K226" s="138">
        <v>4</v>
      </c>
      <c r="L226" s="141">
        <v>4</v>
      </c>
      <c r="M226" s="138">
        <v>4</v>
      </c>
      <c r="N226" s="141">
        <v>4</v>
      </c>
      <c r="O226" s="138">
        <v>3</v>
      </c>
      <c r="P226" s="138">
        <v>9</v>
      </c>
      <c r="Q226" s="138">
        <v>2</v>
      </c>
    </row>
    <row r="227" spans="1:17" ht="19.5" customHeight="1">
      <c r="A227" s="139" t="s">
        <v>432</v>
      </c>
      <c r="B227" s="140">
        <f t="shared" si="4"/>
        <v>9</v>
      </c>
      <c r="C227" s="138">
        <v>1</v>
      </c>
      <c r="D227" s="138">
        <v>1</v>
      </c>
      <c r="E227" s="138">
        <v>2</v>
      </c>
      <c r="F227" s="138">
        <v>1</v>
      </c>
      <c r="G227" s="138">
        <v>0</v>
      </c>
      <c r="H227" s="138">
        <v>0</v>
      </c>
      <c r="I227" s="138">
        <v>0</v>
      </c>
      <c r="J227" s="138">
        <v>3</v>
      </c>
      <c r="K227" s="138">
        <v>1</v>
      </c>
      <c r="L227" s="141">
        <v>0</v>
      </c>
      <c r="M227" s="138">
        <v>0</v>
      </c>
      <c r="N227" s="141">
        <v>0</v>
      </c>
      <c r="O227" s="138">
        <v>0</v>
      </c>
      <c r="P227" s="138">
        <v>0</v>
      </c>
      <c r="Q227" s="138">
        <v>0</v>
      </c>
    </row>
    <row r="228" spans="1:17" ht="19.5" customHeight="1">
      <c r="A228" s="139" t="s">
        <v>433</v>
      </c>
      <c r="B228" s="140">
        <f t="shared" si="4"/>
        <v>6875</v>
      </c>
      <c r="C228" s="138">
        <v>334</v>
      </c>
      <c r="D228" s="138">
        <v>646</v>
      </c>
      <c r="E228" s="138">
        <v>1379</v>
      </c>
      <c r="F228" s="138">
        <v>598</v>
      </c>
      <c r="G228" s="138">
        <v>519</v>
      </c>
      <c r="H228" s="138">
        <v>227</v>
      </c>
      <c r="I228" s="138">
        <v>778</v>
      </c>
      <c r="J228" s="138">
        <v>426</v>
      </c>
      <c r="K228" s="138">
        <v>204</v>
      </c>
      <c r="L228" s="141">
        <v>417</v>
      </c>
      <c r="M228" s="138">
        <v>228</v>
      </c>
      <c r="N228" s="141">
        <v>324</v>
      </c>
      <c r="O228" s="138">
        <v>286</v>
      </c>
      <c r="P228" s="138">
        <v>168</v>
      </c>
      <c r="Q228" s="138">
        <v>341</v>
      </c>
    </row>
    <row r="229" spans="1:17" ht="19.5" customHeight="1">
      <c r="A229" s="139" t="s">
        <v>434</v>
      </c>
      <c r="B229" s="140">
        <f t="shared" si="4"/>
        <v>18</v>
      </c>
      <c r="C229" s="138">
        <v>8</v>
      </c>
      <c r="D229" s="138">
        <v>2</v>
      </c>
      <c r="E229" s="138">
        <v>2</v>
      </c>
      <c r="F229" s="138">
        <v>1</v>
      </c>
      <c r="G229" s="138">
        <v>0</v>
      </c>
      <c r="H229" s="138">
        <v>0</v>
      </c>
      <c r="I229" s="138">
        <v>0</v>
      </c>
      <c r="J229" s="138">
        <v>0</v>
      </c>
      <c r="K229" s="138">
        <v>0</v>
      </c>
      <c r="L229" s="141">
        <v>1</v>
      </c>
      <c r="M229" s="138">
        <v>0</v>
      </c>
      <c r="N229" s="141">
        <v>3</v>
      </c>
      <c r="O229" s="138">
        <v>1</v>
      </c>
      <c r="P229" s="138">
        <v>0</v>
      </c>
      <c r="Q229" s="138">
        <v>0</v>
      </c>
    </row>
    <row r="230" spans="1:17" ht="19.5" customHeight="1">
      <c r="A230" s="139" t="s">
        <v>435</v>
      </c>
      <c r="B230" s="140">
        <f t="shared" si="4"/>
        <v>17</v>
      </c>
      <c r="C230" s="138">
        <v>5</v>
      </c>
      <c r="D230" s="138">
        <v>1</v>
      </c>
      <c r="E230" s="138">
        <v>0</v>
      </c>
      <c r="F230" s="138">
        <v>2</v>
      </c>
      <c r="G230" s="138">
        <v>0</v>
      </c>
      <c r="H230" s="138">
        <v>0</v>
      </c>
      <c r="I230" s="138">
        <v>0</v>
      </c>
      <c r="J230" s="138">
        <v>6</v>
      </c>
      <c r="K230" s="138">
        <v>1</v>
      </c>
      <c r="L230" s="141">
        <v>0</v>
      </c>
      <c r="M230" s="138">
        <v>0</v>
      </c>
      <c r="N230" s="141">
        <v>0</v>
      </c>
      <c r="O230" s="138">
        <v>0</v>
      </c>
      <c r="P230" s="138">
        <v>0</v>
      </c>
      <c r="Q230" s="138">
        <v>2</v>
      </c>
    </row>
    <row r="231" spans="1:17" ht="19.5" customHeight="1">
      <c r="A231" s="139" t="s">
        <v>436</v>
      </c>
      <c r="B231" s="140">
        <f t="shared" si="4"/>
        <v>2</v>
      </c>
      <c r="C231" s="138">
        <v>0</v>
      </c>
      <c r="D231" s="138">
        <v>1</v>
      </c>
      <c r="E231" s="138">
        <v>0</v>
      </c>
      <c r="F231" s="138">
        <v>0</v>
      </c>
      <c r="G231" s="138">
        <v>0</v>
      </c>
      <c r="H231" s="138">
        <v>0</v>
      </c>
      <c r="I231" s="138">
        <v>0</v>
      </c>
      <c r="J231" s="138">
        <v>0</v>
      </c>
      <c r="K231" s="138">
        <v>0</v>
      </c>
      <c r="L231" s="141">
        <v>0</v>
      </c>
      <c r="M231" s="138">
        <v>0</v>
      </c>
      <c r="N231" s="141">
        <v>0</v>
      </c>
      <c r="O231" s="138">
        <v>1</v>
      </c>
      <c r="P231" s="138">
        <v>0</v>
      </c>
      <c r="Q231" s="138">
        <v>0</v>
      </c>
    </row>
    <row r="232" spans="1:17" ht="19.5" customHeight="1">
      <c r="A232" s="139" t="s">
        <v>437</v>
      </c>
      <c r="B232" s="140">
        <f t="shared" si="4"/>
        <v>3</v>
      </c>
      <c r="C232" s="138">
        <v>0</v>
      </c>
      <c r="D232" s="138">
        <v>0</v>
      </c>
      <c r="E232" s="138">
        <v>0</v>
      </c>
      <c r="F232" s="138">
        <v>0</v>
      </c>
      <c r="G232" s="138">
        <v>0</v>
      </c>
      <c r="H232" s="138">
        <v>0</v>
      </c>
      <c r="I232" s="138">
        <v>0</v>
      </c>
      <c r="J232" s="138">
        <v>0</v>
      </c>
      <c r="K232" s="138">
        <v>1</v>
      </c>
      <c r="L232" s="141">
        <v>1</v>
      </c>
      <c r="M232" s="138">
        <v>0</v>
      </c>
      <c r="N232" s="141">
        <v>0</v>
      </c>
      <c r="O232" s="138">
        <v>0</v>
      </c>
      <c r="P232" s="138">
        <v>0</v>
      </c>
      <c r="Q232" s="138">
        <v>1</v>
      </c>
    </row>
    <row r="233" spans="1:17" ht="19.5" customHeight="1">
      <c r="A233" s="139" t="s">
        <v>438</v>
      </c>
      <c r="B233" s="140">
        <f t="shared" si="4"/>
        <v>2</v>
      </c>
      <c r="C233" s="138">
        <v>0</v>
      </c>
      <c r="D233" s="138">
        <v>0</v>
      </c>
      <c r="E233" s="138">
        <v>0</v>
      </c>
      <c r="F233" s="138">
        <v>0</v>
      </c>
      <c r="G233" s="138">
        <v>0</v>
      </c>
      <c r="H233" s="138">
        <v>0</v>
      </c>
      <c r="I233" s="138">
        <v>0</v>
      </c>
      <c r="J233" s="138">
        <v>0</v>
      </c>
      <c r="K233" s="138">
        <v>1</v>
      </c>
      <c r="L233" s="141">
        <v>1</v>
      </c>
      <c r="M233" s="138">
        <v>0</v>
      </c>
      <c r="N233" s="141">
        <v>0</v>
      </c>
      <c r="O233" s="138">
        <v>0</v>
      </c>
      <c r="P233" s="138">
        <v>0</v>
      </c>
      <c r="Q233" s="138">
        <v>0</v>
      </c>
    </row>
    <row r="234" spans="1:17" ht="19.5" customHeight="1">
      <c r="A234" s="139" t="s">
        <v>439</v>
      </c>
      <c r="B234" s="140">
        <f t="shared" si="4"/>
        <v>12</v>
      </c>
      <c r="C234" s="138">
        <v>5</v>
      </c>
      <c r="D234" s="138">
        <v>1</v>
      </c>
      <c r="E234" s="138">
        <v>0</v>
      </c>
      <c r="F234" s="138">
        <v>0</v>
      </c>
      <c r="G234" s="138">
        <v>0</v>
      </c>
      <c r="H234" s="138">
        <v>0</v>
      </c>
      <c r="I234" s="138">
        <v>0</v>
      </c>
      <c r="J234" s="138">
        <v>1</v>
      </c>
      <c r="K234" s="138">
        <v>4</v>
      </c>
      <c r="L234" s="141">
        <v>0</v>
      </c>
      <c r="M234" s="138">
        <v>0</v>
      </c>
      <c r="N234" s="141">
        <v>0</v>
      </c>
      <c r="O234" s="138">
        <v>1</v>
      </c>
      <c r="P234" s="138">
        <v>0</v>
      </c>
      <c r="Q234" s="138">
        <v>0</v>
      </c>
    </row>
    <row r="235" spans="1:17" ht="19.5" customHeight="1">
      <c r="A235" s="139" t="s">
        <v>440</v>
      </c>
      <c r="B235" s="140">
        <f t="shared" si="4"/>
        <v>22</v>
      </c>
      <c r="C235" s="138">
        <v>3</v>
      </c>
      <c r="D235" s="138">
        <v>2</v>
      </c>
      <c r="E235" s="138">
        <v>2</v>
      </c>
      <c r="F235" s="138">
        <v>0</v>
      </c>
      <c r="G235" s="138">
        <v>1</v>
      </c>
      <c r="H235" s="138">
        <v>0</v>
      </c>
      <c r="I235" s="138">
        <v>1</v>
      </c>
      <c r="J235" s="138">
        <v>1</v>
      </c>
      <c r="K235" s="138">
        <v>1</v>
      </c>
      <c r="L235" s="141">
        <v>0</v>
      </c>
      <c r="M235" s="138">
        <v>3</v>
      </c>
      <c r="N235" s="141">
        <v>0</v>
      </c>
      <c r="O235" s="138">
        <v>1</v>
      </c>
      <c r="P235" s="138">
        <v>7</v>
      </c>
      <c r="Q235" s="138">
        <v>0</v>
      </c>
    </row>
    <row r="236" spans="1:17" ht="19.5" customHeight="1">
      <c r="A236" s="139" t="s">
        <v>441</v>
      </c>
      <c r="B236" s="140">
        <f t="shared" si="4"/>
        <v>5</v>
      </c>
      <c r="C236" s="138">
        <v>0</v>
      </c>
      <c r="D236" s="138">
        <v>1</v>
      </c>
      <c r="E236" s="138">
        <v>1</v>
      </c>
      <c r="F236" s="138">
        <v>2</v>
      </c>
      <c r="G236" s="138">
        <v>0</v>
      </c>
      <c r="H236" s="138">
        <v>0</v>
      </c>
      <c r="I236" s="138">
        <v>0</v>
      </c>
      <c r="J236" s="138">
        <v>0</v>
      </c>
      <c r="K236" s="138">
        <v>0</v>
      </c>
      <c r="L236" s="141">
        <v>0</v>
      </c>
      <c r="M236" s="138">
        <v>1</v>
      </c>
      <c r="N236" s="141">
        <v>0</v>
      </c>
      <c r="O236" s="138">
        <v>0</v>
      </c>
      <c r="P236" s="138">
        <v>0</v>
      </c>
      <c r="Q236" s="138">
        <v>0</v>
      </c>
    </row>
    <row r="237" spans="1:17" ht="19.5" customHeight="1">
      <c r="A237" s="139" t="s">
        <v>442</v>
      </c>
      <c r="B237" s="140">
        <f t="shared" si="4"/>
        <v>1</v>
      </c>
      <c r="C237" s="138">
        <v>1</v>
      </c>
      <c r="D237" s="138">
        <v>0</v>
      </c>
      <c r="E237" s="138">
        <v>0</v>
      </c>
      <c r="F237" s="138">
        <v>0</v>
      </c>
      <c r="G237" s="138">
        <v>0</v>
      </c>
      <c r="H237" s="138">
        <v>0</v>
      </c>
      <c r="I237" s="138">
        <v>0</v>
      </c>
      <c r="J237" s="138">
        <v>0</v>
      </c>
      <c r="K237" s="138">
        <v>0</v>
      </c>
      <c r="L237" s="141">
        <v>0</v>
      </c>
      <c r="M237" s="138">
        <v>0</v>
      </c>
      <c r="N237" s="141">
        <v>0</v>
      </c>
      <c r="O237" s="138">
        <v>0</v>
      </c>
      <c r="P237" s="138">
        <v>0</v>
      </c>
      <c r="Q237" s="138">
        <v>0</v>
      </c>
    </row>
    <row r="238" spans="1:17" ht="19.5" customHeight="1">
      <c r="A238" s="139" t="s">
        <v>443</v>
      </c>
      <c r="B238" s="140">
        <f t="shared" si="4"/>
        <v>5</v>
      </c>
      <c r="C238" s="138">
        <v>0</v>
      </c>
      <c r="D238" s="138">
        <v>0</v>
      </c>
      <c r="E238" s="138">
        <v>0</v>
      </c>
      <c r="F238" s="138">
        <v>0</v>
      </c>
      <c r="G238" s="138">
        <v>4</v>
      </c>
      <c r="H238" s="138">
        <v>0</v>
      </c>
      <c r="I238" s="138">
        <v>0</v>
      </c>
      <c r="J238" s="138">
        <v>1</v>
      </c>
      <c r="K238" s="138">
        <v>0</v>
      </c>
      <c r="L238" s="141">
        <v>0</v>
      </c>
      <c r="M238" s="138">
        <v>0</v>
      </c>
      <c r="N238" s="141">
        <v>0</v>
      </c>
      <c r="O238" s="138">
        <v>0</v>
      </c>
      <c r="P238" s="138">
        <v>0</v>
      </c>
      <c r="Q238" s="138">
        <v>0</v>
      </c>
    </row>
    <row r="239" spans="1:17" ht="19.5" customHeight="1">
      <c r="A239" s="139" t="s">
        <v>444</v>
      </c>
      <c r="B239" s="140">
        <f t="shared" si="4"/>
        <v>3708</v>
      </c>
      <c r="C239" s="138">
        <v>191</v>
      </c>
      <c r="D239" s="138">
        <v>626</v>
      </c>
      <c r="E239" s="138">
        <v>1020</v>
      </c>
      <c r="F239" s="138">
        <v>575</v>
      </c>
      <c r="G239" s="138">
        <v>426</v>
      </c>
      <c r="H239" s="138">
        <v>39</v>
      </c>
      <c r="I239" s="138">
        <v>167</v>
      </c>
      <c r="J239" s="138">
        <v>34</v>
      </c>
      <c r="K239" s="138">
        <v>71</v>
      </c>
      <c r="L239" s="141">
        <v>77</v>
      </c>
      <c r="M239" s="138">
        <v>101</v>
      </c>
      <c r="N239" s="141">
        <v>175</v>
      </c>
      <c r="O239" s="138">
        <v>163</v>
      </c>
      <c r="P239" s="138">
        <v>10</v>
      </c>
      <c r="Q239" s="138">
        <v>33</v>
      </c>
    </row>
    <row r="240" spans="1:17" ht="19.5" customHeight="1">
      <c r="A240" s="139" t="s">
        <v>445</v>
      </c>
      <c r="B240" s="140">
        <f t="shared" si="4"/>
        <v>1</v>
      </c>
      <c r="C240" s="138">
        <v>0</v>
      </c>
      <c r="D240" s="138">
        <v>0</v>
      </c>
      <c r="E240" s="138">
        <v>0</v>
      </c>
      <c r="F240" s="138">
        <v>0</v>
      </c>
      <c r="G240" s="138">
        <v>0</v>
      </c>
      <c r="H240" s="138">
        <v>0</v>
      </c>
      <c r="I240" s="138">
        <v>0</v>
      </c>
      <c r="J240" s="138">
        <v>0</v>
      </c>
      <c r="K240" s="138">
        <v>0</v>
      </c>
      <c r="L240" s="141">
        <v>0</v>
      </c>
      <c r="M240" s="138">
        <v>0</v>
      </c>
      <c r="N240" s="141">
        <v>0</v>
      </c>
      <c r="O240" s="138">
        <v>0</v>
      </c>
      <c r="P240" s="138">
        <v>1</v>
      </c>
      <c r="Q240" s="138">
        <v>0</v>
      </c>
    </row>
    <row r="241" spans="1:17" ht="19.5" customHeight="1">
      <c r="A241" s="139" t="s">
        <v>446</v>
      </c>
      <c r="B241" s="140">
        <f t="shared" si="4"/>
        <v>4</v>
      </c>
      <c r="C241" s="138">
        <v>2</v>
      </c>
      <c r="D241" s="138">
        <v>0</v>
      </c>
      <c r="E241" s="138">
        <v>0</v>
      </c>
      <c r="F241" s="138">
        <v>0</v>
      </c>
      <c r="G241" s="138">
        <v>0</v>
      </c>
      <c r="H241" s="138">
        <v>0</v>
      </c>
      <c r="I241" s="138">
        <v>0</v>
      </c>
      <c r="J241" s="138">
        <v>0</v>
      </c>
      <c r="K241" s="138">
        <v>0</v>
      </c>
      <c r="L241" s="141">
        <v>0</v>
      </c>
      <c r="M241" s="138">
        <v>0</v>
      </c>
      <c r="N241" s="141">
        <v>0</v>
      </c>
      <c r="O241" s="138">
        <v>1</v>
      </c>
      <c r="P241" s="138">
        <v>0</v>
      </c>
      <c r="Q241" s="138">
        <v>1</v>
      </c>
    </row>
    <row r="242" spans="1:17" ht="19.5" customHeight="1">
      <c r="A242" s="139" t="s">
        <v>447</v>
      </c>
      <c r="B242" s="140">
        <f t="shared" si="4"/>
        <v>1</v>
      </c>
      <c r="C242" s="138">
        <v>0</v>
      </c>
      <c r="D242" s="138">
        <v>0</v>
      </c>
      <c r="E242" s="138">
        <v>0</v>
      </c>
      <c r="F242" s="138">
        <v>0</v>
      </c>
      <c r="G242" s="138">
        <v>0</v>
      </c>
      <c r="H242" s="138">
        <v>0</v>
      </c>
      <c r="I242" s="138">
        <v>0</v>
      </c>
      <c r="J242" s="138">
        <v>0</v>
      </c>
      <c r="K242" s="138">
        <v>1</v>
      </c>
      <c r="L242" s="141">
        <v>0</v>
      </c>
      <c r="M242" s="138">
        <v>0</v>
      </c>
      <c r="N242" s="141">
        <v>0</v>
      </c>
      <c r="O242" s="138">
        <v>0</v>
      </c>
      <c r="P242" s="138">
        <v>0</v>
      </c>
      <c r="Q242" s="138">
        <v>0</v>
      </c>
    </row>
    <row r="243" spans="1:17" ht="19.5" customHeight="1">
      <c r="A243" s="139" t="s">
        <v>448</v>
      </c>
      <c r="B243" s="140">
        <f t="shared" si="4"/>
        <v>3</v>
      </c>
      <c r="C243" s="138">
        <v>0</v>
      </c>
      <c r="D243" s="138">
        <v>0</v>
      </c>
      <c r="E243" s="138">
        <v>1</v>
      </c>
      <c r="F243" s="138">
        <v>0</v>
      </c>
      <c r="G243" s="138">
        <v>0</v>
      </c>
      <c r="H243" s="138">
        <v>0</v>
      </c>
      <c r="I243" s="138">
        <v>0</v>
      </c>
      <c r="J243" s="138">
        <v>0</v>
      </c>
      <c r="K243" s="138">
        <v>2</v>
      </c>
      <c r="L243" s="141">
        <v>0</v>
      </c>
      <c r="M243" s="138">
        <v>0</v>
      </c>
      <c r="N243" s="141">
        <v>0</v>
      </c>
      <c r="O243" s="138">
        <v>0</v>
      </c>
      <c r="P243" s="138">
        <v>0</v>
      </c>
      <c r="Q243" s="138">
        <v>0</v>
      </c>
    </row>
    <row r="244" spans="1:17" ht="19.5" customHeight="1">
      <c r="A244" s="139" t="s">
        <v>449</v>
      </c>
      <c r="B244" s="140">
        <f t="shared" si="4"/>
        <v>2</v>
      </c>
      <c r="C244" s="138">
        <v>0</v>
      </c>
      <c r="D244" s="138">
        <v>0</v>
      </c>
      <c r="E244" s="138">
        <v>0</v>
      </c>
      <c r="F244" s="138">
        <v>0</v>
      </c>
      <c r="G244" s="138">
        <v>0</v>
      </c>
      <c r="H244" s="138">
        <v>0</v>
      </c>
      <c r="I244" s="138">
        <v>0</v>
      </c>
      <c r="J244" s="138">
        <v>0</v>
      </c>
      <c r="K244" s="138">
        <v>2</v>
      </c>
      <c r="L244" s="141">
        <v>0</v>
      </c>
      <c r="M244" s="138">
        <v>0</v>
      </c>
      <c r="N244" s="141">
        <v>0</v>
      </c>
      <c r="O244" s="138">
        <v>0</v>
      </c>
      <c r="P244" s="138">
        <v>0</v>
      </c>
      <c r="Q244" s="138">
        <v>0</v>
      </c>
    </row>
    <row r="245" spans="1:17" ht="19.5" customHeight="1">
      <c r="A245" s="139" t="s">
        <v>450</v>
      </c>
      <c r="B245" s="140">
        <f t="shared" si="4"/>
        <v>5</v>
      </c>
      <c r="C245" s="138">
        <v>1</v>
      </c>
      <c r="D245" s="138">
        <v>0</v>
      </c>
      <c r="E245" s="138">
        <v>0</v>
      </c>
      <c r="F245" s="138">
        <v>0</v>
      </c>
      <c r="G245" s="138">
        <v>0</v>
      </c>
      <c r="H245" s="138">
        <v>0</v>
      </c>
      <c r="I245" s="138">
        <v>0</v>
      </c>
      <c r="J245" s="138">
        <v>2</v>
      </c>
      <c r="K245" s="138">
        <v>1</v>
      </c>
      <c r="L245" s="141">
        <v>0</v>
      </c>
      <c r="M245" s="138">
        <v>0</v>
      </c>
      <c r="N245" s="141">
        <v>0</v>
      </c>
      <c r="O245" s="138">
        <v>1</v>
      </c>
      <c r="P245" s="138">
        <v>0</v>
      </c>
      <c r="Q245" s="138">
        <v>0</v>
      </c>
    </row>
    <row r="246" spans="1:17" ht="19.5" customHeight="1">
      <c r="A246" s="139" t="s">
        <v>451</v>
      </c>
      <c r="B246" s="140">
        <f t="shared" si="4"/>
        <v>157</v>
      </c>
      <c r="C246" s="138">
        <v>43</v>
      </c>
      <c r="D246" s="138">
        <v>9</v>
      </c>
      <c r="E246" s="138">
        <v>8</v>
      </c>
      <c r="F246" s="138">
        <v>14</v>
      </c>
      <c r="G246" s="138">
        <v>9</v>
      </c>
      <c r="H246" s="138">
        <v>4</v>
      </c>
      <c r="I246" s="138">
        <v>13</v>
      </c>
      <c r="J246" s="138">
        <v>8</v>
      </c>
      <c r="K246" s="138">
        <v>11</v>
      </c>
      <c r="L246" s="141">
        <v>7</v>
      </c>
      <c r="M246" s="138">
        <v>12</v>
      </c>
      <c r="N246" s="141">
        <v>3</v>
      </c>
      <c r="O246" s="138">
        <v>4</v>
      </c>
      <c r="P246" s="138">
        <v>8</v>
      </c>
      <c r="Q246" s="138">
        <v>4</v>
      </c>
    </row>
    <row r="247" spans="1:17" ht="19.5" customHeight="1">
      <c r="A247" s="139" t="s">
        <v>452</v>
      </c>
      <c r="B247" s="140">
        <f t="shared" si="4"/>
        <v>1</v>
      </c>
      <c r="C247" s="138">
        <v>0</v>
      </c>
      <c r="D247" s="138">
        <v>0</v>
      </c>
      <c r="E247" s="138">
        <v>0</v>
      </c>
      <c r="F247" s="138">
        <v>0</v>
      </c>
      <c r="G247" s="138">
        <v>0</v>
      </c>
      <c r="H247" s="138">
        <v>0</v>
      </c>
      <c r="I247" s="138">
        <v>0</v>
      </c>
      <c r="J247" s="138">
        <v>1</v>
      </c>
      <c r="K247" s="138">
        <v>0</v>
      </c>
      <c r="L247" s="141">
        <v>0</v>
      </c>
      <c r="M247" s="138">
        <v>0</v>
      </c>
      <c r="N247" s="141">
        <v>0</v>
      </c>
      <c r="O247" s="138">
        <v>0</v>
      </c>
      <c r="P247" s="138">
        <v>0</v>
      </c>
      <c r="Q247" s="138">
        <v>0</v>
      </c>
    </row>
    <row r="248" spans="1:17" ht="19.5" customHeight="1">
      <c r="A248" s="139" t="s">
        <v>453</v>
      </c>
      <c r="B248" s="140">
        <f t="shared" si="4"/>
        <v>21</v>
      </c>
      <c r="C248" s="138">
        <v>8</v>
      </c>
      <c r="D248" s="138">
        <v>0</v>
      </c>
      <c r="E248" s="138">
        <v>0</v>
      </c>
      <c r="F248" s="138">
        <v>3</v>
      </c>
      <c r="G248" s="138">
        <v>0</v>
      </c>
      <c r="H248" s="138">
        <v>1</v>
      </c>
      <c r="I248" s="138">
        <v>1</v>
      </c>
      <c r="J248" s="138">
        <v>0</v>
      </c>
      <c r="K248" s="138">
        <v>0</v>
      </c>
      <c r="L248" s="141">
        <v>2</v>
      </c>
      <c r="M248" s="138">
        <v>1</v>
      </c>
      <c r="N248" s="141">
        <v>0</v>
      </c>
      <c r="O248" s="138">
        <v>4</v>
      </c>
      <c r="P248" s="138">
        <v>1</v>
      </c>
      <c r="Q248" s="138">
        <v>0</v>
      </c>
    </row>
    <row r="249" spans="1:17" ht="19.5" customHeight="1">
      <c r="A249" s="139" t="s">
        <v>454</v>
      </c>
      <c r="B249" s="140">
        <f t="shared" si="4"/>
        <v>33</v>
      </c>
      <c r="C249" s="138">
        <v>8</v>
      </c>
      <c r="D249" s="138">
        <v>4</v>
      </c>
      <c r="E249" s="138">
        <v>3</v>
      </c>
      <c r="F249" s="138">
        <v>1</v>
      </c>
      <c r="G249" s="138">
        <v>0</v>
      </c>
      <c r="H249" s="138">
        <v>1</v>
      </c>
      <c r="I249" s="138">
        <v>5</v>
      </c>
      <c r="J249" s="138">
        <v>3</v>
      </c>
      <c r="K249" s="138">
        <v>0</v>
      </c>
      <c r="L249" s="141">
        <v>1</v>
      </c>
      <c r="M249" s="138">
        <v>0</v>
      </c>
      <c r="N249" s="141">
        <v>0</v>
      </c>
      <c r="O249" s="138">
        <v>5</v>
      </c>
      <c r="P249" s="138">
        <v>0</v>
      </c>
      <c r="Q249" s="138">
        <v>2</v>
      </c>
    </row>
    <row r="250" spans="1:17" ht="19.5" customHeight="1">
      <c r="A250" s="139" t="s">
        <v>455</v>
      </c>
      <c r="B250" s="140">
        <f t="shared" si="4"/>
        <v>3</v>
      </c>
      <c r="C250" s="138">
        <v>0</v>
      </c>
      <c r="D250" s="138">
        <v>0</v>
      </c>
      <c r="E250" s="138">
        <v>0</v>
      </c>
      <c r="F250" s="138">
        <v>0</v>
      </c>
      <c r="G250" s="138">
        <v>0</v>
      </c>
      <c r="H250" s="138">
        <v>0</v>
      </c>
      <c r="I250" s="138">
        <v>2</v>
      </c>
      <c r="J250" s="138">
        <v>0</v>
      </c>
      <c r="K250" s="138">
        <v>0</v>
      </c>
      <c r="L250" s="141">
        <v>0</v>
      </c>
      <c r="M250" s="138">
        <v>1</v>
      </c>
      <c r="N250" s="141">
        <v>0</v>
      </c>
      <c r="O250" s="138">
        <v>0</v>
      </c>
      <c r="P250" s="138">
        <v>0</v>
      </c>
      <c r="Q250" s="138">
        <v>0</v>
      </c>
    </row>
    <row r="251" spans="1:17" ht="19.5" customHeight="1">
      <c r="A251" s="139" t="s">
        <v>456</v>
      </c>
      <c r="B251" s="140">
        <f t="shared" si="4"/>
        <v>2378</v>
      </c>
      <c r="C251" s="138">
        <v>343</v>
      </c>
      <c r="D251" s="138">
        <v>204</v>
      </c>
      <c r="E251" s="138">
        <v>73</v>
      </c>
      <c r="F251" s="138">
        <v>143</v>
      </c>
      <c r="G251" s="138">
        <v>157</v>
      </c>
      <c r="H251" s="138">
        <v>75</v>
      </c>
      <c r="I251" s="138">
        <v>184</v>
      </c>
      <c r="J251" s="138">
        <v>213</v>
      </c>
      <c r="K251" s="138">
        <v>149</v>
      </c>
      <c r="L251" s="141">
        <v>88</v>
      </c>
      <c r="M251" s="138">
        <v>136</v>
      </c>
      <c r="N251" s="141">
        <v>89</v>
      </c>
      <c r="O251" s="138">
        <v>106</v>
      </c>
      <c r="P251" s="138">
        <v>185</v>
      </c>
      <c r="Q251" s="138">
        <v>233</v>
      </c>
    </row>
    <row r="252" spans="1:17" ht="19.5" customHeight="1">
      <c r="A252" s="139" t="s">
        <v>457</v>
      </c>
      <c r="B252" s="140">
        <f t="shared" si="4"/>
        <v>72</v>
      </c>
      <c r="C252" s="138">
        <v>1</v>
      </c>
      <c r="D252" s="138">
        <v>4</v>
      </c>
      <c r="E252" s="138">
        <v>0</v>
      </c>
      <c r="F252" s="138">
        <v>11</v>
      </c>
      <c r="G252" s="138">
        <v>0</v>
      </c>
      <c r="H252" s="138">
        <v>3</v>
      </c>
      <c r="I252" s="138">
        <v>5</v>
      </c>
      <c r="J252" s="138">
        <v>8</v>
      </c>
      <c r="K252" s="138">
        <v>16</v>
      </c>
      <c r="L252" s="141">
        <v>10</v>
      </c>
      <c r="M252" s="138">
        <v>0</v>
      </c>
      <c r="N252" s="141">
        <v>0</v>
      </c>
      <c r="O252" s="138">
        <v>7</v>
      </c>
      <c r="P252" s="138">
        <v>1</v>
      </c>
      <c r="Q252" s="138">
        <v>6</v>
      </c>
    </row>
    <row r="253" spans="1:17" ht="19.5" customHeight="1">
      <c r="A253" s="139" t="s">
        <v>458</v>
      </c>
      <c r="B253" s="140">
        <f t="shared" si="4"/>
        <v>10</v>
      </c>
      <c r="C253" s="138">
        <v>0</v>
      </c>
      <c r="D253" s="138">
        <v>0</v>
      </c>
      <c r="E253" s="138">
        <v>0</v>
      </c>
      <c r="F253" s="138">
        <v>0</v>
      </c>
      <c r="G253" s="138">
        <v>7</v>
      </c>
      <c r="H253" s="138">
        <v>0</v>
      </c>
      <c r="I253" s="138">
        <v>1</v>
      </c>
      <c r="J253" s="138">
        <v>0</v>
      </c>
      <c r="K253" s="138">
        <v>1</v>
      </c>
      <c r="L253" s="141">
        <v>0</v>
      </c>
      <c r="M253" s="138">
        <v>0</v>
      </c>
      <c r="N253" s="141">
        <v>0</v>
      </c>
      <c r="O253" s="138">
        <v>1</v>
      </c>
      <c r="P253" s="138">
        <v>0</v>
      </c>
      <c r="Q253" s="138">
        <v>0</v>
      </c>
    </row>
    <row r="254" spans="1:17" ht="19.5" customHeight="1">
      <c r="A254" s="139" t="s">
        <v>459</v>
      </c>
      <c r="B254" s="140">
        <f t="shared" si="4"/>
        <v>39</v>
      </c>
      <c r="C254" s="138">
        <v>13</v>
      </c>
      <c r="D254" s="138">
        <v>8</v>
      </c>
      <c r="E254" s="138">
        <v>2</v>
      </c>
      <c r="F254" s="138">
        <v>3</v>
      </c>
      <c r="G254" s="138">
        <v>0</v>
      </c>
      <c r="H254" s="138">
        <v>1</v>
      </c>
      <c r="I254" s="138">
        <v>0</v>
      </c>
      <c r="J254" s="138">
        <v>4</v>
      </c>
      <c r="K254" s="138">
        <v>1</v>
      </c>
      <c r="L254" s="141">
        <v>0</v>
      </c>
      <c r="M254" s="138">
        <v>5</v>
      </c>
      <c r="N254" s="141">
        <v>0</v>
      </c>
      <c r="O254" s="138">
        <v>2</v>
      </c>
      <c r="P254" s="138">
        <v>0</v>
      </c>
      <c r="Q254" s="138">
        <v>0</v>
      </c>
    </row>
    <row r="255" spans="1:17" ht="19.5" customHeight="1">
      <c r="A255" s="139" t="s">
        <v>460</v>
      </c>
      <c r="B255" s="140">
        <f t="shared" si="4"/>
        <v>232</v>
      </c>
      <c r="C255" s="138">
        <v>29</v>
      </c>
      <c r="D255" s="138">
        <v>18</v>
      </c>
      <c r="E255" s="138">
        <v>28</v>
      </c>
      <c r="F255" s="138">
        <v>16</v>
      </c>
      <c r="G255" s="138">
        <v>15</v>
      </c>
      <c r="H255" s="138">
        <v>1</v>
      </c>
      <c r="I255" s="138">
        <v>18</v>
      </c>
      <c r="J255" s="138">
        <v>9</v>
      </c>
      <c r="K255" s="138">
        <v>17</v>
      </c>
      <c r="L255" s="141">
        <v>7</v>
      </c>
      <c r="M255" s="138">
        <v>21</v>
      </c>
      <c r="N255" s="141">
        <v>0</v>
      </c>
      <c r="O255" s="138">
        <v>15</v>
      </c>
      <c r="P255" s="138">
        <v>25</v>
      </c>
      <c r="Q255" s="138">
        <v>13</v>
      </c>
    </row>
    <row r="256" spans="1:17" ht="19.5" customHeight="1">
      <c r="A256" s="139" t="s">
        <v>461</v>
      </c>
      <c r="B256" s="140">
        <f t="shared" si="4"/>
        <v>3</v>
      </c>
      <c r="C256" s="138">
        <v>0</v>
      </c>
      <c r="D256" s="138">
        <v>0</v>
      </c>
      <c r="E256" s="138">
        <v>0</v>
      </c>
      <c r="F256" s="138">
        <v>0</v>
      </c>
      <c r="G256" s="138">
        <v>0</v>
      </c>
      <c r="H256" s="138">
        <v>1</v>
      </c>
      <c r="I256" s="138">
        <v>0</v>
      </c>
      <c r="J256" s="138">
        <v>0</v>
      </c>
      <c r="K256" s="138">
        <v>1</v>
      </c>
      <c r="L256" s="141">
        <v>0</v>
      </c>
      <c r="M256" s="138">
        <v>0</v>
      </c>
      <c r="N256" s="141">
        <v>0</v>
      </c>
      <c r="O256" s="138">
        <v>0</v>
      </c>
      <c r="P256" s="138">
        <v>0</v>
      </c>
      <c r="Q256" s="138">
        <v>1</v>
      </c>
    </row>
    <row r="257" spans="1:17" ht="19.5" customHeight="1">
      <c r="A257" s="139" t="s">
        <v>462</v>
      </c>
      <c r="B257" s="140">
        <f t="shared" si="4"/>
        <v>2</v>
      </c>
      <c r="C257" s="138">
        <v>0</v>
      </c>
      <c r="D257" s="138">
        <v>0</v>
      </c>
      <c r="E257" s="138">
        <v>0</v>
      </c>
      <c r="F257" s="138">
        <v>1</v>
      </c>
      <c r="G257" s="138">
        <v>0</v>
      </c>
      <c r="H257" s="138">
        <v>0</v>
      </c>
      <c r="I257" s="138">
        <v>0</v>
      </c>
      <c r="J257" s="138">
        <v>0</v>
      </c>
      <c r="K257" s="138">
        <v>0</v>
      </c>
      <c r="L257" s="141">
        <v>0</v>
      </c>
      <c r="M257" s="138">
        <v>0</v>
      </c>
      <c r="N257" s="141">
        <v>0</v>
      </c>
      <c r="O257" s="138">
        <v>1</v>
      </c>
      <c r="P257" s="138">
        <v>0</v>
      </c>
      <c r="Q257" s="138">
        <v>0</v>
      </c>
    </row>
    <row r="258" spans="1:17" ht="19.5" customHeight="1">
      <c r="A258" s="139" t="s">
        <v>463</v>
      </c>
      <c r="B258" s="140">
        <f t="shared" si="4"/>
        <v>3</v>
      </c>
      <c r="C258" s="138">
        <v>0</v>
      </c>
      <c r="D258" s="138">
        <v>0</v>
      </c>
      <c r="E258" s="138">
        <v>2</v>
      </c>
      <c r="F258" s="138">
        <v>0</v>
      </c>
      <c r="G258" s="138">
        <v>0</v>
      </c>
      <c r="H258" s="138">
        <v>0</v>
      </c>
      <c r="I258" s="138">
        <v>0</v>
      </c>
      <c r="J258" s="138">
        <v>1</v>
      </c>
      <c r="K258" s="138">
        <v>0</v>
      </c>
      <c r="L258" s="141">
        <v>0</v>
      </c>
      <c r="M258" s="138">
        <v>0</v>
      </c>
      <c r="N258" s="141">
        <v>0</v>
      </c>
      <c r="O258" s="138">
        <v>0</v>
      </c>
      <c r="P258" s="138">
        <v>0</v>
      </c>
      <c r="Q258" s="138">
        <v>0</v>
      </c>
    </row>
    <row r="259" spans="1:17" ht="19.5" customHeight="1">
      <c r="A259" s="139" t="s">
        <v>464</v>
      </c>
      <c r="B259" s="140">
        <f t="shared" si="4"/>
        <v>3</v>
      </c>
      <c r="C259" s="138">
        <v>0</v>
      </c>
      <c r="D259" s="138">
        <v>0</v>
      </c>
      <c r="E259" s="138">
        <v>0</v>
      </c>
      <c r="F259" s="138">
        <v>0</v>
      </c>
      <c r="G259" s="138">
        <v>0</v>
      </c>
      <c r="H259" s="138">
        <v>0</v>
      </c>
      <c r="I259" s="138">
        <v>3</v>
      </c>
      <c r="J259" s="138">
        <v>0</v>
      </c>
      <c r="K259" s="138">
        <v>0</v>
      </c>
      <c r="L259" s="141">
        <v>0</v>
      </c>
      <c r="M259" s="138">
        <v>0</v>
      </c>
      <c r="N259" s="141">
        <v>0</v>
      </c>
      <c r="O259" s="138">
        <v>0</v>
      </c>
      <c r="P259" s="138">
        <v>0</v>
      </c>
      <c r="Q259" s="138">
        <v>0</v>
      </c>
    </row>
    <row r="260" spans="1:17" ht="19.5" customHeight="1">
      <c r="A260" s="139" t="s">
        <v>465</v>
      </c>
      <c r="B260" s="140">
        <f t="shared" si="4"/>
        <v>46</v>
      </c>
      <c r="C260" s="138">
        <v>20</v>
      </c>
      <c r="D260" s="138">
        <v>2</v>
      </c>
      <c r="E260" s="138">
        <v>6</v>
      </c>
      <c r="F260" s="138">
        <v>3</v>
      </c>
      <c r="G260" s="138">
        <v>0</v>
      </c>
      <c r="H260" s="138">
        <v>0</v>
      </c>
      <c r="I260" s="138">
        <v>1</v>
      </c>
      <c r="J260" s="138">
        <v>5</v>
      </c>
      <c r="K260" s="138">
        <v>1</v>
      </c>
      <c r="L260" s="141">
        <v>0</v>
      </c>
      <c r="M260" s="138">
        <v>2</v>
      </c>
      <c r="N260" s="141">
        <v>0</v>
      </c>
      <c r="O260" s="138">
        <v>2</v>
      </c>
      <c r="P260" s="138">
        <v>2</v>
      </c>
      <c r="Q260" s="138">
        <v>2</v>
      </c>
    </row>
    <row r="261" spans="1:17" ht="19.5" customHeight="1">
      <c r="A261" s="139" t="s">
        <v>466</v>
      </c>
      <c r="B261" s="140">
        <f t="shared" si="4"/>
        <v>17</v>
      </c>
      <c r="C261" s="138">
        <v>4</v>
      </c>
      <c r="D261" s="138">
        <v>2</v>
      </c>
      <c r="E261" s="138">
        <v>4</v>
      </c>
      <c r="F261" s="138">
        <v>1</v>
      </c>
      <c r="G261" s="138">
        <v>0</v>
      </c>
      <c r="H261" s="138">
        <v>0</v>
      </c>
      <c r="I261" s="138">
        <v>0</v>
      </c>
      <c r="J261" s="138">
        <v>2</v>
      </c>
      <c r="K261" s="138">
        <v>0</v>
      </c>
      <c r="L261" s="141">
        <v>0</v>
      </c>
      <c r="M261" s="138">
        <v>0</v>
      </c>
      <c r="N261" s="141">
        <v>0</v>
      </c>
      <c r="O261" s="138">
        <v>1</v>
      </c>
      <c r="P261" s="138">
        <v>1</v>
      </c>
      <c r="Q261" s="138">
        <v>2</v>
      </c>
    </row>
    <row r="262" spans="1:17" ht="19.5" customHeight="1">
      <c r="A262" s="139" t="s">
        <v>467</v>
      </c>
      <c r="B262" s="140">
        <f t="shared" si="4"/>
        <v>3</v>
      </c>
      <c r="C262" s="138">
        <v>0</v>
      </c>
      <c r="D262" s="138">
        <v>0</v>
      </c>
      <c r="E262" s="138">
        <v>0</v>
      </c>
      <c r="F262" s="138">
        <v>0</v>
      </c>
      <c r="G262" s="138">
        <v>2</v>
      </c>
      <c r="H262" s="138">
        <v>0</v>
      </c>
      <c r="I262" s="138">
        <v>0</v>
      </c>
      <c r="J262" s="138">
        <v>0</v>
      </c>
      <c r="K262" s="138">
        <v>0</v>
      </c>
      <c r="L262" s="141">
        <v>0</v>
      </c>
      <c r="M262" s="138">
        <v>1</v>
      </c>
      <c r="N262" s="141">
        <v>0</v>
      </c>
      <c r="O262" s="138">
        <v>0</v>
      </c>
      <c r="P262" s="138">
        <v>0</v>
      </c>
      <c r="Q262" s="138">
        <v>0</v>
      </c>
    </row>
    <row r="263" spans="1:17" ht="19.5" customHeight="1">
      <c r="A263" s="139" t="s">
        <v>468</v>
      </c>
      <c r="B263" s="140">
        <f t="shared" si="4"/>
        <v>1</v>
      </c>
      <c r="C263" s="138">
        <v>1</v>
      </c>
      <c r="D263" s="138">
        <v>0</v>
      </c>
      <c r="E263" s="138">
        <v>0</v>
      </c>
      <c r="F263" s="138">
        <v>0</v>
      </c>
      <c r="G263" s="138">
        <v>0</v>
      </c>
      <c r="H263" s="138">
        <v>0</v>
      </c>
      <c r="I263" s="138">
        <v>0</v>
      </c>
      <c r="J263" s="138">
        <v>0</v>
      </c>
      <c r="K263" s="138">
        <v>0</v>
      </c>
      <c r="L263" s="141">
        <v>0</v>
      </c>
      <c r="M263" s="138">
        <v>0</v>
      </c>
      <c r="N263" s="141">
        <v>0</v>
      </c>
      <c r="O263" s="138">
        <v>0</v>
      </c>
      <c r="P263" s="138">
        <v>0</v>
      </c>
      <c r="Q263" s="138">
        <v>0</v>
      </c>
    </row>
    <row r="264" spans="1:17" ht="19.5" customHeight="1">
      <c r="A264" s="139" t="s">
        <v>469</v>
      </c>
      <c r="B264" s="140">
        <f t="shared" si="4"/>
        <v>19</v>
      </c>
      <c r="C264" s="138">
        <v>16</v>
      </c>
      <c r="D264" s="138">
        <v>0</v>
      </c>
      <c r="E264" s="138">
        <v>1</v>
      </c>
      <c r="F264" s="138">
        <v>0</v>
      </c>
      <c r="G264" s="138">
        <v>0</v>
      </c>
      <c r="H264" s="138">
        <v>0</v>
      </c>
      <c r="I264" s="138">
        <v>0</v>
      </c>
      <c r="J264" s="138">
        <v>2</v>
      </c>
      <c r="K264" s="138">
        <v>0</v>
      </c>
      <c r="L264" s="141">
        <v>0</v>
      </c>
      <c r="M264" s="138">
        <v>0</v>
      </c>
      <c r="N264" s="141">
        <v>0</v>
      </c>
      <c r="O264" s="138">
        <v>0</v>
      </c>
      <c r="P264" s="138">
        <v>0</v>
      </c>
      <c r="Q264" s="138">
        <v>0</v>
      </c>
    </row>
    <row r="265" spans="1:17" ht="19.5" customHeight="1">
      <c r="A265" s="139" t="s">
        <v>470</v>
      </c>
      <c r="B265" s="140">
        <f t="shared" si="4"/>
        <v>8</v>
      </c>
      <c r="C265" s="138">
        <v>1</v>
      </c>
      <c r="D265" s="138">
        <v>0</v>
      </c>
      <c r="E265" s="138">
        <v>0</v>
      </c>
      <c r="F265" s="138">
        <v>0</v>
      </c>
      <c r="G265" s="138">
        <v>1</v>
      </c>
      <c r="H265" s="138">
        <v>0</v>
      </c>
      <c r="I265" s="138">
        <v>0</v>
      </c>
      <c r="J265" s="138">
        <v>0</v>
      </c>
      <c r="K265" s="138">
        <v>3</v>
      </c>
      <c r="L265" s="141">
        <v>0</v>
      </c>
      <c r="M265" s="138">
        <v>1</v>
      </c>
      <c r="N265" s="141">
        <v>0</v>
      </c>
      <c r="O265" s="138">
        <v>1</v>
      </c>
      <c r="P265" s="138">
        <v>0</v>
      </c>
      <c r="Q265" s="138">
        <v>1</v>
      </c>
    </row>
    <row r="266" spans="1:17" ht="19.5" customHeight="1">
      <c r="A266" s="139" t="s">
        <v>471</v>
      </c>
      <c r="B266" s="140">
        <f t="shared" si="4"/>
        <v>4</v>
      </c>
      <c r="C266" s="138">
        <v>0</v>
      </c>
      <c r="D266" s="138">
        <v>0</v>
      </c>
      <c r="E266" s="138">
        <v>0</v>
      </c>
      <c r="F266" s="138">
        <v>0</v>
      </c>
      <c r="G266" s="138">
        <v>0</v>
      </c>
      <c r="H266" s="138">
        <v>0</v>
      </c>
      <c r="I266" s="138">
        <v>1</v>
      </c>
      <c r="J266" s="138">
        <v>0</v>
      </c>
      <c r="K266" s="138">
        <v>1</v>
      </c>
      <c r="L266" s="141">
        <v>0</v>
      </c>
      <c r="M266" s="138">
        <v>1</v>
      </c>
      <c r="N266" s="141">
        <v>0</v>
      </c>
      <c r="O266" s="138">
        <v>0</v>
      </c>
      <c r="P266" s="138">
        <v>1</v>
      </c>
      <c r="Q266" s="138">
        <v>0</v>
      </c>
    </row>
    <row r="267" spans="1:17" ht="19.5" customHeight="1">
      <c r="A267" s="139" t="s">
        <v>472</v>
      </c>
      <c r="B267" s="140">
        <f t="shared" si="4"/>
        <v>2506</v>
      </c>
      <c r="C267" s="138">
        <v>129</v>
      </c>
      <c r="D267" s="138">
        <v>101</v>
      </c>
      <c r="E267" s="138">
        <v>129</v>
      </c>
      <c r="F267" s="138">
        <v>221</v>
      </c>
      <c r="G267" s="138">
        <v>267</v>
      </c>
      <c r="H267" s="138">
        <v>72</v>
      </c>
      <c r="I267" s="138">
        <v>240</v>
      </c>
      <c r="J267" s="138">
        <v>181</v>
      </c>
      <c r="K267" s="138">
        <v>104</v>
      </c>
      <c r="L267" s="141">
        <v>242</v>
      </c>
      <c r="M267" s="138">
        <v>205</v>
      </c>
      <c r="N267" s="141">
        <v>170</v>
      </c>
      <c r="O267" s="138">
        <v>137</v>
      </c>
      <c r="P267" s="138">
        <v>192</v>
      </c>
      <c r="Q267" s="138">
        <v>116</v>
      </c>
    </row>
    <row r="268" spans="1:17" ht="19.5" customHeight="1">
      <c r="A268" s="139" t="s">
        <v>473</v>
      </c>
      <c r="B268" s="140">
        <f t="shared" si="4"/>
        <v>95</v>
      </c>
      <c r="C268" s="138">
        <v>2</v>
      </c>
      <c r="D268" s="138">
        <v>2</v>
      </c>
      <c r="E268" s="138">
        <v>1</v>
      </c>
      <c r="F268" s="138">
        <v>15</v>
      </c>
      <c r="G268" s="138">
        <v>1</v>
      </c>
      <c r="H268" s="138">
        <v>0</v>
      </c>
      <c r="I268" s="138">
        <v>0</v>
      </c>
      <c r="J268" s="138">
        <v>5</v>
      </c>
      <c r="K268" s="138">
        <v>5</v>
      </c>
      <c r="L268" s="141">
        <v>0</v>
      </c>
      <c r="M268" s="138">
        <v>53</v>
      </c>
      <c r="N268" s="141">
        <v>0</v>
      </c>
      <c r="O268" s="138">
        <v>0</v>
      </c>
      <c r="P268" s="138">
        <v>9</v>
      </c>
      <c r="Q268" s="138">
        <v>2</v>
      </c>
    </row>
    <row r="269" spans="1:17" ht="19.5" customHeight="1">
      <c r="A269" s="139" t="s">
        <v>474</v>
      </c>
      <c r="B269" s="140">
        <f t="shared" si="4"/>
        <v>3</v>
      </c>
      <c r="C269" s="138">
        <v>2</v>
      </c>
      <c r="D269" s="138">
        <v>0</v>
      </c>
      <c r="E269" s="138">
        <v>0</v>
      </c>
      <c r="F269" s="138">
        <v>0</v>
      </c>
      <c r="G269" s="138">
        <v>0</v>
      </c>
      <c r="H269" s="138">
        <v>1</v>
      </c>
      <c r="I269" s="138">
        <v>0</v>
      </c>
      <c r="J269" s="138">
        <v>0</v>
      </c>
      <c r="K269" s="138">
        <v>0</v>
      </c>
      <c r="L269" s="141">
        <v>0</v>
      </c>
      <c r="M269" s="138">
        <v>0</v>
      </c>
      <c r="N269" s="141">
        <v>0</v>
      </c>
      <c r="O269" s="138">
        <v>0</v>
      </c>
      <c r="P269" s="138">
        <v>0</v>
      </c>
      <c r="Q269" s="138">
        <v>0</v>
      </c>
    </row>
    <row r="270" spans="1:17" ht="19.5" customHeight="1">
      <c r="A270" s="139" t="s">
        <v>475</v>
      </c>
      <c r="B270" s="140">
        <f t="shared" si="4"/>
        <v>309</v>
      </c>
      <c r="C270" s="138">
        <v>5</v>
      </c>
      <c r="D270" s="138">
        <v>0</v>
      </c>
      <c r="E270" s="138">
        <v>62</v>
      </c>
      <c r="F270" s="138">
        <v>0</v>
      </c>
      <c r="G270" s="138">
        <v>55</v>
      </c>
      <c r="H270" s="138">
        <v>0</v>
      </c>
      <c r="I270" s="138">
        <v>5</v>
      </c>
      <c r="J270" s="138">
        <v>23</v>
      </c>
      <c r="K270" s="138">
        <v>23</v>
      </c>
      <c r="L270" s="141">
        <v>0</v>
      </c>
      <c r="M270" s="138">
        <v>91</v>
      </c>
      <c r="N270" s="141">
        <v>6</v>
      </c>
      <c r="O270" s="138">
        <v>20</v>
      </c>
      <c r="P270" s="138">
        <v>13</v>
      </c>
      <c r="Q270" s="138">
        <v>6</v>
      </c>
    </row>
    <row r="271" spans="1:17" ht="19.5" customHeight="1">
      <c r="A271" s="139" t="s">
        <v>476</v>
      </c>
      <c r="B271" s="140">
        <f aca="true" t="shared" si="5" ref="B271:B334">SUM(C271:Q271)</f>
        <v>914</v>
      </c>
      <c r="C271" s="138">
        <v>43</v>
      </c>
      <c r="D271" s="138">
        <v>74</v>
      </c>
      <c r="E271" s="138">
        <v>59</v>
      </c>
      <c r="F271" s="138">
        <v>145</v>
      </c>
      <c r="G271" s="138">
        <v>107</v>
      </c>
      <c r="H271" s="138">
        <v>29</v>
      </c>
      <c r="I271" s="138">
        <v>56</v>
      </c>
      <c r="J271" s="138">
        <v>83</v>
      </c>
      <c r="K271" s="138">
        <v>41</v>
      </c>
      <c r="L271" s="141">
        <v>38</v>
      </c>
      <c r="M271" s="138">
        <v>14</v>
      </c>
      <c r="N271" s="141">
        <v>44</v>
      </c>
      <c r="O271" s="138">
        <v>36</v>
      </c>
      <c r="P271" s="138">
        <v>72</v>
      </c>
      <c r="Q271" s="138">
        <v>73</v>
      </c>
    </row>
    <row r="272" spans="1:17" ht="19.5" customHeight="1">
      <c r="A272" s="139" t="s">
        <v>477</v>
      </c>
      <c r="B272" s="140">
        <f t="shared" si="5"/>
        <v>44</v>
      </c>
      <c r="C272" s="138">
        <v>8</v>
      </c>
      <c r="D272" s="138">
        <v>1</v>
      </c>
      <c r="E272" s="138">
        <v>5</v>
      </c>
      <c r="F272" s="138">
        <v>7</v>
      </c>
      <c r="G272" s="138">
        <v>1</v>
      </c>
      <c r="H272" s="138">
        <v>2</v>
      </c>
      <c r="I272" s="138">
        <v>5</v>
      </c>
      <c r="J272" s="138">
        <v>3</v>
      </c>
      <c r="K272" s="138">
        <v>3</v>
      </c>
      <c r="L272" s="141">
        <v>1</v>
      </c>
      <c r="M272" s="138">
        <v>2</v>
      </c>
      <c r="N272" s="141">
        <v>1</v>
      </c>
      <c r="O272" s="138">
        <v>0</v>
      </c>
      <c r="P272" s="138">
        <v>3</v>
      </c>
      <c r="Q272" s="138">
        <v>2</v>
      </c>
    </row>
    <row r="273" spans="1:17" ht="19.5" customHeight="1">
      <c r="A273" s="139" t="s">
        <v>478</v>
      </c>
      <c r="B273" s="140">
        <f t="shared" si="5"/>
        <v>14</v>
      </c>
      <c r="C273" s="138">
        <v>0</v>
      </c>
      <c r="D273" s="138">
        <v>0</v>
      </c>
      <c r="E273" s="138">
        <v>3</v>
      </c>
      <c r="F273" s="138">
        <v>0</v>
      </c>
      <c r="G273" s="138">
        <v>5</v>
      </c>
      <c r="H273" s="138">
        <v>0</v>
      </c>
      <c r="I273" s="138">
        <v>1</v>
      </c>
      <c r="J273" s="138">
        <v>1</v>
      </c>
      <c r="K273" s="138">
        <v>0</v>
      </c>
      <c r="L273" s="141">
        <v>0</v>
      </c>
      <c r="M273" s="138">
        <v>0</v>
      </c>
      <c r="N273" s="141">
        <v>0</v>
      </c>
      <c r="O273" s="138">
        <v>1</v>
      </c>
      <c r="P273" s="138">
        <v>3</v>
      </c>
      <c r="Q273" s="138">
        <v>0</v>
      </c>
    </row>
    <row r="274" spans="1:17" ht="19.5" customHeight="1">
      <c r="A274" s="139" t="s">
        <v>479</v>
      </c>
      <c r="B274" s="140">
        <f t="shared" si="5"/>
        <v>1033</v>
      </c>
      <c r="C274" s="138">
        <v>115</v>
      </c>
      <c r="D274" s="138">
        <v>72</v>
      </c>
      <c r="E274" s="138">
        <v>40</v>
      </c>
      <c r="F274" s="138">
        <v>80</v>
      </c>
      <c r="G274" s="138">
        <v>61</v>
      </c>
      <c r="H274" s="138">
        <v>31</v>
      </c>
      <c r="I274" s="138">
        <v>101</v>
      </c>
      <c r="J274" s="138">
        <v>71</v>
      </c>
      <c r="K274" s="138">
        <v>97</v>
      </c>
      <c r="L274" s="141">
        <v>56</v>
      </c>
      <c r="M274" s="138">
        <v>105</v>
      </c>
      <c r="N274" s="141">
        <v>32</v>
      </c>
      <c r="O274" s="138">
        <v>48</v>
      </c>
      <c r="P274" s="138">
        <v>65</v>
      </c>
      <c r="Q274" s="138">
        <v>59</v>
      </c>
    </row>
    <row r="275" spans="1:17" ht="19.5" customHeight="1">
      <c r="A275" s="139" t="s">
        <v>480</v>
      </c>
      <c r="B275" s="140">
        <f t="shared" si="5"/>
        <v>88</v>
      </c>
      <c r="C275" s="138">
        <v>7</v>
      </c>
      <c r="D275" s="138">
        <v>0</v>
      </c>
      <c r="E275" s="138">
        <v>32</v>
      </c>
      <c r="F275" s="138">
        <v>0</v>
      </c>
      <c r="G275" s="138">
        <v>4</v>
      </c>
      <c r="H275" s="138">
        <v>0</v>
      </c>
      <c r="I275" s="138">
        <v>9</v>
      </c>
      <c r="J275" s="138">
        <v>1</v>
      </c>
      <c r="K275" s="138">
        <v>7</v>
      </c>
      <c r="L275" s="141">
        <v>0</v>
      </c>
      <c r="M275" s="138">
        <v>16</v>
      </c>
      <c r="N275" s="141">
        <v>0</v>
      </c>
      <c r="O275" s="138">
        <v>9</v>
      </c>
      <c r="P275" s="138">
        <v>2</v>
      </c>
      <c r="Q275" s="138">
        <v>1</v>
      </c>
    </row>
    <row r="276" spans="1:17" ht="19.5" customHeight="1">
      <c r="A276" s="139" t="s">
        <v>481</v>
      </c>
      <c r="B276" s="140">
        <f t="shared" si="5"/>
        <v>28</v>
      </c>
      <c r="C276" s="138">
        <v>2</v>
      </c>
      <c r="D276" s="138">
        <v>15</v>
      </c>
      <c r="E276" s="138">
        <v>2</v>
      </c>
      <c r="F276" s="138">
        <v>0</v>
      </c>
      <c r="G276" s="138">
        <v>2</v>
      </c>
      <c r="H276" s="138">
        <v>0</v>
      </c>
      <c r="I276" s="138">
        <v>5</v>
      </c>
      <c r="J276" s="138">
        <v>0</v>
      </c>
      <c r="K276" s="138">
        <v>0</v>
      </c>
      <c r="L276" s="141">
        <v>0</v>
      </c>
      <c r="M276" s="138">
        <v>1</v>
      </c>
      <c r="N276" s="141">
        <v>0</v>
      </c>
      <c r="O276" s="138">
        <v>1</v>
      </c>
      <c r="P276" s="138">
        <v>0</v>
      </c>
      <c r="Q276" s="138">
        <v>0</v>
      </c>
    </row>
    <row r="277" spans="1:17" ht="19.5" customHeight="1">
      <c r="A277" s="139" t="s">
        <v>482</v>
      </c>
      <c r="B277" s="140">
        <f t="shared" si="5"/>
        <v>12</v>
      </c>
      <c r="C277" s="138">
        <v>1</v>
      </c>
      <c r="D277" s="138">
        <v>3</v>
      </c>
      <c r="E277" s="138">
        <v>4</v>
      </c>
      <c r="F277" s="138">
        <v>1</v>
      </c>
      <c r="G277" s="138">
        <v>0</v>
      </c>
      <c r="H277" s="138">
        <v>0</v>
      </c>
      <c r="I277" s="138">
        <v>2</v>
      </c>
      <c r="J277" s="138">
        <v>0</v>
      </c>
      <c r="K277" s="138">
        <v>0</v>
      </c>
      <c r="L277" s="141">
        <v>0</v>
      </c>
      <c r="M277" s="138">
        <v>0</v>
      </c>
      <c r="N277" s="141">
        <v>1</v>
      </c>
      <c r="O277" s="138">
        <v>0</v>
      </c>
      <c r="P277" s="138">
        <v>0</v>
      </c>
      <c r="Q277" s="138">
        <v>0</v>
      </c>
    </row>
    <row r="278" spans="1:17" ht="19.5" customHeight="1">
      <c r="A278" s="139" t="s">
        <v>483</v>
      </c>
      <c r="B278" s="140">
        <f t="shared" si="5"/>
        <v>18775</v>
      </c>
      <c r="C278" s="138">
        <v>1674</v>
      </c>
      <c r="D278" s="138">
        <v>2488</v>
      </c>
      <c r="E278" s="138">
        <v>3131</v>
      </c>
      <c r="F278" s="138">
        <v>710</v>
      </c>
      <c r="G278" s="138">
        <v>608</v>
      </c>
      <c r="H278" s="138">
        <v>582</v>
      </c>
      <c r="I278" s="138">
        <v>1168</v>
      </c>
      <c r="J278" s="138">
        <v>1967</v>
      </c>
      <c r="K278" s="138">
        <v>530</v>
      </c>
      <c r="L278" s="141">
        <v>456</v>
      </c>
      <c r="M278" s="138">
        <v>1317</v>
      </c>
      <c r="N278" s="141">
        <v>278</v>
      </c>
      <c r="O278" s="138">
        <v>464</v>
      </c>
      <c r="P278" s="138">
        <v>1280</v>
      </c>
      <c r="Q278" s="138">
        <v>2122</v>
      </c>
    </row>
    <row r="279" spans="1:17" ht="19.5" customHeight="1">
      <c r="A279" s="139" t="s">
        <v>484</v>
      </c>
      <c r="B279" s="140">
        <f t="shared" si="5"/>
        <v>2</v>
      </c>
      <c r="C279" s="138">
        <v>0</v>
      </c>
      <c r="D279" s="138">
        <v>0</v>
      </c>
      <c r="E279" s="138">
        <v>0</v>
      </c>
      <c r="F279" s="138">
        <v>0</v>
      </c>
      <c r="G279" s="138">
        <v>0</v>
      </c>
      <c r="H279" s="138">
        <v>0</v>
      </c>
      <c r="I279" s="138">
        <v>0</v>
      </c>
      <c r="J279" s="138">
        <v>0</v>
      </c>
      <c r="K279" s="138">
        <v>2</v>
      </c>
      <c r="L279" s="141">
        <v>0</v>
      </c>
      <c r="M279" s="138">
        <v>0</v>
      </c>
      <c r="N279" s="141">
        <v>0</v>
      </c>
      <c r="O279" s="138">
        <v>0</v>
      </c>
      <c r="P279" s="138">
        <v>0</v>
      </c>
      <c r="Q279" s="138">
        <v>0</v>
      </c>
    </row>
    <row r="280" spans="1:17" ht="19.5" customHeight="1">
      <c r="A280" s="139" t="s">
        <v>485</v>
      </c>
      <c r="B280" s="140">
        <f t="shared" si="5"/>
        <v>482</v>
      </c>
      <c r="C280" s="138">
        <v>54</v>
      </c>
      <c r="D280" s="138">
        <v>37</v>
      </c>
      <c r="E280" s="138">
        <v>53</v>
      </c>
      <c r="F280" s="138">
        <v>24</v>
      </c>
      <c r="G280" s="138">
        <v>32</v>
      </c>
      <c r="H280" s="138">
        <v>9</v>
      </c>
      <c r="I280" s="138">
        <v>54</v>
      </c>
      <c r="J280" s="138">
        <v>35</v>
      </c>
      <c r="K280" s="138">
        <v>10</v>
      </c>
      <c r="L280" s="141">
        <v>18</v>
      </c>
      <c r="M280" s="138">
        <v>22</v>
      </c>
      <c r="N280" s="141">
        <v>12</v>
      </c>
      <c r="O280" s="138">
        <v>13</v>
      </c>
      <c r="P280" s="138">
        <v>65</v>
      </c>
      <c r="Q280" s="138">
        <v>44</v>
      </c>
    </row>
    <row r="281" spans="1:17" ht="19.5" customHeight="1">
      <c r="A281" s="139" t="s">
        <v>486</v>
      </c>
      <c r="B281" s="140">
        <f t="shared" si="5"/>
        <v>17367</v>
      </c>
      <c r="C281" s="138">
        <v>976</v>
      </c>
      <c r="D281" s="138">
        <v>1504</v>
      </c>
      <c r="E281" s="138">
        <v>1693</v>
      </c>
      <c r="F281" s="138">
        <v>1591</v>
      </c>
      <c r="G281" s="138">
        <v>1288</v>
      </c>
      <c r="H281" s="138">
        <v>1060</v>
      </c>
      <c r="I281" s="138">
        <v>1163</v>
      </c>
      <c r="J281" s="138">
        <v>2278</v>
      </c>
      <c r="K281" s="138">
        <v>974</v>
      </c>
      <c r="L281" s="141">
        <v>687</v>
      </c>
      <c r="M281" s="138">
        <v>1068</v>
      </c>
      <c r="N281" s="141">
        <v>637</v>
      </c>
      <c r="O281" s="138">
        <v>671</v>
      </c>
      <c r="P281" s="138">
        <v>933</v>
      </c>
      <c r="Q281" s="138">
        <v>844</v>
      </c>
    </row>
    <row r="282" spans="1:17" ht="19.5" customHeight="1">
      <c r="A282" s="139" t="s">
        <v>487</v>
      </c>
      <c r="B282" s="140">
        <f t="shared" si="5"/>
        <v>9</v>
      </c>
      <c r="C282" s="138">
        <v>0</v>
      </c>
      <c r="D282" s="138">
        <v>0</v>
      </c>
      <c r="E282" s="138">
        <v>2</v>
      </c>
      <c r="F282" s="138">
        <v>0</v>
      </c>
      <c r="G282" s="138">
        <v>0</v>
      </c>
      <c r="H282" s="138">
        <v>0</v>
      </c>
      <c r="I282" s="138">
        <v>0</v>
      </c>
      <c r="J282" s="138">
        <v>1</v>
      </c>
      <c r="K282" s="138">
        <v>0</v>
      </c>
      <c r="L282" s="141">
        <v>0</v>
      </c>
      <c r="M282" s="138">
        <v>0</v>
      </c>
      <c r="N282" s="141">
        <v>0</v>
      </c>
      <c r="O282" s="138">
        <v>0</v>
      </c>
      <c r="P282" s="138">
        <v>6</v>
      </c>
      <c r="Q282" s="138">
        <v>0</v>
      </c>
    </row>
    <row r="283" spans="1:17" ht="19.5" customHeight="1">
      <c r="A283" s="139" t="s">
        <v>488</v>
      </c>
      <c r="B283" s="140">
        <f t="shared" si="5"/>
        <v>136</v>
      </c>
      <c r="C283" s="138">
        <v>4</v>
      </c>
      <c r="D283" s="138">
        <v>0</v>
      </c>
      <c r="E283" s="138">
        <v>17</v>
      </c>
      <c r="F283" s="138">
        <v>1</v>
      </c>
      <c r="G283" s="138">
        <v>12</v>
      </c>
      <c r="H283" s="138">
        <v>0</v>
      </c>
      <c r="I283" s="138">
        <v>30</v>
      </c>
      <c r="J283" s="138">
        <v>4</v>
      </c>
      <c r="K283" s="138">
        <v>8</v>
      </c>
      <c r="L283" s="141">
        <v>0</v>
      </c>
      <c r="M283" s="138">
        <v>26</v>
      </c>
      <c r="N283" s="141">
        <v>4</v>
      </c>
      <c r="O283" s="138">
        <v>4</v>
      </c>
      <c r="P283" s="138">
        <v>5</v>
      </c>
      <c r="Q283" s="138">
        <v>21</v>
      </c>
    </row>
    <row r="284" spans="1:17" ht="19.5" customHeight="1">
      <c r="A284" s="139" t="s">
        <v>489</v>
      </c>
      <c r="B284" s="140">
        <f t="shared" si="5"/>
        <v>1</v>
      </c>
      <c r="C284" s="138">
        <v>0</v>
      </c>
      <c r="D284" s="138">
        <v>0</v>
      </c>
      <c r="E284" s="138">
        <v>1</v>
      </c>
      <c r="F284" s="138">
        <v>0</v>
      </c>
      <c r="G284" s="138">
        <v>0</v>
      </c>
      <c r="H284" s="138">
        <v>0</v>
      </c>
      <c r="I284" s="138">
        <v>0</v>
      </c>
      <c r="J284" s="138">
        <v>0</v>
      </c>
      <c r="K284" s="138">
        <v>0</v>
      </c>
      <c r="L284" s="141">
        <v>0</v>
      </c>
      <c r="M284" s="138">
        <v>0</v>
      </c>
      <c r="N284" s="141">
        <v>0</v>
      </c>
      <c r="O284" s="138">
        <v>0</v>
      </c>
      <c r="P284" s="138">
        <v>0</v>
      </c>
      <c r="Q284" s="138">
        <v>0</v>
      </c>
    </row>
    <row r="285" spans="1:17" ht="19.5" customHeight="1">
      <c r="A285" s="139" t="s">
        <v>490</v>
      </c>
      <c r="B285" s="140">
        <f t="shared" si="5"/>
        <v>4</v>
      </c>
      <c r="C285" s="138">
        <v>0</v>
      </c>
      <c r="D285" s="138">
        <v>0</v>
      </c>
      <c r="E285" s="138">
        <v>1</v>
      </c>
      <c r="F285" s="138">
        <v>0</v>
      </c>
      <c r="G285" s="138">
        <v>0</v>
      </c>
      <c r="H285" s="138">
        <v>0</v>
      </c>
      <c r="I285" s="138">
        <v>1</v>
      </c>
      <c r="J285" s="138">
        <v>1</v>
      </c>
      <c r="K285" s="138">
        <v>0</v>
      </c>
      <c r="L285" s="141">
        <v>0</v>
      </c>
      <c r="M285" s="138">
        <v>0</v>
      </c>
      <c r="N285" s="141">
        <v>0</v>
      </c>
      <c r="O285" s="138">
        <v>0</v>
      </c>
      <c r="P285" s="138">
        <v>0</v>
      </c>
      <c r="Q285" s="138">
        <v>1</v>
      </c>
    </row>
    <row r="286" spans="1:17" ht="19.5" customHeight="1">
      <c r="A286" s="139" t="s">
        <v>491</v>
      </c>
      <c r="B286" s="140">
        <f t="shared" si="5"/>
        <v>57</v>
      </c>
      <c r="C286" s="138">
        <v>3</v>
      </c>
      <c r="D286" s="138">
        <v>5</v>
      </c>
      <c r="E286" s="138">
        <v>0</v>
      </c>
      <c r="F286" s="138">
        <v>11</v>
      </c>
      <c r="G286" s="138">
        <v>0</v>
      </c>
      <c r="H286" s="138">
        <v>1</v>
      </c>
      <c r="I286" s="138">
        <v>7</v>
      </c>
      <c r="J286" s="138">
        <v>18</v>
      </c>
      <c r="K286" s="138">
        <v>0</v>
      </c>
      <c r="L286" s="141">
        <v>0</v>
      </c>
      <c r="M286" s="138">
        <v>0</v>
      </c>
      <c r="N286" s="141">
        <v>8</v>
      </c>
      <c r="O286" s="138">
        <v>2</v>
      </c>
      <c r="P286" s="138">
        <v>1</v>
      </c>
      <c r="Q286" s="138">
        <v>1</v>
      </c>
    </row>
    <row r="287" spans="1:17" ht="19.5" customHeight="1">
      <c r="A287" s="139" t="s">
        <v>492</v>
      </c>
      <c r="B287" s="140">
        <f t="shared" si="5"/>
        <v>346</v>
      </c>
      <c r="C287" s="138">
        <v>125</v>
      </c>
      <c r="D287" s="138">
        <v>12</v>
      </c>
      <c r="E287" s="138">
        <v>12</v>
      </c>
      <c r="F287" s="138">
        <v>21</v>
      </c>
      <c r="G287" s="138">
        <v>17</v>
      </c>
      <c r="H287" s="138">
        <v>23</v>
      </c>
      <c r="I287" s="138">
        <v>27</v>
      </c>
      <c r="J287" s="138">
        <v>19</v>
      </c>
      <c r="K287" s="138">
        <v>18</v>
      </c>
      <c r="L287" s="141">
        <v>17</v>
      </c>
      <c r="M287" s="138">
        <v>16</v>
      </c>
      <c r="N287" s="141">
        <v>7</v>
      </c>
      <c r="O287" s="138">
        <v>6</v>
      </c>
      <c r="P287" s="138">
        <v>13</v>
      </c>
      <c r="Q287" s="138">
        <v>13</v>
      </c>
    </row>
    <row r="288" spans="1:17" ht="19.5" customHeight="1">
      <c r="A288" s="139" t="s">
        <v>493</v>
      </c>
      <c r="B288" s="140">
        <f t="shared" si="5"/>
        <v>10</v>
      </c>
      <c r="C288" s="138">
        <v>4</v>
      </c>
      <c r="D288" s="138">
        <v>2</v>
      </c>
      <c r="E288" s="138">
        <v>3</v>
      </c>
      <c r="F288" s="138">
        <v>0</v>
      </c>
      <c r="G288" s="138">
        <v>0</v>
      </c>
      <c r="H288" s="138">
        <v>0</v>
      </c>
      <c r="I288" s="138">
        <v>0</v>
      </c>
      <c r="J288" s="138">
        <v>0</v>
      </c>
      <c r="K288" s="138">
        <v>0</v>
      </c>
      <c r="L288" s="141">
        <v>0</v>
      </c>
      <c r="M288" s="138">
        <v>1</v>
      </c>
      <c r="N288" s="141">
        <v>0</v>
      </c>
      <c r="O288" s="138">
        <v>0</v>
      </c>
      <c r="P288" s="138">
        <v>0</v>
      </c>
      <c r="Q288" s="138">
        <v>0</v>
      </c>
    </row>
    <row r="289" spans="1:17" ht="19.5" customHeight="1">
      <c r="A289" s="139" t="s">
        <v>494</v>
      </c>
      <c r="B289" s="140">
        <f t="shared" si="5"/>
        <v>8</v>
      </c>
      <c r="C289" s="138">
        <v>3</v>
      </c>
      <c r="D289" s="138">
        <v>0</v>
      </c>
      <c r="E289" s="138">
        <v>0</v>
      </c>
      <c r="F289" s="138">
        <v>1</v>
      </c>
      <c r="G289" s="138">
        <v>0</v>
      </c>
      <c r="H289" s="138">
        <v>0</v>
      </c>
      <c r="I289" s="138">
        <v>0</v>
      </c>
      <c r="J289" s="138">
        <v>0</v>
      </c>
      <c r="K289" s="138">
        <v>0</v>
      </c>
      <c r="L289" s="141">
        <v>0</v>
      </c>
      <c r="M289" s="138">
        <v>1</v>
      </c>
      <c r="N289" s="141">
        <v>1</v>
      </c>
      <c r="O289" s="138">
        <v>0</v>
      </c>
      <c r="P289" s="138">
        <v>2</v>
      </c>
      <c r="Q289" s="138">
        <v>0</v>
      </c>
    </row>
    <row r="290" spans="1:17" ht="19.5" customHeight="1">
      <c r="A290" s="139" t="s">
        <v>495</v>
      </c>
      <c r="B290" s="140">
        <f t="shared" si="5"/>
        <v>1</v>
      </c>
      <c r="C290" s="138">
        <v>0</v>
      </c>
      <c r="D290" s="138">
        <v>0</v>
      </c>
      <c r="E290" s="138">
        <v>0</v>
      </c>
      <c r="F290" s="138">
        <v>0</v>
      </c>
      <c r="G290" s="138">
        <v>0</v>
      </c>
      <c r="H290" s="138">
        <v>0</v>
      </c>
      <c r="I290" s="138">
        <v>0</v>
      </c>
      <c r="J290" s="138">
        <v>0</v>
      </c>
      <c r="K290" s="138">
        <v>1</v>
      </c>
      <c r="L290" s="141">
        <v>0</v>
      </c>
      <c r="M290" s="138">
        <v>0</v>
      </c>
      <c r="N290" s="141">
        <v>0</v>
      </c>
      <c r="O290" s="138">
        <v>0</v>
      </c>
      <c r="P290" s="138">
        <v>0</v>
      </c>
      <c r="Q290" s="138">
        <v>0</v>
      </c>
    </row>
    <row r="291" spans="1:17" ht="19.5" customHeight="1">
      <c r="A291" s="139" t="s">
        <v>496</v>
      </c>
      <c r="B291" s="140">
        <f t="shared" si="5"/>
        <v>3</v>
      </c>
      <c r="C291" s="138">
        <v>0</v>
      </c>
      <c r="D291" s="138">
        <v>0</v>
      </c>
      <c r="E291" s="138">
        <v>0</v>
      </c>
      <c r="F291" s="138">
        <v>0</v>
      </c>
      <c r="G291" s="138">
        <v>1</v>
      </c>
      <c r="H291" s="138">
        <v>0</v>
      </c>
      <c r="I291" s="138">
        <v>1</v>
      </c>
      <c r="J291" s="138">
        <v>0</v>
      </c>
      <c r="K291" s="138">
        <v>0</v>
      </c>
      <c r="L291" s="141">
        <v>0</v>
      </c>
      <c r="M291" s="138">
        <v>0</v>
      </c>
      <c r="N291" s="141">
        <v>0</v>
      </c>
      <c r="O291" s="138">
        <v>1</v>
      </c>
      <c r="P291" s="138">
        <v>0</v>
      </c>
      <c r="Q291" s="138">
        <v>0</v>
      </c>
    </row>
    <row r="292" spans="1:17" ht="19.5" customHeight="1">
      <c r="A292" s="139" t="s">
        <v>497</v>
      </c>
      <c r="B292" s="140">
        <f t="shared" si="5"/>
        <v>14</v>
      </c>
      <c r="C292" s="138">
        <v>8</v>
      </c>
      <c r="D292" s="138">
        <v>2</v>
      </c>
      <c r="E292" s="138">
        <v>0</v>
      </c>
      <c r="F292" s="138">
        <v>0</v>
      </c>
      <c r="G292" s="138">
        <v>0</v>
      </c>
      <c r="H292" s="138">
        <v>0</v>
      </c>
      <c r="I292" s="138">
        <v>0</v>
      </c>
      <c r="J292" s="138">
        <v>2</v>
      </c>
      <c r="K292" s="138">
        <v>0</v>
      </c>
      <c r="L292" s="141">
        <v>1</v>
      </c>
      <c r="M292" s="138">
        <v>1</v>
      </c>
      <c r="N292" s="141">
        <v>0</v>
      </c>
      <c r="O292" s="138">
        <v>0</v>
      </c>
      <c r="P292" s="138">
        <v>0</v>
      </c>
      <c r="Q292" s="138">
        <v>0</v>
      </c>
    </row>
    <row r="293" spans="1:17" ht="19.5" customHeight="1">
      <c r="A293" s="139" t="s">
        <v>498</v>
      </c>
      <c r="B293" s="140">
        <f t="shared" si="5"/>
        <v>378</v>
      </c>
      <c r="C293" s="138">
        <v>25</v>
      </c>
      <c r="D293" s="138">
        <v>37</v>
      </c>
      <c r="E293" s="138">
        <v>66</v>
      </c>
      <c r="F293" s="138">
        <v>34</v>
      </c>
      <c r="G293" s="138">
        <v>13</v>
      </c>
      <c r="H293" s="138">
        <v>8</v>
      </c>
      <c r="I293" s="138">
        <v>25</v>
      </c>
      <c r="J293" s="138">
        <v>38</v>
      </c>
      <c r="K293" s="138">
        <v>13</v>
      </c>
      <c r="L293" s="141">
        <v>18</v>
      </c>
      <c r="M293" s="138">
        <v>25</v>
      </c>
      <c r="N293" s="141">
        <v>10</v>
      </c>
      <c r="O293" s="138">
        <v>26</v>
      </c>
      <c r="P293" s="138">
        <v>24</v>
      </c>
      <c r="Q293" s="138">
        <v>16</v>
      </c>
    </row>
    <row r="294" spans="1:17" ht="19.5" customHeight="1">
      <c r="A294" s="139" t="s">
        <v>499</v>
      </c>
      <c r="B294" s="140">
        <f t="shared" si="5"/>
        <v>76</v>
      </c>
      <c r="C294" s="138">
        <v>6</v>
      </c>
      <c r="D294" s="138">
        <v>9</v>
      </c>
      <c r="E294" s="138">
        <v>27</v>
      </c>
      <c r="F294" s="138">
        <v>5</v>
      </c>
      <c r="G294" s="138">
        <v>2</v>
      </c>
      <c r="H294" s="138">
        <v>0</v>
      </c>
      <c r="I294" s="138">
        <v>1</v>
      </c>
      <c r="J294" s="138">
        <v>4</v>
      </c>
      <c r="K294" s="138">
        <v>3</v>
      </c>
      <c r="L294" s="141">
        <v>1</v>
      </c>
      <c r="M294" s="138">
        <v>3</v>
      </c>
      <c r="N294" s="141">
        <v>0</v>
      </c>
      <c r="O294" s="138">
        <v>11</v>
      </c>
      <c r="P294" s="138">
        <v>0</v>
      </c>
      <c r="Q294" s="138">
        <v>4</v>
      </c>
    </row>
    <row r="295" spans="1:17" ht="19.5" customHeight="1">
      <c r="A295" s="139" t="s">
        <v>500</v>
      </c>
      <c r="B295" s="140">
        <f t="shared" si="5"/>
        <v>1</v>
      </c>
      <c r="C295" s="138">
        <v>0</v>
      </c>
      <c r="D295" s="138">
        <v>0</v>
      </c>
      <c r="E295" s="138">
        <v>0</v>
      </c>
      <c r="F295" s="138">
        <v>0</v>
      </c>
      <c r="G295" s="138">
        <v>0</v>
      </c>
      <c r="H295" s="138">
        <v>0</v>
      </c>
      <c r="I295" s="138">
        <v>1</v>
      </c>
      <c r="J295" s="138">
        <v>0</v>
      </c>
      <c r="K295" s="138">
        <v>0</v>
      </c>
      <c r="L295" s="141">
        <v>0</v>
      </c>
      <c r="M295" s="138">
        <v>0</v>
      </c>
      <c r="N295" s="141">
        <v>0</v>
      </c>
      <c r="O295" s="138">
        <v>0</v>
      </c>
      <c r="P295" s="138">
        <v>0</v>
      </c>
      <c r="Q295" s="138">
        <v>0</v>
      </c>
    </row>
    <row r="296" spans="1:17" ht="19.5" customHeight="1">
      <c r="A296" s="139" t="s">
        <v>501</v>
      </c>
      <c r="B296" s="140">
        <f t="shared" si="5"/>
        <v>100</v>
      </c>
      <c r="C296" s="138">
        <v>2</v>
      </c>
      <c r="D296" s="138">
        <v>2</v>
      </c>
      <c r="E296" s="138">
        <v>0</v>
      </c>
      <c r="F296" s="138">
        <v>3</v>
      </c>
      <c r="G296" s="138">
        <v>14</v>
      </c>
      <c r="H296" s="138">
        <v>0</v>
      </c>
      <c r="I296" s="138">
        <v>1</v>
      </c>
      <c r="J296" s="138">
        <v>0</v>
      </c>
      <c r="K296" s="138">
        <v>17</v>
      </c>
      <c r="L296" s="141">
        <v>12</v>
      </c>
      <c r="M296" s="138">
        <v>6</v>
      </c>
      <c r="N296" s="141">
        <v>6</v>
      </c>
      <c r="O296" s="138">
        <v>9</v>
      </c>
      <c r="P296" s="138">
        <v>1</v>
      </c>
      <c r="Q296" s="138">
        <v>27</v>
      </c>
    </row>
    <row r="297" spans="1:17" ht="19.5" customHeight="1">
      <c r="A297" s="139" t="s">
        <v>502</v>
      </c>
      <c r="B297" s="140">
        <f t="shared" si="5"/>
        <v>184</v>
      </c>
      <c r="C297" s="138">
        <v>1</v>
      </c>
      <c r="D297" s="138">
        <v>3</v>
      </c>
      <c r="E297" s="138">
        <v>0</v>
      </c>
      <c r="F297" s="138">
        <v>10</v>
      </c>
      <c r="G297" s="138">
        <v>1</v>
      </c>
      <c r="H297" s="138">
        <v>2</v>
      </c>
      <c r="I297" s="138">
        <v>123</v>
      </c>
      <c r="J297" s="138">
        <v>5</v>
      </c>
      <c r="K297" s="138">
        <v>1</v>
      </c>
      <c r="L297" s="141">
        <v>0</v>
      </c>
      <c r="M297" s="138">
        <v>2</v>
      </c>
      <c r="N297" s="141">
        <v>3</v>
      </c>
      <c r="O297" s="138">
        <v>10</v>
      </c>
      <c r="P297" s="138">
        <v>15</v>
      </c>
      <c r="Q297" s="138">
        <v>8</v>
      </c>
    </row>
    <row r="298" spans="1:17" ht="19.5" customHeight="1">
      <c r="A298" s="139" t="s">
        <v>503</v>
      </c>
      <c r="B298" s="140">
        <f t="shared" si="5"/>
        <v>287</v>
      </c>
      <c r="C298" s="138">
        <v>23</v>
      </c>
      <c r="D298" s="138">
        <v>5</v>
      </c>
      <c r="E298" s="138">
        <v>32</v>
      </c>
      <c r="F298" s="138">
        <v>1</v>
      </c>
      <c r="G298" s="138">
        <v>3</v>
      </c>
      <c r="H298" s="138">
        <v>31</v>
      </c>
      <c r="I298" s="138">
        <v>9</v>
      </c>
      <c r="J298" s="138">
        <v>12</v>
      </c>
      <c r="K298" s="138">
        <v>15</v>
      </c>
      <c r="L298" s="141">
        <v>21</v>
      </c>
      <c r="M298" s="138">
        <v>6</v>
      </c>
      <c r="N298" s="141">
        <v>70</v>
      </c>
      <c r="O298" s="138">
        <v>12</v>
      </c>
      <c r="P298" s="138">
        <v>15</v>
      </c>
      <c r="Q298" s="138">
        <v>32</v>
      </c>
    </row>
    <row r="299" spans="1:17" ht="19.5" customHeight="1">
      <c r="A299" s="139" t="s">
        <v>504</v>
      </c>
      <c r="B299" s="140">
        <f t="shared" si="5"/>
        <v>1</v>
      </c>
      <c r="C299" s="138">
        <v>0</v>
      </c>
      <c r="D299" s="138">
        <v>0</v>
      </c>
      <c r="E299" s="138">
        <v>0</v>
      </c>
      <c r="F299" s="138">
        <v>0</v>
      </c>
      <c r="G299" s="138">
        <v>0</v>
      </c>
      <c r="H299" s="138">
        <v>0</v>
      </c>
      <c r="I299" s="138">
        <v>0</v>
      </c>
      <c r="J299" s="138">
        <v>0</v>
      </c>
      <c r="K299" s="138">
        <v>0</v>
      </c>
      <c r="L299" s="141">
        <v>0</v>
      </c>
      <c r="M299" s="138">
        <v>1</v>
      </c>
      <c r="N299" s="141">
        <v>0</v>
      </c>
      <c r="O299" s="138">
        <v>0</v>
      </c>
      <c r="P299" s="138">
        <v>0</v>
      </c>
      <c r="Q299" s="138">
        <v>0</v>
      </c>
    </row>
    <row r="300" spans="1:17" ht="19.5" customHeight="1">
      <c r="A300" s="139" t="s">
        <v>505</v>
      </c>
      <c r="B300" s="140">
        <f t="shared" si="5"/>
        <v>10</v>
      </c>
      <c r="C300" s="138">
        <v>8</v>
      </c>
      <c r="D300" s="138">
        <v>1</v>
      </c>
      <c r="E300" s="138">
        <v>0</v>
      </c>
      <c r="F300" s="138">
        <v>0</v>
      </c>
      <c r="G300" s="138">
        <v>0</v>
      </c>
      <c r="H300" s="138">
        <v>0</v>
      </c>
      <c r="I300" s="138">
        <v>0</v>
      </c>
      <c r="J300" s="138">
        <v>1</v>
      </c>
      <c r="K300" s="138">
        <v>0</v>
      </c>
      <c r="L300" s="141">
        <v>0</v>
      </c>
      <c r="M300" s="138">
        <v>0</v>
      </c>
      <c r="N300" s="141">
        <v>0</v>
      </c>
      <c r="O300" s="138">
        <v>0</v>
      </c>
      <c r="P300" s="138">
        <v>0</v>
      </c>
      <c r="Q300" s="138">
        <v>0</v>
      </c>
    </row>
    <row r="301" spans="1:17" ht="19.5" customHeight="1">
      <c r="A301" s="139" t="s">
        <v>506</v>
      </c>
      <c r="B301" s="140">
        <f t="shared" si="5"/>
        <v>3</v>
      </c>
      <c r="C301" s="138">
        <v>0</v>
      </c>
      <c r="D301" s="138">
        <v>1</v>
      </c>
      <c r="E301" s="138">
        <v>0</v>
      </c>
      <c r="F301" s="138">
        <v>0</v>
      </c>
      <c r="G301" s="138">
        <v>0</v>
      </c>
      <c r="H301" s="138">
        <v>0</v>
      </c>
      <c r="I301" s="138">
        <v>0</v>
      </c>
      <c r="J301" s="138">
        <v>0</v>
      </c>
      <c r="K301" s="138">
        <v>1</v>
      </c>
      <c r="L301" s="141">
        <v>0</v>
      </c>
      <c r="M301" s="138">
        <v>0</v>
      </c>
      <c r="N301" s="141">
        <v>0</v>
      </c>
      <c r="O301" s="138">
        <v>0</v>
      </c>
      <c r="P301" s="138">
        <v>1</v>
      </c>
      <c r="Q301" s="138">
        <v>0</v>
      </c>
    </row>
    <row r="302" spans="1:17" ht="19.5" customHeight="1">
      <c r="A302" s="139" t="s">
        <v>507</v>
      </c>
      <c r="B302" s="140">
        <f t="shared" si="5"/>
        <v>1</v>
      </c>
      <c r="C302" s="138">
        <v>0</v>
      </c>
      <c r="D302" s="138">
        <v>0</v>
      </c>
      <c r="E302" s="138">
        <v>1</v>
      </c>
      <c r="F302" s="138">
        <v>0</v>
      </c>
      <c r="G302" s="138">
        <v>0</v>
      </c>
      <c r="H302" s="138">
        <v>0</v>
      </c>
      <c r="I302" s="138">
        <v>0</v>
      </c>
      <c r="J302" s="138">
        <v>0</v>
      </c>
      <c r="K302" s="138">
        <v>0</v>
      </c>
      <c r="L302" s="141">
        <v>0</v>
      </c>
      <c r="M302" s="138">
        <v>0</v>
      </c>
      <c r="N302" s="141">
        <v>0</v>
      </c>
      <c r="O302" s="138">
        <v>0</v>
      </c>
      <c r="P302" s="138">
        <v>0</v>
      </c>
      <c r="Q302" s="138">
        <v>0</v>
      </c>
    </row>
    <row r="303" spans="1:17" ht="19.5" customHeight="1">
      <c r="A303" s="139" t="s">
        <v>508</v>
      </c>
      <c r="B303" s="140">
        <f t="shared" si="5"/>
        <v>155</v>
      </c>
      <c r="C303" s="138">
        <v>3</v>
      </c>
      <c r="D303" s="138">
        <v>0</v>
      </c>
      <c r="E303" s="138">
        <v>42</v>
      </c>
      <c r="F303" s="138">
        <v>3</v>
      </c>
      <c r="G303" s="138">
        <v>8</v>
      </c>
      <c r="H303" s="138">
        <v>1</v>
      </c>
      <c r="I303" s="138">
        <v>12</v>
      </c>
      <c r="J303" s="138">
        <v>10</v>
      </c>
      <c r="K303" s="138">
        <v>1</v>
      </c>
      <c r="L303" s="141">
        <v>3</v>
      </c>
      <c r="M303" s="138">
        <v>24</v>
      </c>
      <c r="N303" s="141">
        <v>1</v>
      </c>
      <c r="O303" s="138">
        <v>4</v>
      </c>
      <c r="P303" s="138">
        <v>24</v>
      </c>
      <c r="Q303" s="138">
        <v>19</v>
      </c>
    </row>
    <row r="304" spans="1:17" ht="19.5" customHeight="1">
      <c r="A304" s="139" t="s">
        <v>509</v>
      </c>
      <c r="B304" s="140">
        <f t="shared" si="5"/>
        <v>1</v>
      </c>
      <c r="C304" s="138">
        <v>0</v>
      </c>
      <c r="D304" s="138">
        <v>0</v>
      </c>
      <c r="E304" s="138">
        <v>0</v>
      </c>
      <c r="F304" s="138">
        <v>0</v>
      </c>
      <c r="G304" s="138">
        <v>0</v>
      </c>
      <c r="H304" s="138">
        <v>0</v>
      </c>
      <c r="I304" s="138">
        <v>0</v>
      </c>
      <c r="J304" s="138">
        <v>0</v>
      </c>
      <c r="K304" s="138">
        <v>0</v>
      </c>
      <c r="L304" s="141">
        <v>0</v>
      </c>
      <c r="M304" s="138">
        <v>0</v>
      </c>
      <c r="N304" s="141">
        <v>0</v>
      </c>
      <c r="O304" s="138">
        <v>0</v>
      </c>
      <c r="P304" s="138">
        <v>0</v>
      </c>
      <c r="Q304" s="138">
        <v>1</v>
      </c>
    </row>
    <row r="305" spans="1:17" ht="19.5" customHeight="1">
      <c r="A305" s="139" t="s">
        <v>510</v>
      </c>
      <c r="B305" s="140">
        <f t="shared" si="5"/>
        <v>544</v>
      </c>
      <c r="C305" s="138">
        <v>138</v>
      </c>
      <c r="D305" s="138">
        <v>42</v>
      </c>
      <c r="E305" s="138">
        <v>12</v>
      </c>
      <c r="F305" s="138">
        <v>142</v>
      </c>
      <c r="G305" s="138">
        <v>5</v>
      </c>
      <c r="H305" s="138">
        <v>16</v>
      </c>
      <c r="I305" s="138">
        <v>29</v>
      </c>
      <c r="J305" s="138">
        <v>5</v>
      </c>
      <c r="K305" s="138">
        <v>39</v>
      </c>
      <c r="L305" s="141">
        <v>7</v>
      </c>
      <c r="M305" s="138">
        <v>27</v>
      </c>
      <c r="N305" s="141">
        <v>3</v>
      </c>
      <c r="O305" s="138">
        <v>27</v>
      </c>
      <c r="P305" s="138">
        <v>41</v>
      </c>
      <c r="Q305" s="138">
        <v>11</v>
      </c>
    </row>
    <row r="306" spans="1:17" ht="19.5" customHeight="1">
      <c r="A306" s="139" t="s">
        <v>511</v>
      </c>
      <c r="B306" s="140">
        <f t="shared" si="5"/>
        <v>18</v>
      </c>
      <c r="C306" s="138">
        <v>8</v>
      </c>
      <c r="D306" s="138">
        <v>1</v>
      </c>
      <c r="E306" s="138">
        <v>2</v>
      </c>
      <c r="F306" s="138">
        <v>1</v>
      </c>
      <c r="G306" s="138">
        <v>0</v>
      </c>
      <c r="H306" s="138">
        <v>1</v>
      </c>
      <c r="I306" s="138">
        <v>0</v>
      </c>
      <c r="J306" s="138">
        <v>0</v>
      </c>
      <c r="K306" s="138">
        <v>1</v>
      </c>
      <c r="L306" s="141">
        <v>1</v>
      </c>
      <c r="M306" s="138">
        <v>2</v>
      </c>
      <c r="N306" s="141">
        <v>0</v>
      </c>
      <c r="O306" s="138">
        <v>1</v>
      </c>
      <c r="P306" s="138">
        <v>0</v>
      </c>
      <c r="Q306" s="138">
        <v>0</v>
      </c>
    </row>
    <row r="307" spans="1:17" ht="19.5" customHeight="1">
      <c r="A307" s="139" t="s">
        <v>512</v>
      </c>
      <c r="B307" s="140">
        <f t="shared" si="5"/>
        <v>8</v>
      </c>
      <c r="C307" s="138">
        <v>0</v>
      </c>
      <c r="D307" s="138">
        <v>0</v>
      </c>
      <c r="E307" s="138">
        <v>0</v>
      </c>
      <c r="F307" s="138">
        <v>0</v>
      </c>
      <c r="G307" s="138">
        <v>1</v>
      </c>
      <c r="H307" s="138">
        <v>0</v>
      </c>
      <c r="I307" s="138">
        <v>0</v>
      </c>
      <c r="J307" s="138">
        <v>0</v>
      </c>
      <c r="K307" s="138">
        <v>0</v>
      </c>
      <c r="L307" s="141">
        <v>0</v>
      </c>
      <c r="M307" s="138">
        <v>4</v>
      </c>
      <c r="N307" s="141">
        <v>0</v>
      </c>
      <c r="O307" s="138">
        <v>3</v>
      </c>
      <c r="P307" s="138">
        <v>0</v>
      </c>
      <c r="Q307" s="138">
        <v>0</v>
      </c>
    </row>
    <row r="308" spans="1:17" ht="19.5" customHeight="1">
      <c r="A308" s="139" t="s">
        <v>513</v>
      </c>
      <c r="B308" s="140">
        <f t="shared" si="5"/>
        <v>2</v>
      </c>
      <c r="C308" s="138">
        <v>2</v>
      </c>
      <c r="D308" s="138">
        <v>0</v>
      </c>
      <c r="E308" s="138">
        <v>0</v>
      </c>
      <c r="F308" s="138">
        <v>0</v>
      </c>
      <c r="G308" s="138">
        <v>0</v>
      </c>
      <c r="H308" s="138">
        <v>0</v>
      </c>
      <c r="I308" s="138">
        <v>0</v>
      </c>
      <c r="J308" s="138">
        <v>0</v>
      </c>
      <c r="K308" s="138">
        <v>0</v>
      </c>
      <c r="L308" s="141">
        <v>0</v>
      </c>
      <c r="M308" s="138">
        <v>0</v>
      </c>
      <c r="N308" s="141">
        <v>0</v>
      </c>
      <c r="O308" s="138">
        <v>0</v>
      </c>
      <c r="P308" s="138">
        <v>0</v>
      </c>
      <c r="Q308" s="138">
        <v>0</v>
      </c>
    </row>
    <row r="309" spans="1:17" ht="19.5" customHeight="1">
      <c r="A309" s="139" t="s">
        <v>514</v>
      </c>
      <c r="B309" s="140">
        <f t="shared" si="5"/>
        <v>4</v>
      </c>
      <c r="C309" s="138">
        <v>1</v>
      </c>
      <c r="D309" s="138">
        <v>0</v>
      </c>
      <c r="E309" s="138">
        <v>0</v>
      </c>
      <c r="F309" s="138">
        <v>0</v>
      </c>
      <c r="G309" s="138">
        <v>0</v>
      </c>
      <c r="H309" s="138">
        <v>0</v>
      </c>
      <c r="I309" s="138">
        <v>0</v>
      </c>
      <c r="J309" s="138">
        <v>0</v>
      </c>
      <c r="K309" s="138">
        <v>1</v>
      </c>
      <c r="L309" s="141">
        <v>0</v>
      </c>
      <c r="M309" s="138">
        <v>1</v>
      </c>
      <c r="N309" s="141">
        <v>0</v>
      </c>
      <c r="O309" s="138">
        <v>0</v>
      </c>
      <c r="P309" s="138">
        <v>1</v>
      </c>
      <c r="Q309" s="138">
        <v>0</v>
      </c>
    </row>
    <row r="310" spans="1:17" ht="19.5" customHeight="1">
      <c r="A310" s="139" t="s">
        <v>515</v>
      </c>
      <c r="B310" s="140">
        <f t="shared" si="5"/>
        <v>1</v>
      </c>
      <c r="C310" s="138">
        <v>0</v>
      </c>
      <c r="D310" s="138">
        <v>0</v>
      </c>
      <c r="E310" s="138">
        <v>0</v>
      </c>
      <c r="F310" s="138">
        <v>0</v>
      </c>
      <c r="G310" s="138">
        <v>0</v>
      </c>
      <c r="H310" s="138">
        <v>1</v>
      </c>
      <c r="I310" s="138">
        <v>0</v>
      </c>
      <c r="J310" s="138">
        <v>0</v>
      </c>
      <c r="K310" s="138">
        <v>0</v>
      </c>
      <c r="L310" s="141">
        <v>0</v>
      </c>
      <c r="M310" s="138">
        <v>0</v>
      </c>
      <c r="N310" s="141">
        <v>0</v>
      </c>
      <c r="O310" s="138">
        <v>0</v>
      </c>
      <c r="P310" s="138">
        <v>0</v>
      </c>
      <c r="Q310" s="138">
        <v>0</v>
      </c>
    </row>
    <row r="311" spans="1:17" ht="19.5" customHeight="1">
      <c r="A311" s="139" t="s">
        <v>516</v>
      </c>
      <c r="B311" s="140">
        <f t="shared" si="5"/>
        <v>1</v>
      </c>
      <c r="C311" s="138">
        <v>0</v>
      </c>
      <c r="D311" s="138">
        <v>0</v>
      </c>
      <c r="E311" s="138">
        <v>0</v>
      </c>
      <c r="F311" s="138">
        <v>0</v>
      </c>
      <c r="G311" s="138">
        <v>0</v>
      </c>
      <c r="H311" s="138">
        <v>0</v>
      </c>
      <c r="I311" s="138">
        <v>1</v>
      </c>
      <c r="J311" s="138">
        <v>0</v>
      </c>
      <c r="K311" s="138">
        <v>0</v>
      </c>
      <c r="L311" s="141">
        <v>0</v>
      </c>
      <c r="M311" s="138">
        <v>0</v>
      </c>
      <c r="N311" s="141">
        <v>0</v>
      </c>
      <c r="O311" s="138">
        <v>0</v>
      </c>
      <c r="P311" s="138">
        <v>0</v>
      </c>
      <c r="Q311" s="138">
        <v>0</v>
      </c>
    </row>
    <row r="312" spans="1:17" ht="19.5" customHeight="1">
      <c r="A312" s="139" t="s">
        <v>517</v>
      </c>
      <c r="B312" s="140">
        <f t="shared" si="5"/>
        <v>43</v>
      </c>
      <c r="C312" s="138">
        <v>30</v>
      </c>
      <c r="D312" s="138">
        <v>0</v>
      </c>
      <c r="E312" s="138">
        <v>0</v>
      </c>
      <c r="F312" s="138">
        <v>1</v>
      </c>
      <c r="G312" s="138">
        <v>1</v>
      </c>
      <c r="H312" s="138">
        <v>3</v>
      </c>
      <c r="I312" s="138">
        <v>2</v>
      </c>
      <c r="J312" s="138">
        <v>1</v>
      </c>
      <c r="K312" s="138">
        <v>0</v>
      </c>
      <c r="L312" s="141">
        <v>1</v>
      </c>
      <c r="M312" s="138">
        <v>0</v>
      </c>
      <c r="N312" s="141">
        <v>0</v>
      </c>
      <c r="O312" s="138">
        <v>2</v>
      </c>
      <c r="P312" s="138">
        <v>0</v>
      </c>
      <c r="Q312" s="138">
        <v>2</v>
      </c>
    </row>
    <row r="313" spans="1:17" ht="19.5" customHeight="1">
      <c r="A313" s="139" t="s">
        <v>518</v>
      </c>
      <c r="B313" s="140">
        <f t="shared" si="5"/>
        <v>648</v>
      </c>
      <c r="C313" s="138">
        <v>225</v>
      </c>
      <c r="D313" s="138">
        <v>42</v>
      </c>
      <c r="E313" s="138">
        <v>57</v>
      </c>
      <c r="F313" s="138">
        <v>34</v>
      </c>
      <c r="G313" s="138">
        <v>26</v>
      </c>
      <c r="H313" s="138">
        <v>22</v>
      </c>
      <c r="I313" s="138">
        <v>60</v>
      </c>
      <c r="J313" s="138">
        <v>37</v>
      </c>
      <c r="K313" s="138">
        <v>38</v>
      </c>
      <c r="L313" s="141">
        <v>11</v>
      </c>
      <c r="M313" s="138">
        <v>15</v>
      </c>
      <c r="N313" s="141">
        <v>17</v>
      </c>
      <c r="O313" s="138">
        <v>16</v>
      </c>
      <c r="P313" s="138">
        <v>18</v>
      </c>
      <c r="Q313" s="138">
        <v>30</v>
      </c>
    </row>
    <row r="314" spans="1:17" ht="19.5" customHeight="1">
      <c r="A314" s="139" t="s">
        <v>519</v>
      </c>
      <c r="B314" s="140">
        <f t="shared" si="5"/>
        <v>2</v>
      </c>
      <c r="C314" s="138">
        <v>0</v>
      </c>
      <c r="D314" s="138">
        <v>0</v>
      </c>
      <c r="E314" s="138">
        <v>0</v>
      </c>
      <c r="F314" s="138">
        <v>0</v>
      </c>
      <c r="G314" s="138">
        <v>0</v>
      </c>
      <c r="H314" s="138">
        <v>0</v>
      </c>
      <c r="I314" s="138">
        <v>0</v>
      </c>
      <c r="J314" s="138">
        <v>0</v>
      </c>
      <c r="K314" s="138">
        <v>0</v>
      </c>
      <c r="L314" s="141">
        <v>0</v>
      </c>
      <c r="M314" s="138">
        <v>0</v>
      </c>
      <c r="N314" s="141">
        <v>2</v>
      </c>
      <c r="O314" s="138">
        <v>0</v>
      </c>
      <c r="P314" s="138">
        <v>0</v>
      </c>
      <c r="Q314" s="138">
        <v>0</v>
      </c>
    </row>
    <row r="315" spans="1:17" ht="19.5" customHeight="1">
      <c r="A315" s="139" t="s">
        <v>520</v>
      </c>
      <c r="B315" s="140">
        <f t="shared" si="5"/>
        <v>3</v>
      </c>
      <c r="C315" s="138">
        <v>0</v>
      </c>
      <c r="D315" s="138">
        <v>1</v>
      </c>
      <c r="E315" s="138">
        <v>0</v>
      </c>
      <c r="F315" s="138">
        <v>0</v>
      </c>
      <c r="G315" s="138">
        <v>1</v>
      </c>
      <c r="H315" s="138">
        <v>0</v>
      </c>
      <c r="I315" s="138">
        <v>0</v>
      </c>
      <c r="J315" s="138">
        <v>1</v>
      </c>
      <c r="K315" s="138">
        <v>0</v>
      </c>
      <c r="L315" s="141">
        <v>0</v>
      </c>
      <c r="M315" s="138">
        <v>0</v>
      </c>
      <c r="N315" s="141">
        <v>0</v>
      </c>
      <c r="O315" s="138">
        <v>0</v>
      </c>
      <c r="P315" s="138">
        <v>0</v>
      </c>
      <c r="Q315" s="138">
        <v>0</v>
      </c>
    </row>
    <row r="316" spans="1:17" ht="19.5" customHeight="1">
      <c r="A316" s="139" t="s">
        <v>521</v>
      </c>
      <c r="B316" s="140">
        <f t="shared" si="5"/>
        <v>5</v>
      </c>
      <c r="C316" s="138">
        <v>0</v>
      </c>
      <c r="D316" s="138">
        <v>1</v>
      </c>
      <c r="E316" s="138">
        <v>1</v>
      </c>
      <c r="F316" s="138">
        <v>0</v>
      </c>
      <c r="G316" s="138">
        <v>2</v>
      </c>
      <c r="H316" s="138">
        <v>0</v>
      </c>
      <c r="I316" s="138">
        <v>0</v>
      </c>
      <c r="J316" s="138">
        <v>0</v>
      </c>
      <c r="K316" s="138">
        <v>0</v>
      </c>
      <c r="L316" s="141">
        <v>0</v>
      </c>
      <c r="M316" s="138">
        <v>0</v>
      </c>
      <c r="N316" s="141">
        <v>0</v>
      </c>
      <c r="O316" s="138">
        <v>0</v>
      </c>
      <c r="P316" s="138">
        <v>1</v>
      </c>
      <c r="Q316" s="138">
        <v>0</v>
      </c>
    </row>
    <row r="317" spans="1:17" ht="19.5" customHeight="1">
      <c r="A317" s="139" t="s">
        <v>522</v>
      </c>
      <c r="B317" s="140">
        <f t="shared" si="5"/>
        <v>872</v>
      </c>
      <c r="C317" s="138">
        <v>46</v>
      </c>
      <c r="D317" s="138">
        <v>81</v>
      </c>
      <c r="E317" s="138">
        <v>94</v>
      </c>
      <c r="F317" s="138">
        <v>21</v>
      </c>
      <c r="G317" s="138">
        <v>27</v>
      </c>
      <c r="H317" s="138">
        <v>15</v>
      </c>
      <c r="I317" s="138">
        <v>60</v>
      </c>
      <c r="J317" s="138">
        <v>71</v>
      </c>
      <c r="K317" s="138">
        <v>44</v>
      </c>
      <c r="L317" s="141">
        <v>77</v>
      </c>
      <c r="M317" s="138">
        <v>68</v>
      </c>
      <c r="N317" s="141">
        <v>45</v>
      </c>
      <c r="O317" s="138">
        <v>95</v>
      </c>
      <c r="P317" s="138">
        <v>64</v>
      </c>
      <c r="Q317" s="138">
        <v>64</v>
      </c>
    </row>
    <row r="318" spans="1:17" ht="19.5" customHeight="1">
      <c r="A318" s="139" t="s">
        <v>523</v>
      </c>
      <c r="B318" s="140">
        <f t="shared" si="5"/>
        <v>36</v>
      </c>
      <c r="C318" s="138">
        <v>3</v>
      </c>
      <c r="D318" s="138">
        <v>5</v>
      </c>
      <c r="E318" s="138">
        <v>0</v>
      </c>
      <c r="F318" s="138">
        <v>2</v>
      </c>
      <c r="G318" s="138">
        <v>2</v>
      </c>
      <c r="H318" s="138">
        <v>1</v>
      </c>
      <c r="I318" s="138">
        <v>2</v>
      </c>
      <c r="J318" s="138">
        <v>2</v>
      </c>
      <c r="K318" s="138">
        <v>3</v>
      </c>
      <c r="L318" s="141">
        <v>1</v>
      </c>
      <c r="M318" s="138">
        <v>4</v>
      </c>
      <c r="N318" s="141">
        <v>1</v>
      </c>
      <c r="O318" s="138">
        <v>3</v>
      </c>
      <c r="P318" s="138">
        <v>0</v>
      </c>
      <c r="Q318" s="138">
        <v>7</v>
      </c>
    </row>
    <row r="319" spans="1:17" ht="19.5" customHeight="1">
      <c r="A319" s="139" t="s">
        <v>524</v>
      </c>
      <c r="B319" s="140">
        <f t="shared" si="5"/>
        <v>26</v>
      </c>
      <c r="C319" s="138">
        <v>1</v>
      </c>
      <c r="D319" s="138">
        <v>0</v>
      </c>
      <c r="E319" s="138">
        <v>3</v>
      </c>
      <c r="F319" s="138">
        <v>0</v>
      </c>
      <c r="G319" s="138">
        <v>1</v>
      </c>
      <c r="H319" s="138">
        <v>1</v>
      </c>
      <c r="I319" s="138">
        <v>4</v>
      </c>
      <c r="J319" s="138">
        <v>3</v>
      </c>
      <c r="K319" s="138">
        <v>1</v>
      </c>
      <c r="L319" s="141">
        <v>2</v>
      </c>
      <c r="M319" s="138">
        <v>1</v>
      </c>
      <c r="N319" s="141">
        <v>4</v>
      </c>
      <c r="O319" s="138">
        <v>2</v>
      </c>
      <c r="P319" s="138">
        <v>1</v>
      </c>
      <c r="Q319" s="138">
        <v>2</v>
      </c>
    </row>
    <row r="320" spans="1:17" ht="19.5" customHeight="1">
      <c r="A320" s="139" t="s">
        <v>525</v>
      </c>
      <c r="B320" s="140">
        <f t="shared" si="5"/>
        <v>16</v>
      </c>
      <c r="C320" s="138">
        <v>1</v>
      </c>
      <c r="D320" s="138">
        <v>1</v>
      </c>
      <c r="E320" s="138">
        <v>1</v>
      </c>
      <c r="F320" s="138">
        <v>2</v>
      </c>
      <c r="G320" s="138">
        <v>0</v>
      </c>
      <c r="H320" s="138">
        <v>0</v>
      </c>
      <c r="I320" s="138">
        <v>0</v>
      </c>
      <c r="J320" s="138">
        <v>1</v>
      </c>
      <c r="K320" s="138">
        <v>2</v>
      </c>
      <c r="L320" s="141">
        <v>1</v>
      </c>
      <c r="M320" s="138">
        <v>6</v>
      </c>
      <c r="N320" s="141">
        <v>0</v>
      </c>
      <c r="O320" s="138">
        <v>1</v>
      </c>
      <c r="P320" s="138">
        <v>0</v>
      </c>
      <c r="Q320" s="138">
        <v>0</v>
      </c>
    </row>
    <row r="321" spans="1:17" ht="19.5" customHeight="1">
      <c r="A321" s="139" t="s">
        <v>526</v>
      </c>
      <c r="B321" s="140">
        <f t="shared" si="5"/>
        <v>1192</v>
      </c>
      <c r="C321" s="138">
        <v>272</v>
      </c>
      <c r="D321" s="138">
        <v>25</v>
      </c>
      <c r="E321" s="138">
        <v>25</v>
      </c>
      <c r="F321" s="138">
        <v>95</v>
      </c>
      <c r="G321" s="138">
        <v>35</v>
      </c>
      <c r="H321" s="138">
        <v>57</v>
      </c>
      <c r="I321" s="138">
        <v>125</v>
      </c>
      <c r="J321" s="138">
        <v>85</v>
      </c>
      <c r="K321" s="138">
        <v>50</v>
      </c>
      <c r="L321" s="141">
        <v>56</v>
      </c>
      <c r="M321" s="138">
        <v>157</v>
      </c>
      <c r="N321" s="141">
        <v>31</v>
      </c>
      <c r="O321" s="138">
        <v>38</v>
      </c>
      <c r="P321" s="138">
        <v>56</v>
      </c>
      <c r="Q321" s="138">
        <v>85</v>
      </c>
    </row>
    <row r="322" spans="1:17" ht="19.5" customHeight="1">
      <c r="A322" s="139" t="s">
        <v>527</v>
      </c>
      <c r="B322" s="140">
        <f t="shared" si="5"/>
        <v>4</v>
      </c>
      <c r="C322" s="138">
        <v>0</v>
      </c>
      <c r="D322" s="138">
        <v>0</v>
      </c>
      <c r="E322" s="138">
        <v>0</v>
      </c>
      <c r="F322" s="138">
        <v>0</v>
      </c>
      <c r="G322" s="138">
        <v>0</v>
      </c>
      <c r="H322" s="138">
        <v>0</v>
      </c>
      <c r="I322" s="138">
        <v>1</v>
      </c>
      <c r="J322" s="138">
        <v>1</v>
      </c>
      <c r="K322" s="138">
        <v>1</v>
      </c>
      <c r="L322" s="141">
        <v>0</v>
      </c>
      <c r="M322" s="138">
        <v>1</v>
      </c>
      <c r="N322" s="141">
        <v>0</v>
      </c>
      <c r="O322" s="138">
        <v>0</v>
      </c>
      <c r="P322" s="138">
        <v>0</v>
      </c>
      <c r="Q322" s="138">
        <v>0</v>
      </c>
    </row>
    <row r="323" spans="1:17" ht="19.5" customHeight="1">
      <c r="A323" s="139" t="s">
        <v>528</v>
      </c>
      <c r="B323" s="140">
        <f t="shared" si="5"/>
        <v>1530</v>
      </c>
      <c r="C323" s="138">
        <v>116</v>
      </c>
      <c r="D323" s="138">
        <v>97</v>
      </c>
      <c r="E323" s="138">
        <v>186</v>
      </c>
      <c r="F323" s="138">
        <v>137</v>
      </c>
      <c r="G323" s="138">
        <v>106</v>
      </c>
      <c r="H323" s="138">
        <v>47</v>
      </c>
      <c r="I323" s="138">
        <v>129</v>
      </c>
      <c r="J323" s="138">
        <v>124</v>
      </c>
      <c r="K323" s="138">
        <v>64</v>
      </c>
      <c r="L323" s="141">
        <v>61</v>
      </c>
      <c r="M323" s="138">
        <v>96</v>
      </c>
      <c r="N323" s="141">
        <v>72</v>
      </c>
      <c r="O323" s="138">
        <v>106</v>
      </c>
      <c r="P323" s="138">
        <v>103</v>
      </c>
      <c r="Q323" s="138">
        <v>86</v>
      </c>
    </row>
    <row r="324" spans="1:17" ht="19.5" customHeight="1">
      <c r="A324" s="139" t="s">
        <v>529</v>
      </c>
      <c r="B324" s="140">
        <f t="shared" si="5"/>
        <v>1</v>
      </c>
      <c r="C324" s="138">
        <v>0</v>
      </c>
      <c r="D324" s="138">
        <v>0</v>
      </c>
      <c r="E324" s="138">
        <v>0</v>
      </c>
      <c r="F324" s="138">
        <v>0</v>
      </c>
      <c r="G324" s="138">
        <v>0</v>
      </c>
      <c r="H324" s="138">
        <v>0</v>
      </c>
      <c r="I324" s="138">
        <v>0</v>
      </c>
      <c r="J324" s="138">
        <v>0</v>
      </c>
      <c r="K324" s="138">
        <v>0</v>
      </c>
      <c r="L324" s="141">
        <v>0</v>
      </c>
      <c r="M324" s="138">
        <v>1</v>
      </c>
      <c r="N324" s="141">
        <v>0</v>
      </c>
      <c r="O324" s="138">
        <v>0</v>
      </c>
      <c r="P324" s="138">
        <v>0</v>
      </c>
      <c r="Q324" s="138">
        <v>0</v>
      </c>
    </row>
    <row r="325" spans="1:17" ht="19.5" customHeight="1">
      <c r="A325" s="139" t="s">
        <v>530</v>
      </c>
      <c r="B325" s="140">
        <f t="shared" si="5"/>
        <v>25</v>
      </c>
      <c r="C325" s="138">
        <v>3</v>
      </c>
      <c r="D325" s="138">
        <v>0</v>
      </c>
      <c r="E325" s="138">
        <v>8</v>
      </c>
      <c r="F325" s="138">
        <v>0</v>
      </c>
      <c r="G325" s="138">
        <v>0</v>
      </c>
      <c r="H325" s="138">
        <v>0</v>
      </c>
      <c r="I325" s="138">
        <v>0</v>
      </c>
      <c r="J325" s="138">
        <v>2</v>
      </c>
      <c r="K325" s="138">
        <v>0</v>
      </c>
      <c r="L325" s="141">
        <v>0</v>
      </c>
      <c r="M325" s="138">
        <v>2</v>
      </c>
      <c r="N325" s="141">
        <v>0</v>
      </c>
      <c r="O325" s="138">
        <v>8</v>
      </c>
      <c r="P325" s="138">
        <v>1</v>
      </c>
      <c r="Q325" s="138">
        <v>1</v>
      </c>
    </row>
    <row r="326" spans="1:17" ht="19.5" customHeight="1">
      <c r="A326" s="139" t="s">
        <v>531</v>
      </c>
      <c r="B326" s="140">
        <f t="shared" si="5"/>
        <v>78</v>
      </c>
      <c r="C326" s="138">
        <v>5</v>
      </c>
      <c r="D326" s="138">
        <v>9</v>
      </c>
      <c r="E326" s="138">
        <v>4</v>
      </c>
      <c r="F326" s="138">
        <v>5</v>
      </c>
      <c r="G326" s="138">
        <v>9</v>
      </c>
      <c r="H326" s="138">
        <v>4</v>
      </c>
      <c r="I326" s="138">
        <v>5</v>
      </c>
      <c r="J326" s="138">
        <v>6</v>
      </c>
      <c r="K326" s="138">
        <v>3</v>
      </c>
      <c r="L326" s="141">
        <v>3</v>
      </c>
      <c r="M326" s="138">
        <v>0</v>
      </c>
      <c r="N326" s="141">
        <v>6</v>
      </c>
      <c r="O326" s="138">
        <v>9</v>
      </c>
      <c r="P326" s="138">
        <v>3</v>
      </c>
      <c r="Q326" s="138">
        <v>7</v>
      </c>
    </row>
    <row r="327" spans="1:17" ht="19.5" customHeight="1">
      <c r="A327" s="139" t="s">
        <v>532</v>
      </c>
      <c r="B327" s="140">
        <f t="shared" si="5"/>
        <v>75</v>
      </c>
      <c r="C327" s="138">
        <v>6</v>
      </c>
      <c r="D327" s="138">
        <v>17</v>
      </c>
      <c r="E327" s="138">
        <v>11</v>
      </c>
      <c r="F327" s="138">
        <v>9</v>
      </c>
      <c r="G327" s="138">
        <v>5</v>
      </c>
      <c r="H327" s="138">
        <v>0</v>
      </c>
      <c r="I327" s="138">
        <v>3</v>
      </c>
      <c r="J327" s="138">
        <v>6</v>
      </c>
      <c r="K327" s="138">
        <v>3</v>
      </c>
      <c r="L327" s="141">
        <v>1</v>
      </c>
      <c r="M327" s="138">
        <v>4</v>
      </c>
      <c r="N327" s="141">
        <v>2</v>
      </c>
      <c r="O327" s="138">
        <v>0</v>
      </c>
      <c r="P327" s="138">
        <v>1</v>
      </c>
      <c r="Q327" s="138">
        <v>7</v>
      </c>
    </row>
    <row r="328" spans="1:17" ht="19.5" customHeight="1">
      <c r="A328" s="139" t="s">
        <v>533</v>
      </c>
      <c r="B328" s="140">
        <f t="shared" si="5"/>
        <v>223</v>
      </c>
      <c r="C328" s="138">
        <v>140</v>
      </c>
      <c r="D328" s="138">
        <v>10</v>
      </c>
      <c r="E328" s="138">
        <v>12</v>
      </c>
      <c r="F328" s="138">
        <v>26</v>
      </c>
      <c r="G328" s="138">
        <v>1</v>
      </c>
      <c r="H328" s="138">
        <v>4</v>
      </c>
      <c r="I328" s="138">
        <v>2</v>
      </c>
      <c r="J328" s="138">
        <v>9</v>
      </c>
      <c r="K328" s="138">
        <v>1</v>
      </c>
      <c r="L328" s="141">
        <v>1</v>
      </c>
      <c r="M328" s="138">
        <v>5</v>
      </c>
      <c r="N328" s="141">
        <v>4</v>
      </c>
      <c r="O328" s="138">
        <v>2</v>
      </c>
      <c r="P328" s="138">
        <v>4</v>
      </c>
      <c r="Q328" s="138">
        <v>2</v>
      </c>
    </row>
    <row r="329" spans="1:17" ht="19.5" customHeight="1">
      <c r="A329" s="139" t="s">
        <v>534</v>
      </c>
      <c r="B329" s="140">
        <f t="shared" si="5"/>
        <v>9</v>
      </c>
      <c r="C329" s="138">
        <v>3</v>
      </c>
      <c r="D329" s="138">
        <v>0</v>
      </c>
      <c r="E329" s="138">
        <v>1</v>
      </c>
      <c r="F329" s="138">
        <v>0</v>
      </c>
      <c r="G329" s="138">
        <v>0</v>
      </c>
      <c r="H329" s="138">
        <v>0</v>
      </c>
      <c r="I329" s="138">
        <v>0</v>
      </c>
      <c r="J329" s="138">
        <v>2</v>
      </c>
      <c r="K329" s="138">
        <v>1</v>
      </c>
      <c r="L329" s="141">
        <v>1</v>
      </c>
      <c r="M329" s="138">
        <v>0</v>
      </c>
      <c r="N329" s="141">
        <v>0</v>
      </c>
      <c r="O329" s="138">
        <v>0</v>
      </c>
      <c r="P329" s="138">
        <v>1</v>
      </c>
      <c r="Q329" s="138">
        <v>0</v>
      </c>
    </row>
    <row r="330" spans="1:17" ht="19.5" customHeight="1">
      <c r="A330" s="139" t="s">
        <v>535</v>
      </c>
      <c r="B330" s="140">
        <f t="shared" si="5"/>
        <v>904</v>
      </c>
      <c r="C330" s="138">
        <v>40</v>
      </c>
      <c r="D330" s="138">
        <v>61</v>
      </c>
      <c r="E330" s="138">
        <v>119</v>
      </c>
      <c r="F330" s="138">
        <v>47</v>
      </c>
      <c r="G330" s="138">
        <v>58</v>
      </c>
      <c r="H330" s="138">
        <v>16</v>
      </c>
      <c r="I330" s="138">
        <v>104</v>
      </c>
      <c r="J330" s="138">
        <v>46</v>
      </c>
      <c r="K330" s="138">
        <v>76</v>
      </c>
      <c r="L330" s="141">
        <v>55</v>
      </c>
      <c r="M330" s="138">
        <v>60</v>
      </c>
      <c r="N330" s="141">
        <v>28</v>
      </c>
      <c r="O330" s="138">
        <v>68</v>
      </c>
      <c r="P330" s="138">
        <v>61</v>
      </c>
      <c r="Q330" s="138">
        <v>65</v>
      </c>
    </row>
    <row r="331" spans="1:17" ht="19.5" customHeight="1">
      <c r="A331" s="139" t="s">
        <v>536</v>
      </c>
      <c r="B331" s="140">
        <f t="shared" si="5"/>
        <v>1</v>
      </c>
      <c r="C331" s="138">
        <v>0</v>
      </c>
      <c r="D331" s="138">
        <v>0</v>
      </c>
      <c r="E331" s="138">
        <v>0</v>
      </c>
      <c r="F331" s="138">
        <v>0</v>
      </c>
      <c r="G331" s="138">
        <v>0</v>
      </c>
      <c r="H331" s="138">
        <v>0</v>
      </c>
      <c r="I331" s="138">
        <v>0</v>
      </c>
      <c r="J331" s="138">
        <v>0</v>
      </c>
      <c r="K331" s="138">
        <v>0</v>
      </c>
      <c r="L331" s="141">
        <v>0</v>
      </c>
      <c r="M331" s="138">
        <v>0</v>
      </c>
      <c r="N331" s="141">
        <v>0</v>
      </c>
      <c r="O331" s="138">
        <v>0</v>
      </c>
      <c r="P331" s="138">
        <v>0</v>
      </c>
      <c r="Q331" s="138">
        <v>1</v>
      </c>
    </row>
    <row r="332" spans="1:17" ht="19.5" customHeight="1">
      <c r="A332" s="139" t="s">
        <v>537</v>
      </c>
      <c r="B332" s="140">
        <f t="shared" si="5"/>
        <v>8</v>
      </c>
      <c r="C332" s="138">
        <v>3</v>
      </c>
      <c r="D332" s="138">
        <v>0</v>
      </c>
      <c r="E332" s="138">
        <v>1</v>
      </c>
      <c r="F332" s="138">
        <v>0</v>
      </c>
      <c r="G332" s="138">
        <v>1</v>
      </c>
      <c r="H332" s="138">
        <v>0</v>
      </c>
      <c r="I332" s="138">
        <v>0</v>
      </c>
      <c r="J332" s="138">
        <v>0</v>
      </c>
      <c r="K332" s="138">
        <v>1</v>
      </c>
      <c r="L332" s="141">
        <v>1</v>
      </c>
      <c r="M332" s="138">
        <v>0</v>
      </c>
      <c r="N332" s="141">
        <v>0</v>
      </c>
      <c r="O332" s="138">
        <v>0</v>
      </c>
      <c r="P332" s="138">
        <v>1</v>
      </c>
      <c r="Q332" s="138">
        <v>0</v>
      </c>
    </row>
    <row r="333" spans="1:17" ht="19.5" customHeight="1">
      <c r="A333" s="139" t="s">
        <v>538</v>
      </c>
      <c r="B333" s="140">
        <f t="shared" si="5"/>
        <v>6</v>
      </c>
      <c r="C333" s="138">
        <v>0</v>
      </c>
      <c r="D333" s="138">
        <v>0</v>
      </c>
      <c r="E333" s="138">
        <v>1</v>
      </c>
      <c r="F333" s="138">
        <v>0</v>
      </c>
      <c r="G333" s="138">
        <v>0</v>
      </c>
      <c r="H333" s="138">
        <v>0</v>
      </c>
      <c r="I333" s="138">
        <v>0</v>
      </c>
      <c r="J333" s="138">
        <v>0</v>
      </c>
      <c r="K333" s="138">
        <v>0</v>
      </c>
      <c r="L333" s="141">
        <v>0</v>
      </c>
      <c r="M333" s="138">
        <v>1</v>
      </c>
      <c r="N333" s="141">
        <v>0</v>
      </c>
      <c r="O333" s="138">
        <v>3</v>
      </c>
      <c r="P333" s="138">
        <v>1</v>
      </c>
      <c r="Q333" s="138">
        <v>0</v>
      </c>
    </row>
    <row r="334" spans="1:17" ht="19.5" customHeight="1">
      <c r="A334" s="139" t="s">
        <v>539</v>
      </c>
      <c r="B334" s="140">
        <f t="shared" si="5"/>
        <v>67</v>
      </c>
      <c r="C334" s="138">
        <v>0</v>
      </c>
      <c r="D334" s="138">
        <v>9</v>
      </c>
      <c r="E334" s="138">
        <v>1</v>
      </c>
      <c r="F334" s="138">
        <v>26</v>
      </c>
      <c r="G334" s="138">
        <v>2</v>
      </c>
      <c r="H334" s="138">
        <v>2</v>
      </c>
      <c r="I334" s="138">
        <v>7</v>
      </c>
      <c r="J334" s="138">
        <v>6</v>
      </c>
      <c r="K334" s="138">
        <v>4</v>
      </c>
      <c r="L334" s="141">
        <v>2</v>
      </c>
      <c r="M334" s="138">
        <v>3</v>
      </c>
      <c r="N334" s="141">
        <v>1</v>
      </c>
      <c r="O334" s="138">
        <v>1</v>
      </c>
      <c r="P334" s="138">
        <v>2</v>
      </c>
      <c r="Q334" s="138">
        <v>1</v>
      </c>
    </row>
    <row r="335" spans="1:17" ht="19.5" customHeight="1">
      <c r="A335" s="139" t="s">
        <v>540</v>
      </c>
      <c r="B335" s="140">
        <f>SUM(C335:Q335)</f>
        <v>2</v>
      </c>
      <c r="C335" s="138">
        <v>0</v>
      </c>
      <c r="D335" s="138">
        <v>0</v>
      </c>
      <c r="E335" s="138">
        <v>2</v>
      </c>
      <c r="F335" s="138">
        <v>0</v>
      </c>
      <c r="G335" s="138">
        <v>0</v>
      </c>
      <c r="H335" s="138">
        <v>0</v>
      </c>
      <c r="I335" s="138">
        <v>0</v>
      </c>
      <c r="J335" s="138">
        <v>0</v>
      </c>
      <c r="K335" s="138">
        <v>0</v>
      </c>
      <c r="L335" s="141">
        <v>0</v>
      </c>
      <c r="M335" s="138">
        <v>0</v>
      </c>
      <c r="N335" s="141">
        <v>0</v>
      </c>
      <c r="O335" s="138">
        <v>0</v>
      </c>
      <c r="P335" s="138">
        <v>0</v>
      </c>
      <c r="Q335" s="138">
        <v>0</v>
      </c>
    </row>
    <row r="336" spans="1:17" ht="19.5" customHeight="1">
      <c r="A336" s="139" t="s">
        <v>541</v>
      </c>
      <c r="B336" s="140">
        <f>SUM(C336:Q336)</f>
        <v>64</v>
      </c>
      <c r="C336" s="138">
        <v>0</v>
      </c>
      <c r="D336" s="138">
        <v>1</v>
      </c>
      <c r="E336" s="138">
        <v>0</v>
      </c>
      <c r="F336" s="138">
        <v>0</v>
      </c>
      <c r="G336" s="138">
        <v>1</v>
      </c>
      <c r="H336" s="138">
        <v>6</v>
      </c>
      <c r="I336" s="138">
        <v>11</v>
      </c>
      <c r="J336" s="138">
        <v>17</v>
      </c>
      <c r="K336" s="138">
        <v>9</v>
      </c>
      <c r="L336" s="141">
        <v>5</v>
      </c>
      <c r="M336" s="138">
        <v>0</v>
      </c>
      <c r="N336" s="141">
        <v>2</v>
      </c>
      <c r="O336" s="138">
        <v>4</v>
      </c>
      <c r="P336" s="138">
        <v>0</v>
      </c>
      <c r="Q336" s="138">
        <v>8</v>
      </c>
    </row>
    <row r="337" spans="1:17" ht="19.5" customHeight="1">
      <c r="A337" s="139"/>
      <c r="B337" s="140"/>
      <c r="C337" s="138"/>
      <c r="D337" s="138"/>
      <c r="E337" s="138"/>
      <c r="F337" s="138"/>
      <c r="G337" s="138"/>
      <c r="H337" s="138"/>
      <c r="I337" s="138"/>
      <c r="J337" s="138"/>
      <c r="K337" s="138"/>
      <c r="L337" s="141"/>
      <c r="M337" s="138"/>
      <c r="N337" s="141"/>
      <c r="O337" s="138"/>
      <c r="P337" s="138"/>
      <c r="Q337" s="138"/>
    </row>
    <row r="338" spans="1:17" ht="19.5" customHeight="1">
      <c r="A338" s="144" t="s">
        <v>542</v>
      </c>
      <c r="B338" s="140"/>
      <c r="C338" s="138"/>
      <c r="D338" s="138"/>
      <c r="E338" s="138"/>
      <c r="F338" s="138"/>
      <c r="G338" s="138"/>
      <c r="H338" s="138"/>
      <c r="I338" s="138"/>
      <c r="J338" s="138"/>
      <c r="K338" s="138"/>
      <c r="L338" s="141"/>
      <c r="M338" s="138"/>
      <c r="N338" s="141"/>
      <c r="O338" s="138"/>
      <c r="P338" s="138"/>
      <c r="Q338" s="138"/>
    </row>
    <row r="339" spans="1:17" ht="19.5" customHeight="1">
      <c r="A339" s="139" t="s">
        <v>543</v>
      </c>
      <c r="B339" s="140">
        <f aca="true" t="shared" si="6" ref="B339:B361">SUM(C339:Q339)</f>
        <v>14</v>
      </c>
      <c r="C339" s="138">
        <v>0</v>
      </c>
      <c r="D339" s="138">
        <v>0</v>
      </c>
      <c r="E339" s="138">
        <v>6</v>
      </c>
      <c r="F339" s="138">
        <v>0</v>
      </c>
      <c r="G339" s="138">
        <v>2</v>
      </c>
      <c r="H339" s="138">
        <v>0</v>
      </c>
      <c r="I339" s="138">
        <v>2</v>
      </c>
      <c r="J339" s="138">
        <v>0</v>
      </c>
      <c r="K339" s="138">
        <v>0</v>
      </c>
      <c r="L339" s="141">
        <v>0</v>
      </c>
      <c r="M339" s="138">
        <v>2</v>
      </c>
      <c r="N339" s="141">
        <v>0</v>
      </c>
      <c r="O339" s="138">
        <v>0</v>
      </c>
      <c r="P339" s="138">
        <v>0</v>
      </c>
      <c r="Q339" s="138">
        <v>2</v>
      </c>
    </row>
    <row r="340" spans="1:17" ht="19.5" customHeight="1">
      <c r="A340" s="139" t="s">
        <v>544</v>
      </c>
      <c r="B340" s="140">
        <f t="shared" si="6"/>
        <v>7</v>
      </c>
      <c r="C340" s="138">
        <v>0</v>
      </c>
      <c r="D340" s="138">
        <v>0</v>
      </c>
      <c r="E340" s="138">
        <v>0</v>
      </c>
      <c r="F340" s="138">
        <v>0</v>
      </c>
      <c r="G340" s="138">
        <v>0</v>
      </c>
      <c r="H340" s="138">
        <v>1</v>
      </c>
      <c r="I340" s="138">
        <v>3</v>
      </c>
      <c r="J340" s="138">
        <v>0</v>
      </c>
      <c r="K340" s="138">
        <v>0</v>
      </c>
      <c r="L340" s="141">
        <v>0</v>
      </c>
      <c r="M340" s="138">
        <v>0</v>
      </c>
      <c r="N340" s="141">
        <v>0</v>
      </c>
      <c r="O340" s="138">
        <v>0</v>
      </c>
      <c r="P340" s="138">
        <v>0</v>
      </c>
      <c r="Q340" s="138">
        <v>3</v>
      </c>
    </row>
    <row r="341" spans="1:17" ht="19.5" customHeight="1">
      <c r="A341" s="139" t="s">
        <v>545</v>
      </c>
      <c r="B341" s="140">
        <f t="shared" si="6"/>
        <v>434</v>
      </c>
      <c r="C341" s="138">
        <v>83</v>
      </c>
      <c r="D341" s="138">
        <v>30</v>
      </c>
      <c r="E341" s="138">
        <v>3</v>
      </c>
      <c r="F341" s="138">
        <v>24</v>
      </c>
      <c r="G341" s="138">
        <v>22</v>
      </c>
      <c r="H341" s="138">
        <v>11</v>
      </c>
      <c r="I341" s="138">
        <v>87</v>
      </c>
      <c r="J341" s="138">
        <v>39</v>
      </c>
      <c r="K341" s="138">
        <v>15</v>
      </c>
      <c r="L341" s="141">
        <v>24</v>
      </c>
      <c r="M341" s="138">
        <v>2</v>
      </c>
      <c r="N341" s="141">
        <v>43</v>
      </c>
      <c r="O341" s="138">
        <v>1</v>
      </c>
      <c r="P341" s="138">
        <v>6</v>
      </c>
      <c r="Q341" s="138">
        <v>44</v>
      </c>
    </row>
    <row r="342" spans="1:17" ht="19.5" customHeight="1">
      <c r="A342" s="139" t="s">
        <v>546</v>
      </c>
      <c r="B342" s="140">
        <f t="shared" si="6"/>
        <v>3</v>
      </c>
      <c r="C342" s="138">
        <v>0</v>
      </c>
      <c r="D342" s="138">
        <v>0</v>
      </c>
      <c r="E342" s="138">
        <v>0</v>
      </c>
      <c r="F342" s="138">
        <v>0</v>
      </c>
      <c r="G342" s="138">
        <v>0</v>
      </c>
      <c r="H342" s="138">
        <v>0</v>
      </c>
      <c r="I342" s="138">
        <v>1</v>
      </c>
      <c r="J342" s="138">
        <v>0</v>
      </c>
      <c r="K342" s="138">
        <v>0</v>
      </c>
      <c r="L342" s="141">
        <v>0</v>
      </c>
      <c r="M342" s="138">
        <v>0</v>
      </c>
      <c r="N342" s="141">
        <v>0</v>
      </c>
      <c r="O342" s="138">
        <v>0</v>
      </c>
      <c r="P342" s="138">
        <v>0</v>
      </c>
      <c r="Q342" s="138">
        <v>2</v>
      </c>
    </row>
    <row r="343" spans="1:17" ht="19.5" customHeight="1">
      <c r="A343" s="139" t="s">
        <v>547</v>
      </c>
      <c r="B343" s="140">
        <f t="shared" si="6"/>
        <v>3</v>
      </c>
      <c r="C343" s="138">
        <v>0</v>
      </c>
      <c r="D343" s="138">
        <v>0</v>
      </c>
      <c r="E343" s="138">
        <v>0</v>
      </c>
      <c r="F343" s="138">
        <v>1</v>
      </c>
      <c r="G343" s="138">
        <v>0</v>
      </c>
      <c r="H343" s="138">
        <v>0</v>
      </c>
      <c r="I343" s="138">
        <v>0</v>
      </c>
      <c r="J343" s="138">
        <v>0</v>
      </c>
      <c r="K343" s="138">
        <v>0</v>
      </c>
      <c r="L343" s="141">
        <v>1</v>
      </c>
      <c r="M343" s="138">
        <v>0</v>
      </c>
      <c r="N343" s="141">
        <v>0</v>
      </c>
      <c r="O343" s="138">
        <v>0</v>
      </c>
      <c r="P343" s="138">
        <v>1</v>
      </c>
      <c r="Q343" s="138">
        <v>0</v>
      </c>
    </row>
    <row r="344" spans="1:17" ht="19.5" customHeight="1">
      <c r="A344" s="139" t="s">
        <v>548</v>
      </c>
      <c r="B344" s="140">
        <f t="shared" si="6"/>
        <v>1</v>
      </c>
      <c r="C344" s="138">
        <v>0</v>
      </c>
      <c r="D344" s="138">
        <v>1</v>
      </c>
      <c r="E344" s="138">
        <v>0</v>
      </c>
      <c r="F344" s="138">
        <v>0</v>
      </c>
      <c r="G344" s="138">
        <v>0</v>
      </c>
      <c r="H344" s="138">
        <v>0</v>
      </c>
      <c r="I344" s="138">
        <v>0</v>
      </c>
      <c r="J344" s="138">
        <v>0</v>
      </c>
      <c r="K344" s="138">
        <v>0</v>
      </c>
      <c r="L344" s="141">
        <v>0</v>
      </c>
      <c r="M344" s="138">
        <v>0</v>
      </c>
      <c r="N344" s="141">
        <v>0</v>
      </c>
      <c r="O344" s="138">
        <v>0</v>
      </c>
      <c r="P344" s="138">
        <v>0</v>
      </c>
      <c r="Q344" s="138">
        <v>0</v>
      </c>
    </row>
    <row r="345" spans="1:17" ht="19.5" customHeight="1">
      <c r="A345" s="139" t="s">
        <v>549</v>
      </c>
      <c r="B345" s="140">
        <f t="shared" si="6"/>
        <v>2</v>
      </c>
      <c r="C345" s="138">
        <v>0</v>
      </c>
      <c r="D345" s="138">
        <v>0</v>
      </c>
      <c r="E345" s="138">
        <v>0</v>
      </c>
      <c r="F345" s="138">
        <v>0</v>
      </c>
      <c r="G345" s="138">
        <v>0</v>
      </c>
      <c r="H345" s="138">
        <v>0</v>
      </c>
      <c r="I345" s="138">
        <v>1</v>
      </c>
      <c r="J345" s="138">
        <v>0</v>
      </c>
      <c r="K345" s="138">
        <v>0</v>
      </c>
      <c r="L345" s="141">
        <v>0</v>
      </c>
      <c r="M345" s="138">
        <v>0</v>
      </c>
      <c r="N345" s="141">
        <v>1</v>
      </c>
      <c r="O345" s="138">
        <v>0</v>
      </c>
      <c r="P345" s="138">
        <v>0</v>
      </c>
      <c r="Q345" s="138">
        <v>0</v>
      </c>
    </row>
    <row r="346" spans="1:17" ht="19.5" customHeight="1">
      <c r="A346" s="139" t="s">
        <v>550</v>
      </c>
      <c r="B346" s="140">
        <f t="shared" si="6"/>
        <v>2</v>
      </c>
      <c r="C346" s="138">
        <v>0</v>
      </c>
      <c r="D346" s="138">
        <v>0</v>
      </c>
      <c r="E346" s="138">
        <v>0</v>
      </c>
      <c r="F346" s="138">
        <v>0</v>
      </c>
      <c r="G346" s="138">
        <v>0</v>
      </c>
      <c r="H346" s="138">
        <v>1</v>
      </c>
      <c r="I346" s="138">
        <v>0</v>
      </c>
      <c r="J346" s="138">
        <v>0</v>
      </c>
      <c r="K346" s="138">
        <v>0</v>
      </c>
      <c r="L346" s="141">
        <v>0</v>
      </c>
      <c r="M346" s="138">
        <v>0</v>
      </c>
      <c r="N346" s="141">
        <v>0</v>
      </c>
      <c r="O346" s="138">
        <v>0</v>
      </c>
      <c r="P346" s="138">
        <v>1</v>
      </c>
      <c r="Q346" s="138">
        <v>0</v>
      </c>
    </row>
    <row r="347" spans="1:17" ht="19.5" customHeight="1">
      <c r="A347" s="139" t="s">
        <v>551</v>
      </c>
      <c r="B347" s="140">
        <f t="shared" si="6"/>
        <v>69</v>
      </c>
      <c r="C347" s="138">
        <v>9</v>
      </c>
      <c r="D347" s="138">
        <v>9</v>
      </c>
      <c r="E347" s="138">
        <v>0</v>
      </c>
      <c r="F347" s="138">
        <v>10</v>
      </c>
      <c r="G347" s="138">
        <v>4</v>
      </c>
      <c r="H347" s="138">
        <v>8</v>
      </c>
      <c r="I347" s="138">
        <v>10</v>
      </c>
      <c r="J347" s="138">
        <v>2</v>
      </c>
      <c r="K347" s="138">
        <v>2</v>
      </c>
      <c r="L347" s="141">
        <v>8</v>
      </c>
      <c r="M347" s="138">
        <v>0</v>
      </c>
      <c r="N347" s="141">
        <v>2</v>
      </c>
      <c r="O347" s="138">
        <v>0</v>
      </c>
      <c r="P347" s="138">
        <v>3</v>
      </c>
      <c r="Q347" s="138">
        <v>2</v>
      </c>
    </row>
    <row r="348" spans="1:17" ht="19.5" customHeight="1">
      <c r="A348" s="139" t="s">
        <v>552</v>
      </c>
      <c r="B348" s="140">
        <f t="shared" si="6"/>
        <v>7</v>
      </c>
      <c r="C348" s="138">
        <v>0</v>
      </c>
      <c r="D348" s="138">
        <v>0</v>
      </c>
      <c r="E348" s="138">
        <v>0</v>
      </c>
      <c r="F348" s="138">
        <v>2</v>
      </c>
      <c r="G348" s="138">
        <v>0</v>
      </c>
      <c r="H348" s="138">
        <v>0</v>
      </c>
      <c r="I348" s="138">
        <v>0</v>
      </c>
      <c r="J348" s="138">
        <v>3</v>
      </c>
      <c r="K348" s="138">
        <v>0</v>
      </c>
      <c r="L348" s="141">
        <v>0</v>
      </c>
      <c r="M348" s="138">
        <v>0</v>
      </c>
      <c r="N348" s="141">
        <v>0</v>
      </c>
      <c r="O348" s="138">
        <v>0</v>
      </c>
      <c r="P348" s="138">
        <v>0</v>
      </c>
      <c r="Q348" s="138">
        <v>2</v>
      </c>
    </row>
    <row r="349" spans="1:17" ht="19.5" customHeight="1">
      <c r="A349" s="139" t="s">
        <v>553</v>
      </c>
      <c r="B349" s="140">
        <f t="shared" si="6"/>
        <v>2</v>
      </c>
      <c r="C349" s="138">
        <v>0</v>
      </c>
      <c r="D349" s="138">
        <v>0</v>
      </c>
      <c r="E349" s="138">
        <v>0</v>
      </c>
      <c r="F349" s="138">
        <v>0</v>
      </c>
      <c r="G349" s="138">
        <v>0</v>
      </c>
      <c r="H349" s="138">
        <v>0</v>
      </c>
      <c r="I349" s="138">
        <v>1</v>
      </c>
      <c r="J349" s="138">
        <v>0</v>
      </c>
      <c r="K349" s="138">
        <v>0</v>
      </c>
      <c r="L349" s="141">
        <v>0</v>
      </c>
      <c r="M349" s="138">
        <v>0</v>
      </c>
      <c r="N349" s="141">
        <v>0</v>
      </c>
      <c r="O349" s="138">
        <v>0</v>
      </c>
      <c r="P349" s="138">
        <v>0</v>
      </c>
      <c r="Q349" s="138">
        <v>1</v>
      </c>
    </row>
    <row r="350" spans="1:17" ht="19.5" customHeight="1">
      <c r="A350" s="139" t="s">
        <v>554</v>
      </c>
      <c r="B350" s="140">
        <f t="shared" si="6"/>
        <v>1</v>
      </c>
      <c r="C350" s="138">
        <v>0</v>
      </c>
      <c r="D350" s="138">
        <v>0</v>
      </c>
      <c r="E350" s="138">
        <v>0</v>
      </c>
      <c r="F350" s="138">
        <v>1</v>
      </c>
      <c r="G350" s="138">
        <v>0</v>
      </c>
      <c r="H350" s="138">
        <v>0</v>
      </c>
      <c r="I350" s="138">
        <v>0</v>
      </c>
      <c r="J350" s="138">
        <v>0</v>
      </c>
      <c r="K350" s="138">
        <v>0</v>
      </c>
      <c r="L350" s="141">
        <v>0</v>
      </c>
      <c r="M350" s="138">
        <v>0</v>
      </c>
      <c r="N350" s="141">
        <v>0</v>
      </c>
      <c r="O350" s="138">
        <v>0</v>
      </c>
      <c r="P350" s="138">
        <v>0</v>
      </c>
      <c r="Q350" s="138">
        <v>0</v>
      </c>
    </row>
    <row r="351" spans="1:17" ht="19.5" customHeight="1">
      <c r="A351" s="139" t="s">
        <v>555</v>
      </c>
      <c r="B351" s="140">
        <f t="shared" si="6"/>
        <v>1</v>
      </c>
      <c r="C351" s="138">
        <v>0</v>
      </c>
      <c r="D351" s="138">
        <v>0</v>
      </c>
      <c r="E351" s="138">
        <v>0</v>
      </c>
      <c r="F351" s="138">
        <v>0</v>
      </c>
      <c r="G351" s="138">
        <v>0</v>
      </c>
      <c r="H351" s="138">
        <v>0</v>
      </c>
      <c r="I351" s="138">
        <v>0</v>
      </c>
      <c r="J351" s="138">
        <v>0</v>
      </c>
      <c r="K351" s="138">
        <v>0</v>
      </c>
      <c r="L351" s="141">
        <v>0</v>
      </c>
      <c r="M351" s="138">
        <v>0</v>
      </c>
      <c r="N351" s="141">
        <v>0</v>
      </c>
      <c r="O351" s="138">
        <v>0</v>
      </c>
      <c r="P351" s="138">
        <v>1</v>
      </c>
      <c r="Q351" s="138">
        <v>0</v>
      </c>
    </row>
    <row r="352" spans="1:17" ht="19.5" customHeight="1">
      <c r="A352" s="139" t="s">
        <v>556</v>
      </c>
      <c r="B352" s="140">
        <f t="shared" si="6"/>
        <v>26</v>
      </c>
      <c r="C352" s="138">
        <v>0</v>
      </c>
      <c r="D352" s="138">
        <v>1</v>
      </c>
      <c r="E352" s="138">
        <v>1</v>
      </c>
      <c r="F352" s="138">
        <v>2</v>
      </c>
      <c r="G352" s="138">
        <v>1</v>
      </c>
      <c r="H352" s="138">
        <v>0</v>
      </c>
      <c r="I352" s="138">
        <v>16</v>
      </c>
      <c r="J352" s="138">
        <v>3</v>
      </c>
      <c r="K352" s="138">
        <v>1</v>
      </c>
      <c r="L352" s="141">
        <v>1</v>
      </c>
      <c r="M352" s="138">
        <v>0</v>
      </c>
      <c r="N352" s="141">
        <v>0</v>
      </c>
      <c r="O352" s="138">
        <v>0</v>
      </c>
      <c r="P352" s="138">
        <v>0</v>
      </c>
      <c r="Q352" s="138">
        <v>0</v>
      </c>
    </row>
    <row r="353" spans="1:17" ht="19.5" customHeight="1">
      <c r="A353" s="139" t="s">
        <v>557</v>
      </c>
      <c r="B353" s="140">
        <f t="shared" si="6"/>
        <v>17</v>
      </c>
      <c r="C353" s="138">
        <v>7</v>
      </c>
      <c r="D353" s="138">
        <v>0</v>
      </c>
      <c r="E353" s="138">
        <v>0</v>
      </c>
      <c r="F353" s="138">
        <v>0</v>
      </c>
      <c r="G353" s="138">
        <v>2</v>
      </c>
      <c r="H353" s="138">
        <v>0</v>
      </c>
      <c r="I353" s="138">
        <v>0</v>
      </c>
      <c r="J353" s="138">
        <v>0</v>
      </c>
      <c r="K353" s="138">
        <v>4</v>
      </c>
      <c r="L353" s="141">
        <v>3</v>
      </c>
      <c r="M353" s="138">
        <v>0</v>
      </c>
      <c r="N353" s="141">
        <v>0</v>
      </c>
      <c r="O353" s="138">
        <v>0</v>
      </c>
      <c r="P353" s="138">
        <v>0</v>
      </c>
      <c r="Q353" s="138">
        <v>1</v>
      </c>
    </row>
    <row r="354" spans="1:17" ht="19.5" customHeight="1">
      <c r="A354" s="139" t="s">
        <v>558</v>
      </c>
      <c r="B354" s="140">
        <f t="shared" si="6"/>
        <v>61</v>
      </c>
      <c r="C354" s="138">
        <v>0</v>
      </c>
      <c r="D354" s="138">
        <v>1</v>
      </c>
      <c r="E354" s="138">
        <v>0</v>
      </c>
      <c r="F354" s="138">
        <v>4</v>
      </c>
      <c r="G354" s="138">
        <v>0</v>
      </c>
      <c r="H354" s="138">
        <v>0</v>
      </c>
      <c r="I354" s="138">
        <v>55</v>
      </c>
      <c r="J354" s="138">
        <v>1</v>
      </c>
      <c r="K354" s="138">
        <v>0</v>
      </c>
      <c r="L354" s="141">
        <v>0</v>
      </c>
      <c r="M354" s="138">
        <v>0</v>
      </c>
      <c r="N354" s="141">
        <v>0</v>
      </c>
      <c r="O354" s="138">
        <v>0</v>
      </c>
      <c r="P354" s="138">
        <v>0</v>
      </c>
      <c r="Q354" s="138">
        <v>0</v>
      </c>
    </row>
    <row r="355" spans="1:17" ht="19.5" customHeight="1">
      <c r="A355" s="139" t="s">
        <v>559</v>
      </c>
      <c r="B355" s="140">
        <f t="shared" si="6"/>
        <v>1</v>
      </c>
      <c r="C355" s="138">
        <v>0</v>
      </c>
      <c r="D355" s="138">
        <v>0</v>
      </c>
      <c r="E355" s="138">
        <v>0</v>
      </c>
      <c r="F355" s="138">
        <v>0</v>
      </c>
      <c r="G355" s="138">
        <v>0</v>
      </c>
      <c r="H355" s="138">
        <v>0</v>
      </c>
      <c r="I355" s="138">
        <v>0</v>
      </c>
      <c r="J355" s="138">
        <v>0</v>
      </c>
      <c r="K355" s="138">
        <v>0</v>
      </c>
      <c r="L355" s="141">
        <v>0</v>
      </c>
      <c r="M355" s="138">
        <v>0</v>
      </c>
      <c r="N355" s="141">
        <v>0</v>
      </c>
      <c r="O355" s="138">
        <v>0</v>
      </c>
      <c r="P355" s="138">
        <v>0</v>
      </c>
      <c r="Q355" s="138">
        <v>1</v>
      </c>
    </row>
    <row r="356" spans="1:17" ht="19.5" customHeight="1">
      <c r="A356" s="139" t="s">
        <v>560</v>
      </c>
      <c r="B356" s="140">
        <f t="shared" si="6"/>
        <v>1</v>
      </c>
      <c r="C356" s="138">
        <v>0</v>
      </c>
      <c r="D356" s="138">
        <v>0</v>
      </c>
      <c r="E356" s="138">
        <v>0</v>
      </c>
      <c r="F356" s="138">
        <v>0</v>
      </c>
      <c r="G356" s="138">
        <v>0</v>
      </c>
      <c r="H356" s="138">
        <v>0</v>
      </c>
      <c r="I356" s="138">
        <v>0</v>
      </c>
      <c r="J356" s="138">
        <v>0</v>
      </c>
      <c r="K356" s="138">
        <v>0</v>
      </c>
      <c r="L356" s="141">
        <v>0</v>
      </c>
      <c r="M356" s="138">
        <v>1</v>
      </c>
      <c r="N356" s="141">
        <v>0</v>
      </c>
      <c r="O356" s="138">
        <v>0</v>
      </c>
      <c r="P356" s="138">
        <v>0</v>
      </c>
      <c r="Q356" s="138">
        <v>0</v>
      </c>
    </row>
    <row r="357" spans="1:17" ht="19.5" customHeight="1">
      <c r="A357" s="139" t="s">
        <v>561</v>
      </c>
      <c r="B357" s="140">
        <f t="shared" si="6"/>
        <v>4</v>
      </c>
      <c r="C357" s="138">
        <v>0</v>
      </c>
      <c r="D357" s="138">
        <v>0</v>
      </c>
      <c r="E357" s="138">
        <v>0</v>
      </c>
      <c r="F357" s="138">
        <v>0</v>
      </c>
      <c r="G357" s="138">
        <v>0</v>
      </c>
      <c r="H357" s="138">
        <v>0</v>
      </c>
      <c r="I357" s="138">
        <v>0</v>
      </c>
      <c r="J357" s="138">
        <v>0</v>
      </c>
      <c r="K357" s="138">
        <v>0</v>
      </c>
      <c r="L357" s="141">
        <v>3</v>
      </c>
      <c r="M357" s="138">
        <v>0</v>
      </c>
      <c r="N357" s="141">
        <v>0</v>
      </c>
      <c r="O357" s="138">
        <v>1</v>
      </c>
      <c r="P357" s="138">
        <v>0</v>
      </c>
      <c r="Q357" s="138">
        <v>0</v>
      </c>
    </row>
    <row r="358" spans="1:17" ht="19.5" customHeight="1">
      <c r="A358" s="139" t="s">
        <v>562</v>
      </c>
      <c r="B358" s="140">
        <f t="shared" si="6"/>
        <v>2</v>
      </c>
      <c r="C358" s="138">
        <v>0</v>
      </c>
      <c r="D358" s="138">
        <v>0</v>
      </c>
      <c r="E358" s="138">
        <v>0</v>
      </c>
      <c r="F358" s="138">
        <v>0</v>
      </c>
      <c r="G358" s="138">
        <v>0</v>
      </c>
      <c r="H358" s="138">
        <v>0</v>
      </c>
      <c r="I358" s="138">
        <v>0</v>
      </c>
      <c r="J358" s="138">
        <v>2</v>
      </c>
      <c r="K358" s="138">
        <v>0</v>
      </c>
      <c r="L358" s="141">
        <v>0</v>
      </c>
      <c r="M358" s="138">
        <v>0</v>
      </c>
      <c r="N358" s="141">
        <v>0</v>
      </c>
      <c r="O358" s="138">
        <v>0</v>
      </c>
      <c r="P358" s="138">
        <v>0</v>
      </c>
      <c r="Q358" s="138">
        <v>0</v>
      </c>
    </row>
    <row r="359" spans="1:17" ht="19.5" customHeight="1">
      <c r="A359" s="139" t="s">
        <v>563</v>
      </c>
      <c r="B359" s="140">
        <f t="shared" si="6"/>
        <v>42</v>
      </c>
      <c r="C359" s="138">
        <v>6</v>
      </c>
      <c r="D359" s="138">
        <v>0</v>
      </c>
      <c r="E359" s="138">
        <v>0</v>
      </c>
      <c r="F359" s="138">
        <v>1</v>
      </c>
      <c r="G359" s="138">
        <v>1</v>
      </c>
      <c r="H359" s="138">
        <v>1</v>
      </c>
      <c r="I359" s="138">
        <v>12</v>
      </c>
      <c r="J359" s="138">
        <v>6</v>
      </c>
      <c r="K359" s="138">
        <v>0</v>
      </c>
      <c r="L359" s="141">
        <v>3</v>
      </c>
      <c r="M359" s="138">
        <v>0</v>
      </c>
      <c r="N359" s="141">
        <v>3</v>
      </c>
      <c r="O359" s="138">
        <v>0</v>
      </c>
      <c r="P359" s="138">
        <v>2</v>
      </c>
      <c r="Q359" s="138">
        <v>7</v>
      </c>
    </row>
    <row r="360" spans="1:17" ht="19.5" customHeight="1">
      <c r="A360" s="139" t="s">
        <v>564</v>
      </c>
      <c r="B360" s="140">
        <f t="shared" si="6"/>
        <v>1</v>
      </c>
      <c r="C360" s="138">
        <v>0</v>
      </c>
      <c r="D360" s="138">
        <v>0</v>
      </c>
      <c r="E360" s="138">
        <v>0</v>
      </c>
      <c r="F360" s="138">
        <v>0</v>
      </c>
      <c r="G360" s="138">
        <v>0</v>
      </c>
      <c r="H360" s="138">
        <v>1</v>
      </c>
      <c r="I360" s="138">
        <v>0</v>
      </c>
      <c r="J360" s="138">
        <v>0</v>
      </c>
      <c r="K360" s="138">
        <v>0</v>
      </c>
      <c r="L360" s="141">
        <v>0</v>
      </c>
      <c r="M360" s="138">
        <v>0</v>
      </c>
      <c r="N360" s="141">
        <v>0</v>
      </c>
      <c r="O360" s="138">
        <v>0</v>
      </c>
      <c r="P360" s="138">
        <v>0</v>
      </c>
      <c r="Q360" s="138">
        <v>0</v>
      </c>
    </row>
    <row r="361" spans="1:17" ht="19.5" customHeight="1">
      <c r="A361" s="139" t="s">
        <v>565</v>
      </c>
      <c r="B361" s="140">
        <f t="shared" si="6"/>
        <v>5</v>
      </c>
      <c r="C361" s="138">
        <v>0</v>
      </c>
      <c r="D361" s="138">
        <v>0</v>
      </c>
      <c r="E361" s="138">
        <v>0</v>
      </c>
      <c r="F361" s="138">
        <v>0</v>
      </c>
      <c r="G361" s="138">
        <v>4</v>
      </c>
      <c r="H361" s="138">
        <v>0</v>
      </c>
      <c r="I361" s="138">
        <v>0</v>
      </c>
      <c r="J361" s="138">
        <v>0</v>
      </c>
      <c r="K361" s="138">
        <v>0</v>
      </c>
      <c r="L361" s="141">
        <v>0</v>
      </c>
      <c r="M361" s="138">
        <v>0</v>
      </c>
      <c r="N361" s="141">
        <v>0</v>
      </c>
      <c r="O361" s="138">
        <v>1</v>
      </c>
      <c r="P361" s="138">
        <v>0</v>
      </c>
      <c r="Q361" s="138">
        <v>0</v>
      </c>
    </row>
    <row r="362" spans="1:17" ht="19.5" customHeight="1">
      <c r="A362" s="139"/>
      <c r="B362" s="140"/>
      <c r="C362" s="138"/>
      <c r="D362" s="138"/>
      <c r="E362" s="138"/>
      <c r="F362" s="138"/>
      <c r="G362" s="138"/>
      <c r="H362" s="138"/>
      <c r="I362" s="138"/>
      <c r="J362" s="138"/>
      <c r="K362" s="138"/>
      <c r="L362" s="141"/>
      <c r="M362" s="138"/>
      <c r="N362" s="141"/>
      <c r="O362" s="138"/>
      <c r="P362" s="138"/>
      <c r="Q362" s="138"/>
    </row>
    <row r="363" spans="1:17" ht="19.5" customHeight="1">
      <c r="A363" s="144" t="str">
        <f>'[2]ANUAL'!A361</f>
        <v>Averiguar desaparición</v>
      </c>
      <c r="B363" s="140">
        <f aca="true" t="shared" si="7" ref="B363:B373">SUM(C363:Q363)</f>
        <v>552</v>
      </c>
      <c r="C363" s="138">
        <v>12</v>
      </c>
      <c r="D363" s="138">
        <v>18</v>
      </c>
      <c r="E363" s="138">
        <v>62</v>
      </c>
      <c r="F363" s="138">
        <v>59</v>
      </c>
      <c r="G363" s="138">
        <v>41</v>
      </c>
      <c r="H363" s="138">
        <v>31</v>
      </c>
      <c r="I363" s="138">
        <v>11</v>
      </c>
      <c r="J363" s="138">
        <v>49</v>
      </c>
      <c r="K363" s="138">
        <v>43</v>
      </c>
      <c r="L363" s="141">
        <v>9</v>
      </c>
      <c r="M363" s="138">
        <v>48</v>
      </c>
      <c r="N363" s="141">
        <v>43</v>
      </c>
      <c r="O363" s="138">
        <v>26</v>
      </c>
      <c r="P363" s="138">
        <v>48</v>
      </c>
      <c r="Q363" s="138">
        <v>52</v>
      </c>
    </row>
    <row r="364" spans="1:17" ht="19.5" customHeight="1">
      <c r="A364" s="144" t="str">
        <f>'[2]ANUAL'!A362</f>
        <v>Averiguar muerte</v>
      </c>
      <c r="B364" s="140">
        <f t="shared" si="7"/>
        <v>1179</v>
      </c>
      <c r="C364" s="138">
        <v>41</v>
      </c>
      <c r="D364" s="138">
        <v>132</v>
      </c>
      <c r="E364" s="138">
        <v>278</v>
      </c>
      <c r="F364" s="138">
        <v>79</v>
      </c>
      <c r="G364" s="138">
        <v>56</v>
      </c>
      <c r="H364" s="138">
        <v>59</v>
      </c>
      <c r="I364" s="138">
        <v>41</v>
      </c>
      <c r="J364" s="138">
        <v>53</v>
      </c>
      <c r="K364" s="138">
        <v>46</v>
      </c>
      <c r="L364" s="141">
        <v>69</v>
      </c>
      <c r="M364" s="138">
        <v>74</v>
      </c>
      <c r="N364" s="141">
        <v>63</v>
      </c>
      <c r="O364" s="138">
        <v>79</v>
      </c>
      <c r="P364" s="138">
        <v>55</v>
      </c>
      <c r="Q364" s="138">
        <v>54</v>
      </c>
    </row>
    <row r="365" spans="1:17" ht="19.5" customHeight="1">
      <c r="A365" s="144" t="str">
        <f>'[2]ANUAL'!A363</f>
        <v>Suicidio</v>
      </c>
      <c r="B365" s="140">
        <f t="shared" si="7"/>
        <v>302</v>
      </c>
      <c r="C365" s="138">
        <v>42</v>
      </c>
      <c r="D365" s="138">
        <v>7</v>
      </c>
      <c r="E365" s="138">
        <v>24</v>
      </c>
      <c r="F365" s="138">
        <v>27</v>
      </c>
      <c r="G365" s="138">
        <v>10</v>
      </c>
      <c r="H365" s="138">
        <v>18</v>
      </c>
      <c r="I365" s="138">
        <v>38</v>
      </c>
      <c r="J365" s="138">
        <v>27</v>
      </c>
      <c r="K365" s="138">
        <v>16</v>
      </c>
      <c r="L365" s="141">
        <v>9</v>
      </c>
      <c r="M365" s="138">
        <v>22</v>
      </c>
      <c r="N365" s="141">
        <v>13</v>
      </c>
      <c r="O365" s="138">
        <v>9</v>
      </c>
      <c r="P365" s="138">
        <v>19</v>
      </c>
      <c r="Q365" s="138">
        <v>21</v>
      </c>
    </row>
    <row r="366" spans="1:17" ht="19.5" customHeight="1">
      <c r="A366" s="144" t="str">
        <f>'[2]ANUAL'!A364</f>
        <v>Hecho atípico</v>
      </c>
      <c r="B366" s="140">
        <f t="shared" si="7"/>
        <v>2806</v>
      </c>
      <c r="C366" s="138">
        <v>347</v>
      </c>
      <c r="D366" s="138">
        <v>910</v>
      </c>
      <c r="E366" s="138">
        <v>50</v>
      </c>
      <c r="F366" s="138">
        <v>833</v>
      </c>
      <c r="G366" s="138">
        <v>83</v>
      </c>
      <c r="H366" s="138">
        <v>11</v>
      </c>
      <c r="I366" s="138">
        <v>244</v>
      </c>
      <c r="J366" s="138">
        <v>16</v>
      </c>
      <c r="K366" s="138">
        <v>9</v>
      </c>
      <c r="L366" s="141">
        <v>108</v>
      </c>
      <c r="M366" s="138">
        <v>17</v>
      </c>
      <c r="N366" s="141">
        <v>21</v>
      </c>
      <c r="O366" s="138">
        <v>85</v>
      </c>
      <c r="P366" s="138">
        <v>27</v>
      </c>
      <c r="Q366" s="138">
        <v>45</v>
      </c>
    </row>
    <row r="367" spans="1:17" ht="19.5" customHeight="1">
      <c r="A367" s="144" t="str">
        <f>'[2]ANUAL'!A365</f>
        <v>Consumo de droga</v>
      </c>
      <c r="B367" s="140">
        <f t="shared" si="7"/>
        <v>1</v>
      </c>
      <c r="C367" s="138">
        <v>0</v>
      </c>
      <c r="D367" s="138">
        <v>0</v>
      </c>
      <c r="E367" s="138">
        <v>0</v>
      </c>
      <c r="F367" s="138">
        <v>0</v>
      </c>
      <c r="G367" s="138">
        <v>0</v>
      </c>
      <c r="H367" s="138">
        <v>0</v>
      </c>
      <c r="I367" s="138">
        <v>0</v>
      </c>
      <c r="J367" s="138">
        <v>0</v>
      </c>
      <c r="K367" s="138">
        <v>0</v>
      </c>
      <c r="L367" s="141">
        <v>0</v>
      </c>
      <c r="M367" s="138">
        <v>0</v>
      </c>
      <c r="N367" s="141">
        <v>0</v>
      </c>
      <c r="O367" s="138">
        <v>1</v>
      </c>
      <c r="P367" s="138">
        <v>0</v>
      </c>
      <c r="Q367" s="138">
        <v>0</v>
      </c>
    </row>
    <row r="368" spans="1:17" ht="19.5" customHeight="1">
      <c r="A368" s="144" t="str">
        <f>'[2]ANUAL'!A366</f>
        <v>Hallazgo de droga</v>
      </c>
      <c r="B368" s="140">
        <f t="shared" si="7"/>
        <v>38</v>
      </c>
      <c r="C368" s="138">
        <v>1</v>
      </c>
      <c r="D368" s="138">
        <v>0</v>
      </c>
      <c r="E368" s="138">
        <v>0</v>
      </c>
      <c r="F368" s="138">
        <v>9</v>
      </c>
      <c r="G368" s="138">
        <v>0</v>
      </c>
      <c r="H368" s="138">
        <v>0</v>
      </c>
      <c r="I368" s="138">
        <v>2</v>
      </c>
      <c r="J368" s="138">
        <v>0</v>
      </c>
      <c r="K368" s="138">
        <v>0</v>
      </c>
      <c r="L368" s="141">
        <v>1</v>
      </c>
      <c r="M368" s="138">
        <v>0</v>
      </c>
      <c r="N368" s="141">
        <v>1</v>
      </c>
      <c r="O368" s="138">
        <v>0</v>
      </c>
      <c r="P368" s="138">
        <v>9</v>
      </c>
      <c r="Q368" s="138">
        <v>15</v>
      </c>
    </row>
    <row r="369" spans="1:17" ht="19.5" customHeight="1">
      <c r="A369" s="144" t="str">
        <f>'[2]ANUAL'!A367</f>
        <v>Lesiones accidentales</v>
      </c>
      <c r="B369" s="140">
        <f t="shared" si="7"/>
        <v>3</v>
      </c>
      <c r="C369" s="138">
        <v>0</v>
      </c>
      <c r="D369" s="138">
        <v>0</v>
      </c>
      <c r="E369" s="138">
        <v>0</v>
      </c>
      <c r="F369" s="138">
        <v>0</v>
      </c>
      <c r="G369" s="138">
        <v>0</v>
      </c>
      <c r="H369" s="138">
        <v>0</v>
      </c>
      <c r="I369" s="138">
        <v>0</v>
      </c>
      <c r="J369" s="138">
        <v>0</v>
      </c>
      <c r="K369" s="138">
        <v>0</v>
      </c>
      <c r="L369" s="141">
        <v>0</v>
      </c>
      <c r="M369" s="138">
        <v>0</v>
      </c>
      <c r="N369" s="141">
        <v>0</v>
      </c>
      <c r="O369" s="138">
        <v>0</v>
      </c>
      <c r="P369" s="138">
        <v>0</v>
      </c>
      <c r="Q369" s="138">
        <v>3</v>
      </c>
    </row>
    <row r="370" spans="1:17" ht="19.5" customHeight="1">
      <c r="A370" s="144" t="str">
        <f>'[2]ANUAL'!A368</f>
        <v>Muerte accidental</v>
      </c>
      <c r="B370" s="140">
        <f t="shared" si="7"/>
        <v>578</v>
      </c>
      <c r="C370" s="138">
        <v>84</v>
      </c>
      <c r="D370" s="138">
        <v>18</v>
      </c>
      <c r="E370" s="138">
        <v>24</v>
      </c>
      <c r="F370" s="138">
        <v>44</v>
      </c>
      <c r="G370" s="138">
        <v>44</v>
      </c>
      <c r="H370" s="138">
        <v>22</v>
      </c>
      <c r="I370" s="138">
        <v>43</v>
      </c>
      <c r="J370" s="138">
        <v>41</v>
      </c>
      <c r="K370" s="138">
        <v>41</v>
      </c>
      <c r="L370" s="141">
        <v>28</v>
      </c>
      <c r="M370" s="138">
        <v>65</v>
      </c>
      <c r="N370" s="141">
        <v>22</v>
      </c>
      <c r="O370" s="138">
        <v>38</v>
      </c>
      <c r="P370" s="138">
        <v>32</v>
      </c>
      <c r="Q370" s="138">
        <v>32</v>
      </c>
    </row>
    <row r="371" spans="1:17" ht="19.5" customHeight="1">
      <c r="A371" s="144" t="str">
        <f>'[2]ANUAL'!A369</f>
        <v>Ignorado</v>
      </c>
      <c r="B371" s="140">
        <f t="shared" si="7"/>
        <v>62</v>
      </c>
      <c r="C371" s="138">
        <v>3</v>
      </c>
      <c r="D371" s="138">
        <v>0</v>
      </c>
      <c r="E371" s="138">
        <v>1</v>
      </c>
      <c r="F371" s="138">
        <v>1</v>
      </c>
      <c r="G371" s="138">
        <v>4</v>
      </c>
      <c r="H371" s="138">
        <v>1</v>
      </c>
      <c r="I371" s="138">
        <v>2</v>
      </c>
      <c r="J371" s="138">
        <v>2</v>
      </c>
      <c r="K371" s="138">
        <v>24</v>
      </c>
      <c r="L371" s="141">
        <v>1</v>
      </c>
      <c r="M371" s="138">
        <v>5</v>
      </c>
      <c r="N371" s="141">
        <v>7</v>
      </c>
      <c r="O371" s="138">
        <v>5</v>
      </c>
      <c r="P371" s="138">
        <v>0</v>
      </c>
      <c r="Q371" s="138">
        <v>6</v>
      </c>
    </row>
    <row r="372" spans="1:17" ht="19.5" customHeight="1">
      <c r="A372" s="144" t="str">
        <f>'[2]ANUAL'!A370</f>
        <v>(en blanco)</v>
      </c>
      <c r="B372" s="140">
        <f t="shared" si="7"/>
        <v>826</v>
      </c>
      <c r="C372" s="138">
        <v>84</v>
      </c>
      <c r="D372" s="138">
        <v>24</v>
      </c>
      <c r="E372" s="138">
        <v>4</v>
      </c>
      <c r="F372" s="138">
        <v>87</v>
      </c>
      <c r="G372" s="138">
        <v>1</v>
      </c>
      <c r="H372" s="138">
        <v>25</v>
      </c>
      <c r="I372" s="138">
        <v>11</v>
      </c>
      <c r="J372" s="138">
        <v>50</v>
      </c>
      <c r="K372" s="138">
        <v>139</v>
      </c>
      <c r="L372" s="141">
        <v>316</v>
      </c>
      <c r="M372" s="138">
        <v>3</v>
      </c>
      <c r="N372" s="141">
        <v>19</v>
      </c>
      <c r="O372" s="138">
        <v>0</v>
      </c>
      <c r="P372" s="138">
        <v>43</v>
      </c>
      <c r="Q372" s="138">
        <v>20</v>
      </c>
    </row>
    <row r="373" spans="1:17" ht="19.5" customHeight="1">
      <c r="A373" s="144" t="str">
        <f>'[2]ANUAL'!A371</f>
        <v>Otros delitos</v>
      </c>
      <c r="B373" s="140">
        <f t="shared" si="7"/>
        <v>130</v>
      </c>
      <c r="C373" s="138">
        <v>3</v>
      </c>
      <c r="D373" s="138">
        <v>0</v>
      </c>
      <c r="E373" s="138">
        <v>4</v>
      </c>
      <c r="F373" s="138">
        <v>1</v>
      </c>
      <c r="G373" s="138">
        <v>51</v>
      </c>
      <c r="H373" s="138">
        <v>0</v>
      </c>
      <c r="I373" s="138">
        <v>1</v>
      </c>
      <c r="J373" s="138">
        <v>3</v>
      </c>
      <c r="K373" s="138">
        <v>3</v>
      </c>
      <c r="L373" s="141">
        <v>0</v>
      </c>
      <c r="M373" s="138">
        <v>7</v>
      </c>
      <c r="N373" s="141">
        <v>2</v>
      </c>
      <c r="O373" s="138">
        <v>52</v>
      </c>
      <c r="P373" s="138">
        <v>1</v>
      </c>
      <c r="Q373" s="138">
        <v>2</v>
      </c>
    </row>
    <row r="374" spans="1:17" ht="19.5" customHeight="1">
      <c r="A374" s="145"/>
      <c r="B374" s="146"/>
      <c r="C374" s="147"/>
      <c r="D374" s="147"/>
      <c r="E374" s="147"/>
      <c r="F374" s="147"/>
      <c r="G374" s="147"/>
      <c r="H374" s="147"/>
      <c r="I374" s="147"/>
      <c r="J374" s="147"/>
      <c r="K374" s="147"/>
      <c r="L374" s="148"/>
      <c r="M374" s="147"/>
      <c r="N374" s="148"/>
      <c r="O374" s="147"/>
      <c r="P374" s="147"/>
      <c r="Q374" s="147"/>
    </row>
    <row r="375" spans="1:2" ht="19.5" customHeight="1">
      <c r="A375" s="149" t="s">
        <v>205</v>
      </c>
      <c r="B375" s="150"/>
    </row>
    <row r="376" ht="19.5" customHeight="1">
      <c r="B376" s="150"/>
    </row>
    <row r="377" ht="19.5" customHeight="1">
      <c r="B377" s="150"/>
    </row>
    <row r="378" ht="19.5" customHeight="1">
      <c r="B378" s="150"/>
    </row>
    <row r="379" ht="19.5" customHeight="1">
      <c r="B379" s="150"/>
    </row>
    <row r="380" ht="19.5" customHeight="1">
      <c r="B380" s="150"/>
    </row>
    <row r="381" ht="19.5" customHeight="1">
      <c r="B381" s="150"/>
    </row>
    <row r="382" ht="19.5" customHeight="1">
      <c r="B382" s="150"/>
    </row>
    <row r="383" ht="19.5" customHeight="1">
      <c r="B383" s="150"/>
    </row>
    <row r="384" ht="19.5" customHeight="1">
      <c r="B384" s="150"/>
    </row>
    <row r="385" ht="19.5" customHeight="1">
      <c r="B385" s="150"/>
    </row>
    <row r="386" ht="19.5" customHeight="1">
      <c r="B386" s="150"/>
    </row>
    <row r="387" ht="19.5" customHeight="1">
      <c r="B387" s="150"/>
    </row>
    <row r="388" ht="19.5" customHeight="1">
      <c r="B388" s="150"/>
    </row>
    <row r="389" ht="19.5" customHeight="1">
      <c r="B389" s="150"/>
    </row>
    <row r="390" ht="19.5" customHeight="1">
      <c r="B390" s="150"/>
    </row>
    <row r="391" ht="19.5" customHeight="1">
      <c r="B391" s="150"/>
    </row>
    <row r="392" ht="19.5" customHeight="1">
      <c r="B392" s="150"/>
    </row>
    <row r="393" ht="19.5" customHeight="1">
      <c r="B393" s="150"/>
    </row>
    <row r="394" ht="19.5" customHeight="1">
      <c r="B394" s="150"/>
    </row>
    <row r="395" ht="19.5" customHeight="1">
      <c r="B395" s="150"/>
    </row>
    <row r="396" ht="19.5" customHeight="1">
      <c r="B396" s="150"/>
    </row>
    <row r="397" ht="19.5" customHeight="1">
      <c r="B397" s="150"/>
    </row>
    <row r="398" ht="19.5" customHeight="1">
      <c r="B398" s="150"/>
    </row>
    <row r="399" ht="19.5" customHeight="1">
      <c r="B399" s="150"/>
    </row>
    <row r="400" ht="19.5" customHeight="1">
      <c r="B400" s="150"/>
    </row>
    <row r="401" ht="19.5" customHeight="1">
      <c r="B401" s="150"/>
    </row>
    <row r="402" ht="19.5" customHeight="1">
      <c r="B402" s="150"/>
    </row>
    <row r="403" ht="19.5" customHeight="1">
      <c r="B403" s="150"/>
    </row>
  </sheetData>
  <sheetProtection selectLockedCells="1" selectUnlockedCells="1"/>
  <mergeCells count="6">
    <mergeCell ref="A3:P3"/>
    <mergeCell ref="C9:Q9"/>
    <mergeCell ref="A5:Q5"/>
    <mergeCell ref="A6:Q6"/>
    <mergeCell ref="A7:Q7"/>
    <mergeCell ref="A4:Q4"/>
  </mergeCells>
  <conditionalFormatting sqref="B15:B374">
    <cfRule type="cellIs" priority="1" dxfId="0" operator="lessThan" stopIfTrue="1">
      <formula>0</formula>
    </cfRule>
  </conditionalFormatting>
  <printOptions horizontalCentered="1" verticalCentered="1"/>
  <pageMargins left="0.7479166666666667" right="0.7479166666666667" top="0.9840277777777777" bottom="0.9840277777777777" header="0.5118055555555555" footer="0.5118055555555555"/>
  <pageSetup horizontalDpi="300" verticalDpi="300" orientation="landscape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67"/>
  <sheetViews>
    <sheetView zoomScale="75" zoomScaleNormal="75" workbookViewId="0" topLeftCell="A1">
      <selection activeCell="A86" sqref="A86"/>
    </sheetView>
  </sheetViews>
  <sheetFormatPr defaultColWidth="11.00390625" defaultRowHeight="21" customHeight="1"/>
  <cols>
    <col min="1" max="1" width="90.421875" style="179" bestFit="1" customWidth="1"/>
    <col min="2" max="2" width="17.57421875" style="194" customWidth="1"/>
    <col min="3" max="3" width="17.57421875" style="162" customWidth="1"/>
    <col min="4" max="4" width="17.57421875" style="161" customWidth="1"/>
    <col min="5" max="16384" width="11.00390625" style="162" customWidth="1"/>
  </cols>
  <sheetData>
    <row r="1" spans="1:4" s="154" customFormat="1" ht="21" customHeight="1">
      <c r="A1" s="151" t="s">
        <v>36</v>
      </c>
      <c r="B1" s="152"/>
      <c r="C1" s="153"/>
      <c r="D1" s="153"/>
    </row>
    <row r="2" spans="1:4" s="154" customFormat="1" ht="21" customHeight="1">
      <c r="A2" s="155"/>
      <c r="B2" s="153"/>
      <c r="C2" s="153"/>
      <c r="D2" s="153"/>
    </row>
    <row r="3" spans="1:4" s="154" customFormat="1" ht="18.75">
      <c r="A3" s="156" t="s">
        <v>566</v>
      </c>
      <c r="B3" s="157"/>
      <c r="C3" s="157"/>
      <c r="D3" s="157"/>
    </row>
    <row r="4" spans="1:4" s="154" customFormat="1" ht="18.75">
      <c r="A4" s="156" t="s">
        <v>567</v>
      </c>
      <c r="B4" s="156"/>
      <c r="C4" s="156"/>
      <c r="D4" s="156"/>
    </row>
    <row r="5" spans="1:4" s="154" customFormat="1" ht="18.75">
      <c r="A5" s="157" t="s">
        <v>209</v>
      </c>
      <c r="B5" s="157"/>
      <c r="C5" s="157"/>
      <c r="D5" s="157"/>
    </row>
    <row r="6" spans="1:4" s="154" customFormat="1" ht="21" customHeight="1">
      <c r="A6" s="157" t="s">
        <v>568</v>
      </c>
      <c r="B6" s="157"/>
      <c r="C6" s="157"/>
      <c r="D6" s="157"/>
    </row>
    <row r="7" spans="1:3" ht="21" customHeight="1">
      <c r="A7" s="158"/>
      <c r="B7" s="159"/>
      <c r="C7" s="160"/>
    </row>
    <row r="8" spans="1:4" s="154" customFormat="1" ht="21" customHeight="1">
      <c r="A8" s="163" t="s">
        <v>569</v>
      </c>
      <c r="B8" s="164" t="s">
        <v>9</v>
      </c>
      <c r="C8" s="165">
        <v>2014</v>
      </c>
      <c r="D8" s="165"/>
    </row>
    <row r="9" spans="1:4" s="154" customFormat="1" ht="18.75">
      <c r="A9" s="166"/>
      <c r="B9" s="167"/>
      <c r="C9" s="168" t="s">
        <v>570</v>
      </c>
      <c r="D9" s="169" t="s">
        <v>571</v>
      </c>
    </row>
    <row r="10" spans="1:4" s="154" customFormat="1" ht="21" customHeight="1">
      <c r="A10" s="170"/>
      <c r="B10" s="171"/>
      <c r="C10" s="172"/>
      <c r="D10" s="173"/>
    </row>
    <row r="11" spans="1:4" ht="21" customHeight="1">
      <c r="A11" s="174"/>
      <c r="B11" s="175"/>
      <c r="C11" s="175"/>
      <c r="D11" s="176"/>
    </row>
    <row r="12" spans="1:4" ht="21" customHeight="1">
      <c r="A12" s="152" t="s">
        <v>9</v>
      </c>
      <c r="B12" s="177">
        <f>B14+B45+B54+B82+B97+B104+B118+B157+B168+B182+B188+B194+B210+B226+B249+B263+B267+B282+B287+B303+B321+B327+B338+B348+B358+B379+B416+B453</f>
        <v>179924</v>
      </c>
      <c r="C12" s="177">
        <f>C14+C45+C54+C82+C97+C104+C118+C157+C168+C182+C188+C194+C210+C226+C249+C263+C267+C282+C287+C303+C321+C327+C338+C348+C358+C379+C416+C453</f>
        <v>170656</v>
      </c>
      <c r="D12" s="178">
        <f>D14+D45+D54+D82+D97+D104+D118+D157+D168+D182+D188+D194+D210+D226+D249+D263+D267+D282+D287+D303+D321+D327+D338+D348+D358+D379+D416+D453</f>
        <v>9268</v>
      </c>
    </row>
    <row r="13" spans="2:4" ht="21" customHeight="1">
      <c r="B13" s="180"/>
      <c r="C13" s="181"/>
      <c r="D13" s="174"/>
    </row>
    <row r="14" spans="1:4" ht="21" customHeight="1">
      <c r="A14" s="151" t="s">
        <v>572</v>
      </c>
      <c r="B14" s="168">
        <f>SUM(C14:D14)</f>
        <v>19411</v>
      </c>
      <c r="C14" s="182">
        <f>SUM(C16:C43)</f>
        <v>18544</v>
      </c>
      <c r="D14" s="152">
        <f>SUM(D16:D43)</f>
        <v>867</v>
      </c>
    </row>
    <row r="15" spans="1:4" ht="21" customHeight="1">
      <c r="A15" s="183"/>
      <c r="B15" s="168"/>
      <c r="C15" s="184"/>
      <c r="D15" s="185"/>
    </row>
    <row r="16" spans="1:4" ht="21" customHeight="1">
      <c r="A16" s="139" t="s">
        <v>220</v>
      </c>
      <c r="B16" s="168">
        <f aca="true" t="shared" si="0" ref="B16:B43">SUM(C16:D16)</f>
        <v>239</v>
      </c>
      <c r="C16" s="184">
        <v>239</v>
      </c>
      <c r="D16" s="185">
        <v>0</v>
      </c>
    </row>
    <row r="17" spans="1:4" ht="21" customHeight="1">
      <c r="A17" s="179" t="s">
        <v>221</v>
      </c>
      <c r="B17" s="168">
        <f t="shared" si="0"/>
        <v>26</v>
      </c>
      <c r="C17" s="184">
        <v>26</v>
      </c>
      <c r="D17" s="185">
        <v>0</v>
      </c>
    </row>
    <row r="18" spans="1:4" ht="21" customHeight="1">
      <c r="A18" s="183" t="s">
        <v>222</v>
      </c>
      <c r="B18" s="168">
        <f t="shared" si="0"/>
        <v>1</v>
      </c>
      <c r="C18" s="184">
        <v>1</v>
      </c>
      <c r="D18" s="185">
        <v>0</v>
      </c>
    </row>
    <row r="19" spans="1:4" ht="21" customHeight="1">
      <c r="A19" s="186" t="s">
        <v>223</v>
      </c>
      <c r="B19" s="168">
        <f t="shared" si="0"/>
        <v>12</v>
      </c>
      <c r="C19" s="184">
        <v>9</v>
      </c>
      <c r="D19" s="185">
        <v>3</v>
      </c>
    </row>
    <row r="20" spans="1:4" ht="21" customHeight="1">
      <c r="A20" s="179" t="s">
        <v>224</v>
      </c>
      <c r="B20" s="168">
        <f t="shared" si="0"/>
        <v>1</v>
      </c>
      <c r="C20" s="184">
        <v>1</v>
      </c>
      <c r="D20" s="185">
        <v>0</v>
      </c>
    </row>
    <row r="21" spans="1:4" ht="21" customHeight="1">
      <c r="A21" s="139" t="s">
        <v>225</v>
      </c>
      <c r="B21" s="168">
        <f t="shared" si="0"/>
        <v>1</v>
      </c>
      <c r="C21" s="184">
        <v>1</v>
      </c>
      <c r="D21" s="185">
        <v>0</v>
      </c>
    </row>
    <row r="22" spans="1:4" ht="21" customHeight="1">
      <c r="A22" s="179" t="s">
        <v>226</v>
      </c>
      <c r="B22" s="168">
        <f t="shared" si="0"/>
        <v>5</v>
      </c>
      <c r="C22" s="184">
        <v>5</v>
      </c>
      <c r="D22" s="185">
        <v>0</v>
      </c>
    </row>
    <row r="23" spans="1:4" ht="21" customHeight="1">
      <c r="A23" s="183" t="s">
        <v>238</v>
      </c>
      <c r="B23" s="168">
        <f t="shared" si="0"/>
        <v>3</v>
      </c>
      <c r="C23" s="184">
        <v>3</v>
      </c>
      <c r="D23" s="185">
        <v>0</v>
      </c>
    </row>
    <row r="24" spans="1:4" ht="21" customHeight="1">
      <c r="A24" s="187" t="s">
        <v>239</v>
      </c>
      <c r="B24" s="168">
        <f t="shared" si="0"/>
        <v>418</v>
      </c>
      <c r="C24" s="184">
        <v>402</v>
      </c>
      <c r="D24" s="185">
        <v>16</v>
      </c>
    </row>
    <row r="25" spans="1:4" ht="21" customHeight="1">
      <c r="A25" s="186" t="s">
        <v>240</v>
      </c>
      <c r="B25" s="168">
        <f t="shared" si="0"/>
        <v>6936</v>
      </c>
      <c r="C25" s="184">
        <v>6425</v>
      </c>
      <c r="D25" s="185">
        <v>511</v>
      </c>
    </row>
    <row r="26" spans="1:4" ht="21" customHeight="1">
      <c r="A26" s="183" t="s">
        <v>277</v>
      </c>
      <c r="B26" s="168">
        <f t="shared" si="0"/>
        <v>10</v>
      </c>
      <c r="C26" s="184">
        <v>8</v>
      </c>
      <c r="D26" s="185">
        <v>2</v>
      </c>
    </row>
    <row r="27" spans="1:4" ht="21" customHeight="1">
      <c r="A27" s="188" t="s">
        <v>297</v>
      </c>
      <c r="B27" s="168">
        <f t="shared" si="0"/>
        <v>92</v>
      </c>
      <c r="C27" s="184">
        <v>84</v>
      </c>
      <c r="D27" s="185">
        <v>8</v>
      </c>
    </row>
    <row r="28" spans="1:4" ht="21" customHeight="1">
      <c r="A28" s="183" t="s">
        <v>352</v>
      </c>
      <c r="B28" s="168">
        <f t="shared" si="0"/>
        <v>520</v>
      </c>
      <c r="C28" s="184">
        <v>518</v>
      </c>
      <c r="D28" s="185">
        <v>2</v>
      </c>
    </row>
    <row r="29" spans="1:4" ht="21" customHeight="1">
      <c r="A29" s="179" t="s">
        <v>353</v>
      </c>
      <c r="B29" s="168">
        <f t="shared" si="0"/>
        <v>54</v>
      </c>
      <c r="C29" s="184">
        <v>54</v>
      </c>
      <c r="D29" s="185">
        <v>0</v>
      </c>
    </row>
    <row r="30" spans="1:4" ht="21" customHeight="1">
      <c r="A30" s="189" t="s">
        <v>354</v>
      </c>
      <c r="B30" s="168">
        <f t="shared" si="0"/>
        <v>451</v>
      </c>
      <c r="C30" s="184">
        <v>434</v>
      </c>
      <c r="D30" s="185">
        <v>17</v>
      </c>
    </row>
    <row r="31" spans="1:4" ht="21" customHeight="1">
      <c r="A31" s="179" t="s">
        <v>355</v>
      </c>
      <c r="B31" s="168">
        <f t="shared" si="0"/>
        <v>608</v>
      </c>
      <c r="C31" s="184">
        <v>545</v>
      </c>
      <c r="D31" s="185">
        <v>63</v>
      </c>
    </row>
    <row r="32" spans="1:4" ht="21" customHeight="1">
      <c r="A32" s="189" t="s">
        <v>417</v>
      </c>
      <c r="B32" s="168">
        <f t="shared" si="0"/>
        <v>25</v>
      </c>
      <c r="C32" s="184">
        <v>25</v>
      </c>
      <c r="D32" s="185">
        <v>0</v>
      </c>
    </row>
    <row r="33" spans="1:4" ht="21" customHeight="1">
      <c r="A33" s="139" t="s">
        <v>423</v>
      </c>
      <c r="B33" s="168">
        <f t="shared" si="0"/>
        <v>2</v>
      </c>
      <c r="C33" s="184">
        <v>2</v>
      </c>
      <c r="D33" s="185">
        <v>0</v>
      </c>
    </row>
    <row r="34" spans="1:4" ht="21" customHeight="1">
      <c r="A34" s="183" t="s">
        <v>424</v>
      </c>
      <c r="B34" s="168">
        <f t="shared" si="0"/>
        <v>3826</v>
      </c>
      <c r="C34" s="184">
        <v>3791</v>
      </c>
      <c r="D34" s="185">
        <v>35</v>
      </c>
    </row>
    <row r="35" spans="1:4" ht="21" customHeight="1">
      <c r="A35" s="183" t="s">
        <v>425</v>
      </c>
      <c r="B35" s="168">
        <f t="shared" si="0"/>
        <v>3332</v>
      </c>
      <c r="C35" s="184">
        <v>3318</v>
      </c>
      <c r="D35" s="185">
        <v>14</v>
      </c>
    </row>
    <row r="36" spans="1:4" ht="21" customHeight="1">
      <c r="A36" s="162" t="s">
        <v>426</v>
      </c>
      <c r="B36" s="168">
        <f t="shared" si="0"/>
        <v>384</v>
      </c>
      <c r="C36" s="184">
        <v>384</v>
      </c>
      <c r="D36" s="185">
        <v>0</v>
      </c>
    </row>
    <row r="37" spans="1:4" ht="21" customHeight="1">
      <c r="A37" s="162" t="s">
        <v>427</v>
      </c>
      <c r="B37" s="168">
        <f t="shared" si="0"/>
        <v>282</v>
      </c>
      <c r="C37" s="184">
        <v>263</v>
      </c>
      <c r="D37" s="185">
        <v>19</v>
      </c>
    </row>
    <row r="38" spans="1:4" ht="21" customHeight="1">
      <c r="A38" s="189" t="s">
        <v>573</v>
      </c>
      <c r="B38" s="168">
        <f t="shared" si="0"/>
        <v>1</v>
      </c>
      <c r="C38" s="184">
        <v>0</v>
      </c>
      <c r="D38" s="185">
        <v>1</v>
      </c>
    </row>
    <row r="39" spans="1:4" ht="21" customHeight="1">
      <c r="A39" s="179" t="s">
        <v>428</v>
      </c>
      <c r="B39" s="168">
        <f t="shared" si="0"/>
        <v>16</v>
      </c>
      <c r="C39" s="184">
        <v>16</v>
      </c>
      <c r="D39" s="185">
        <v>0</v>
      </c>
    </row>
    <row r="40" spans="1:4" ht="21" customHeight="1">
      <c r="A40" s="179" t="s">
        <v>429</v>
      </c>
      <c r="B40" s="168">
        <f t="shared" si="0"/>
        <v>2121</v>
      </c>
      <c r="C40" s="184">
        <v>1947</v>
      </c>
      <c r="D40" s="185">
        <v>174</v>
      </c>
    </row>
    <row r="41" spans="1:4" ht="21" customHeight="1">
      <c r="A41" s="121" t="s">
        <v>430</v>
      </c>
      <c r="B41" s="168">
        <f t="shared" si="0"/>
        <v>41</v>
      </c>
      <c r="C41" s="184">
        <v>39</v>
      </c>
      <c r="D41" s="185">
        <v>2</v>
      </c>
    </row>
    <row r="42" spans="1:4" ht="21" customHeight="1">
      <c r="A42" s="179" t="s">
        <v>448</v>
      </c>
      <c r="B42" s="168">
        <f t="shared" si="0"/>
        <v>3</v>
      </c>
      <c r="C42" s="184">
        <v>3</v>
      </c>
      <c r="D42" s="185">
        <v>0</v>
      </c>
    </row>
    <row r="43" spans="1:4" ht="21" customHeight="1">
      <c r="A43" s="179" t="s">
        <v>509</v>
      </c>
      <c r="B43" s="168">
        <f t="shared" si="0"/>
        <v>1</v>
      </c>
      <c r="C43" s="184">
        <v>1</v>
      </c>
      <c r="D43" s="185">
        <v>0</v>
      </c>
    </row>
    <row r="44" spans="1:4" ht="21" customHeight="1">
      <c r="A44" s="183"/>
      <c r="B44" s="168"/>
      <c r="C44" s="184"/>
      <c r="D44" s="185"/>
    </row>
    <row r="45" spans="1:4" ht="21" customHeight="1">
      <c r="A45" s="151" t="s">
        <v>574</v>
      </c>
      <c r="B45" s="168">
        <f>SUM(C45:D45)</f>
        <v>38</v>
      </c>
      <c r="C45" s="182">
        <f>SUM(C47:C52)</f>
        <v>35</v>
      </c>
      <c r="D45" s="152">
        <f>SUM(D47:D52)</f>
        <v>3</v>
      </c>
    </row>
    <row r="46" spans="1:4" ht="21" customHeight="1">
      <c r="A46" s="183"/>
      <c r="B46" s="168"/>
      <c r="C46" s="184"/>
      <c r="D46" s="185"/>
    </row>
    <row r="47" spans="1:4" ht="21" customHeight="1">
      <c r="A47" s="187" t="s">
        <v>261</v>
      </c>
      <c r="B47" s="168">
        <f aca="true" t="shared" si="1" ref="B47:B52">SUM(C47:D47)</f>
        <v>13</v>
      </c>
      <c r="C47" s="184">
        <v>12</v>
      </c>
      <c r="D47" s="185">
        <v>1</v>
      </c>
    </row>
    <row r="48" spans="1:4" ht="21" customHeight="1">
      <c r="A48" s="183" t="s">
        <v>300</v>
      </c>
      <c r="B48" s="168">
        <f t="shared" si="1"/>
        <v>5</v>
      </c>
      <c r="C48" s="184">
        <v>5</v>
      </c>
      <c r="D48" s="185">
        <v>0</v>
      </c>
    </row>
    <row r="49" spans="1:4" ht="21" customHeight="1">
      <c r="A49" s="189" t="s">
        <v>301</v>
      </c>
      <c r="B49" s="168">
        <f t="shared" si="1"/>
        <v>2</v>
      </c>
      <c r="C49" s="184">
        <v>2</v>
      </c>
      <c r="D49" s="185">
        <v>0</v>
      </c>
    </row>
    <row r="50" spans="1:4" ht="21" customHeight="1">
      <c r="A50" s="183" t="s">
        <v>415</v>
      </c>
      <c r="B50" s="168">
        <f t="shared" si="1"/>
        <v>12</v>
      </c>
      <c r="C50" s="184">
        <v>10</v>
      </c>
      <c r="D50" s="185">
        <v>2</v>
      </c>
    </row>
    <row r="51" spans="1:4" ht="21" customHeight="1">
      <c r="A51" s="139" t="s">
        <v>443</v>
      </c>
      <c r="B51" s="168">
        <f t="shared" si="1"/>
        <v>5</v>
      </c>
      <c r="C51" s="184">
        <v>5</v>
      </c>
      <c r="D51" s="185">
        <v>0</v>
      </c>
    </row>
    <row r="52" spans="1:4" ht="21" customHeight="1">
      <c r="A52" s="139" t="s">
        <v>445</v>
      </c>
      <c r="B52" s="168">
        <f t="shared" si="1"/>
        <v>1</v>
      </c>
      <c r="C52" s="184">
        <v>1</v>
      </c>
      <c r="D52" s="185">
        <v>0</v>
      </c>
    </row>
    <row r="53" spans="1:4" ht="21" customHeight="1">
      <c r="A53" s="183"/>
      <c r="B53" s="168"/>
      <c r="C53" s="184"/>
      <c r="D53" s="185"/>
    </row>
    <row r="54" spans="1:4" ht="21" customHeight="1">
      <c r="A54" s="151" t="s">
        <v>575</v>
      </c>
      <c r="B54" s="168">
        <f>SUM(C54:D54)</f>
        <v>8072</v>
      </c>
      <c r="C54" s="182">
        <f>SUM(C56:C80)</f>
        <v>6857</v>
      </c>
      <c r="D54" s="152">
        <f>SUM(D56:D80)</f>
        <v>1215</v>
      </c>
    </row>
    <row r="55" spans="1:3" ht="21" customHeight="1">
      <c r="A55" s="190"/>
      <c r="B55" s="168"/>
      <c r="C55" s="191"/>
    </row>
    <row r="56" spans="1:4" ht="21" customHeight="1">
      <c r="A56" s="121" t="s">
        <v>228</v>
      </c>
      <c r="B56" s="168">
        <f aca="true" t="shared" si="2" ref="B56:B80">SUM(C56:D56)</f>
        <v>344</v>
      </c>
      <c r="C56" s="184">
        <v>337</v>
      </c>
      <c r="D56" s="185">
        <v>7</v>
      </c>
    </row>
    <row r="57" spans="1:4" ht="21" customHeight="1">
      <c r="A57" s="121" t="s">
        <v>229</v>
      </c>
      <c r="B57" s="168">
        <f t="shared" si="2"/>
        <v>64</v>
      </c>
      <c r="C57" s="184">
        <v>64</v>
      </c>
      <c r="D57" s="185">
        <v>0</v>
      </c>
    </row>
    <row r="58" spans="1:4" ht="21" customHeight="1">
      <c r="A58" s="121" t="s">
        <v>230</v>
      </c>
      <c r="B58" s="168">
        <f t="shared" si="2"/>
        <v>327</v>
      </c>
      <c r="C58" s="184">
        <v>319</v>
      </c>
      <c r="D58" s="185">
        <v>8</v>
      </c>
    </row>
    <row r="59" spans="1:4" ht="21" customHeight="1">
      <c r="A59" s="121" t="s">
        <v>231</v>
      </c>
      <c r="B59" s="168">
        <f t="shared" si="2"/>
        <v>3386</v>
      </c>
      <c r="C59" s="184">
        <v>2782</v>
      </c>
      <c r="D59" s="185">
        <v>604</v>
      </c>
    </row>
    <row r="60" spans="1:4" ht="21" customHeight="1">
      <c r="A60" s="192" t="s">
        <v>477</v>
      </c>
      <c r="B60" s="168">
        <f t="shared" si="2"/>
        <v>44</v>
      </c>
      <c r="C60" s="184">
        <v>44</v>
      </c>
      <c r="D60" s="185">
        <v>0</v>
      </c>
    </row>
    <row r="61" spans="1:4" ht="21" customHeight="1">
      <c r="A61" s="121" t="s">
        <v>478</v>
      </c>
      <c r="B61" s="168">
        <f t="shared" si="2"/>
        <v>14</v>
      </c>
      <c r="C61" s="184">
        <v>14</v>
      </c>
      <c r="D61" s="185">
        <v>0</v>
      </c>
    </row>
    <row r="62" spans="1:4" ht="21" customHeight="1">
      <c r="A62" s="188" t="s">
        <v>280</v>
      </c>
      <c r="B62" s="168">
        <f t="shared" si="2"/>
        <v>28</v>
      </c>
      <c r="C62" s="184">
        <v>18</v>
      </c>
      <c r="D62" s="185">
        <v>10</v>
      </c>
    </row>
    <row r="63" spans="1:4" ht="21" customHeight="1">
      <c r="A63" s="192" t="s">
        <v>282</v>
      </c>
      <c r="B63" s="168">
        <f t="shared" si="2"/>
        <v>46</v>
      </c>
      <c r="C63" s="184">
        <v>46</v>
      </c>
      <c r="D63" s="185">
        <v>0</v>
      </c>
    </row>
    <row r="64" spans="1:4" ht="21" customHeight="1">
      <c r="A64" s="183" t="s">
        <v>304</v>
      </c>
      <c r="B64" s="168">
        <f t="shared" si="2"/>
        <v>233</v>
      </c>
      <c r="C64" s="184">
        <v>166</v>
      </c>
      <c r="D64" s="185">
        <v>67</v>
      </c>
    </row>
    <row r="65" spans="1:4" ht="21" customHeight="1">
      <c r="A65" s="121" t="s">
        <v>330</v>
      </c>
      <c r="B65" s="168">
        <f t="shared" si="2"/>
        <v>26</v>
      </c>
      <c r="C65" s="184">
        <v>24</v>
      </c>
      <c r="D65" s="185">
        <v>2</v>
      </c>
    </row>
    <row r="66" spans="1:4" ht="21" customHeight="1">
      <c r="A66" s="183" t="s">
        <v>465</v>
      </c>
      <c r="B66" s="168">
        <f t="shared" si="2"/>
        <v>46</v>
      </c>
      <c r="C66" s="184">
        <v>46</v>
      </c>
      <c r="D66" s="185">
        <v>0</v>
      </c>
    </row>
    <row r="67" spans="1:4" ht="21" customHeight="1">
      <c r="A67" s="179" t="s">
        <v>466</v>
      </c>
      <c r="B67" s="168">
        <f t="shared" si="2"/>
        <v>19</v>
      </c>
      <c r="C67" s="184">
        <v>17</v>
      </c>
      <c r="D67" s="185">
        <v>2</v>
      </c>
    </row>
    <row r="68" spans="1:4" ht="21" customHeight="1">
      <c r="A68" s="179" t="s">
        <v>470</v>
      </c>
      <c r="B68" s="168">
        <f t="shared" si="2"/>
        <v>8</v>
      </c>
      <c r="C68" s="184">
        <v>8</v>
      </c>
      <c r="D68" s="185">
        <v>0</v>
      </c>
    </row>
    <row r="69" spans="1:4" ht="21" customHeight="1">
      <c r="A69" s="179" t="s">
        <v>471</v>
      </c>
      <c r="B69" s="168">
        <f t="shared" si="2"/>
        <v>4</v>
      </c>
      <c r="C69" s="184">
        <v>4</v>
      </c>
      <c r="D69" s="185">
        <v>0</v>
      </c>
    </row>
    <row r="70" spans="1:4" ht="21" customHeight="1">
      <c r="A70" s="179" t="s">
        <v>475</v>
      </c>
      <c r="B70" s="168">
        <f t="shared" si="2"/>
        <v>317</v>
      </c>
      <c r="C70" s="184">
        <v>309</v>
      </c>
      <c r="D70" s="185">
        <v>8</v>
      </c>
    </row>
    <row r="71" spans="1:4" ht="21" customHeight="1">
      <c r="A71" s="121" t="s">
        <v>476</v>
      </c>
      <c r="B71" s="168">
        <f t="shared" si="2"/>
        <v>1177</v>
      </c>
      <c r="C71" s="184">
        <v>914</v>
      </c>
      <c r="D71" s="185">
        <v>263</v>
      </c>
    </row>
    <row r="72" spans="1:4" ht="21" customHeight="1">
      <c r="A72" s="121" t="s">
        <v>576</v>
      </c>
      <c r="B72" s="168">
        <f t="shared" si="2"/>
        <v>2</v>
      </c>
      <c r="C72" s="184">
        <v>0</v>
      </c>
      <c r="D72" s="185">
        <v>2</v>
      </c>
    </row>
    <row r="73" spans="1:4" ht="21" customHeight="1">
      <c r="A73" s="183" t="s">
        <v>489</v>
      </c>
      <c r="B73" s="168">
        <f t="shared" si="2"/>
        <v>1</v>
      </c>
      <c r="C73" s="184">
        <v>1</v>
      </c>
      <c r="D73" s="185">
        <v>0</v>
      </c>
    </row>
    <row r="74" spans="1:4" ht="21" customHeight="1">
      <c r="A74" s="121" t="s">
        <v>491</v>
      </c>
      <c r="B74" s="168">
        <f t="shared" si="2"/>
        <v>65</v>
      </c>
      <c r="C74" s="184">
        <v>57</v>
      </c>
      <c r="D74" s="185">
        <v>8</v>
      </c>
    </row>
    <row r="75" spans="1:4" ht="21" customHeight="1">
      <c r="A75" s="179" t="s">
        <v>505</v>
      </c>
      <c r="B75" s="168">
        <f t="shared" si="2"/>
        <v>11</v>
      </c>
      <c r="C75" s="184">
        <v>10</v>
      </c>
      <c r="D75" s="185">
        <v>1</v>
      </c>
    </row>
    <row r="76" spans="1:4" ht="21" customHeight="1">
      <c r="A76" s="183" t="s">
        <v>517</v>
      </c>
      <c r="B76" s="168">
        <f t="shared" si="2"/>
        <v>46</v>
      </c>
      <c r="C76" s="184">
        <v>43</v>
      </c>
      <c r="D76" s="185">
        <v>3</v>
      </c>
    </row>
    <row r="77" spans="1:4" ht="21" customHeight="1">
      <c r="A77" s="183" t="s">
        <v>528</v>
      </c>
      <c r="B77" s="168">
        <f t="shared" si="2"/>
        <v>1727</v>
      </c>
      <c r="C77" s="184">
        <v>1530</v>
      </c>
      <c r="D77" s="185">
        <v>197</v>
      </c>
    </row>
    <row r="78" spans="1:4" ht="21" customHeight="1">
      <c r="A78" s="189" t="s">
        <v>529</v>
      </c>
      <c r="B78" s="168">
        <f t="shared" si="2"/>
        <v>1</v>
      </c>
      <c r="C78" s="184">
        <v>1</v>
      </c>
      <c r="D78" s="185">
        <v>0</v>
      </c>
    </row>
    <row r="79" spans="1:4" ht="21" customHeight="1">
      <c r="A79" s="183" t="s">
        <v>530</v>
      </c>
      <c r="B79" s="168">
        <f t="shared" si="2"/>
        <v>27</v>
      </c>
      <c r="C79" s="184">
        <v>25</v>
      </c>
      <c r="D79" s="185">
        <v>2</v>
      </c>
    </row>
    <row r="80" spans="1:4" ht="21" customHeight="1">
      <c r="A80" s="183" t="s">
        <v>531</v>
      </c>
      <c r="B80" s="168">
        <f t="shared" si="2"/>
        <v>109</v>
      </c>
      <c r="C80" s="184">
        <v>78</v>
      </c>
      <c r="D80" s="185">
        <v>31</v>
      </c>
    </row>
    <row r="81" spans="1:3" ht="21" customHeight="1">
      <c r="A81" s="162"/>
      <c r="B81" s="168"/>
      <c r="C81" s="191"/>
    </row>
    <row r="82" spans="1:4" ht="21" customHeight="1">
      <c r="A82" s="155" t="s">
        <v>577</v>
      </c>
      <c r="B82" s="193">
        <f>SUM(B84:B95)</f>
        <v>1014</v>
      </c>
      <c r="C82" s="193">
        <f>SUM(C84:C95)</f>
        <v>1010</v>
      </c>
      <c r="D82" s="194">
        <f>SUM(D84:D95)</f>
        <v>4</v>
      </c>
    </row>
    <row r="83" spans="1:4" ht="21" customHeight="1">
      <c r="A83" s="195"/>
      <c r="B83" s="168"/>
      <c r="C83" s="184"/>
      <c r="D83" s="185"/>
    </row>
    <row r="84" spans="1:4" ht="21" customHeight="1">
      <c r="A84" s="121" t="s">
        <v>321</v>
      </c>
      <c r="B84" s="168">
        <f aca="true" t="shared" si="3" ref="B84:B95">SUM(C84:D84)</f>
        <v>6</v>
      </c>
      <c r="C84" s="184">
        <v>6</v>
      </c>
      <c r="D84" s="185">
        <v>0</v>
      </c>
    </row>
    <row r="85" spans="1:4" ht="21" customHeight="1">
      <c r="A85" s="183" t="s">
        <v>368</v>
      </c>
      <c r="B85" s="168">
        <f t="shared" si="3"/>
        <v>14</v>
      </c>
      <c r="C85" s="184">
        <v>14</v>
      </c>
      <c r="D85" s="185">
        <v>0</v>
      </c>
    </row>
    <row r="86" spans="1:4" ht="21" customHeight="1">
      <c r="A86" s="121" t="s">
        <v>373</v>
      </c>
      <c r="B86" s="168">
        <f t="shared" si="3"/>
        <v>254</v>
      </c>
      <c r="C86" s="184">
        <v>254</v>
      </c>
      <c r="D86" s="185">
        <v>0</v>
      </c>
    </row>
    <row r="87" spans="1:4" ht="21" customHeight="1">
      <c r="A87" s="183" t="s">
        <v>374</v>
      </c>
      <c r="B87" s="168">
        <f t="shared" si="3"/>
        <v>687</v>
      </c>
      <c r="C87" s="184">
        <v>683</v>
      </c>
      <c r="D87" s="185">
        <v>4</v>
      </c>
    </row>
    <row r="88" spans="1:4" ht="21" customHeight="1">
      <c r="A88" s="189" t="s">
        <v>413</v>
      </c>
      <c r="B88" s="168">
        <f t="shared" si="3"/>
        <v>1</v>
      </c>
      <c r="C88" s="184">
        <v>1</v>
      </c>
      <c r="D88" s="185">
        <v>0</v>
      </c>
    </row>
    <row r="89" spans="1:4" ht="21" customHeight="1">
      <c r="A89" s="183" t="s">
        <v>435</v>
      </c>
      <c r="B89" s="168">
        <f t="shared" si="3"/>
        <v>17</v>
      </c>
      <c r="C89" s="184">
        <v>17</v>
      </c>
      <c r="D89" s="185">
        <v>0</v>
      </c>
    </row>
    <row r="90" spans="1:4" ht="21" customHeight="1">
      <c r="A90" s="121" t="s">
        <v>441</v>
      </c>
      <c r="B90" s="168">
        <f t="shared" si="3"/>
        <v>5</v>
      </c>
      <c r="C90" s="184">
        <v>5</v>
      </c>
      <c r="D90" s="185">
        <v>0</v>
      </c>
    </row>
    <row r="91" spans="1:4" ht="21" customHeight="1">
      <c r="A91" s="179" t="s">
        <v>458</v>
      </c>
      <c r="B91" s="168">
        <f t="shared" si="3"/>
        <v>10</v>
      </c>
      <c r="C91" s="184">
        <v>10</v>
      </c>
      <c r="D91" s="185">
        <v>0</v>
      </c>
    </row>
    <row r="92" spans="1:4" ht="21" customHeight="1">
      <c r="A92" s="139" t="s">
        <v>461</v>
      </c>
      <c r="B92" s="168">
        <f t="shared" si="3"/>
        <v>3</v>
      </c>
      <c r="C92" s="184">
        <v>3</v>
      </c>
      <c r="D92" s="185">
        <v>0</v>
      </c>
    </row>
    <row r="93" spans="1:4" ht="21" customHeight="1">
      <c r="A93" s="183" t="s">
        <v>493</v>
      </c>
      <c r="B93" s="168">
        <f t="shared" si="3"/>
        <v>10</v>
      </c>
      <c r="C93" s="184">
        <v>10</v>
      </c>
      <c r="D93" s="185">
        <v>0</v>
      </c>
    </row>
    <row r="94" spans="1:4" ht="21" customHeight="1">
      <c r="A94" s="139" t="s">
        <v>506</v>
      </c>
      <c r="B94" s="168">
        <f t="shared" si="3"/>
        <v>3</v>
      </c>
      <c r="C94" s="184">
        <v>3</v>
      </c>
      <c r="D94" s="185">
        <v>0</v>
      </c>
    </row>
    <row r="95" spans="1:4" ht="21" customHeight="1">
      <c r="A95" s="179" t="s">
        <v>527</v>
      </c>
      <c r="B95" s="168">
        <f t="shared" si="3"/>
        <v>4</v>
      </c>
      <c r="C95" s="184">
        <v>4</v>
      </c>
      <c r="D95" s="185">
        <v>0</v>
      </c>
    </row>
    <row r="96" spans="1:4" ht="21" customHeight="1">
      <c r="A96" s="183"/>
      <c r="B96" s="168"/>
      <c r="C96" s="184"/>
      <c r="D96" s="185"/>
    </row>
    <row r="97" spans="1:4" ht="21" customHeight="1">
      <c r="A97" s="151" t="s">
        <v>578</v>
      </c>
      <c r="B97" s="168">
        <f>SUM(C97:D97)</f>
        <v>3366</v>
      </c>
      <c r="C97" s="182">
        <f>SUM(C99:C102)</f>
        <v>3102</v>
      </c>
      <c r="D97" s="152">
        <f>SUM(D99:D102)</f>
        <v>264</v>
      </c>
    </row>
    <row r="98" spans="1:4" ht="21" customHeight="1">
      <c r="A98" s="183"/>
      <c r="B98" s="168"/>
      <c r="C98" s="184"/>
      <c r="D98" s="185"/>
    </row>
    <row r="99" spans="1:4" ht="21" customHeight="1">
      <c r="A99" s="188" t="s">
        <v>251</v>
      </c>
      <c r="B99" s="168">
        <f>SUM(C99:D99)</f>
        <v>2615</v>
      </c>
      <c r="C99" s="184">
        <v>2408</v>
      </c>
      <c r="D99" s="185">
        <v>207</v>
      </c>
    </row>
    <row r="100" spans="1:4" ht="21" customHeight="1">
      <c r="A100" s="187" t="s">
        <v>266</v>
      </c>
      <c r="B100" s="168">
        <f>SUM(C100:D100)</f>
        <v>119</v>
      </c>
      <c r="C100" s="184">
        <v>84</v>
      </c>
      <c r="D100" s="185">
        <v>35</v>
      </c>
    </row>
    <row r="101" spans="1:4" ht="21" customHeight="1">
      <c r="A101" s="179" t="s">
        <v>460</v>
      </c>
      <c r="B101" s="168">
        <f>SUM(C101:D101)</f>
        <v>243</v>
      </c>
      <c r="C101" s="184">
        <v>232</v>
      </c>
      <c r="D101" s="185">
        <v>11</v>
      </c>
    </row>
    <row r="102" spans="1:4" ht="21" customHeight="1">
      <c r="A102" s="121" t="s">
        <v>498</v>
      </c>
      <c r="B102" s="168">
        <f>SUM(C102:D102)</f>
        <v>389</v>
      </c>
      <c r="C102" s="184">
        <v>378</v>
      </c>
      <c r="D102" s="185">
        <v>11</v>
      </c>
    </row>
    <row r="103" spans="1:4" ht="21" customHeight="1">
      <c r="A103" s="196"/>
      <c r="B103" s="168"/>
      <c r="C103" s="184"/>
      <c r="D103" s="185"/>
    </row>
    <row r="104" spans="1:4" ht="21" customHeight="1">
      <c r="A104" s="197" t="s">
        <v>579</v>
      </c>
      <c r="B104" s="182">
        <f>SUM(B106:B116)</f>
        <v>1251</v>
      </c>
      <c r="C104" s="182">
        <f>SUM(C106:C116)</f>
        <v>1179</v>
      </c>
      <c r="D104" s="152">
        <f>SUM(D106:D116)</f>
        <v>72</v>
      </c>
    </row>
    <row r="105" spans="1:4" ht="21" customHeight="1">
      <c r="A105" s="195"/>
      <c r="B105" s="168"/>
      <c r="C105" s="184"/>
      <c r="D105" s="185"/>
    </row>
    <row r="106" spans="1:4" ht="21" customHeight="1">
      <c r="A106" s="183" t="s">
        <v>245</v>
      </c>
      <c r="B106" s="168">
        <f aca="true" t="shared" si="4" ref="B106:B116">SUM(C106:D106)</f>
        <v>14</v>
      </c>
      <c r="C106" s="184">
        <v>14</v>
      </c>
      <c r="D106" s="185">
        <v>0</v>
      </c>
    </row>
    <row r="107" spans="1:4" ht="21" customHeight="1">
      <c r="A107" s="183" t="s">
        <v>263</v>
      </c>
      <c r="B107" s="168">
        <f t="shared" si="4"/>
        <v>6</v>
      </c>
      <c r="C107" s="184">
        <v>6</v>
      </c>
      <c r="D107" s="185">
        <v>0</v>
      </c>
    </row>
    <row r="108" spans="1:4" ht="21" customHeight="1">
      <c r="A108" s="189" t="s">
        <v>307</v>
      </c>
      <c r="B108" s="168">
        <f t="shared" si="4"/>
        <v>13</v>
      </c>
      <c r="C108" s="184">
        <v>13</v>
      </c>
      <c r="D108" s="185">
        <v>0</v>
      </c>
    </row>
    <row r="109" spans="1:4" ht="21" customHeight="1">
      <c r="A109" s="183" t="s">
        <v>462</v>
      </c>
      <c r="B109" s="168">
        <f t="shared" si="4"/>
        <v>2</v>
      </c>
      <c r="C109" s="184">
        <v>2</v>
      </c>
      <c r="D109" s="185">
        <v>0</v>
      </c>
    </row>
    <row r="110" spans="1:4" ht="21" customHeight="1">
      <c r="A110" s="183" t="s">
        <v>464</v>
      </c>
      <c r="B110" s="168">
        <f t="shared" si="4"/>
        <v>4</v>
      </c>
      <c r="C110" s="184">
        <v>3</v>
      </c>
      <c r="D110" s="185">
        <v>1</v>
      </c>
    </row>
    <row r="111" spans="1:4" ht="21" customHeight="1">
      <c r="A111" s="189" t="s">
        <v>500</v>
      </c>
      <c r="B111" s="168">
        <f t="shared" si="4"/>
        <v>1</v>
      </c>
      <c r="C111" s="184">
        <v>1</v>
      </c>
      <c r="D111" s="185">
        <v>0</v>
      </c>
    </row>
    <row r="112" spans="1:4" ht="21" customHeight="1">
      <c r="A112" s="179" t="s">
        <v>520</v>
      </c>
      <c r="B112" s="168">
        <f t="shared" si="4"/>
        <v>3</v>
      </c>
      <c r="C112" s="184">
        <v>3</v>
      </c>
      <c r="D112" s="185">
        <v>0</v>
      </c>
    </row>
    <row r="113" spans="1:4" ht="21" customHeight="1">
      <c r="A113" s="189" t="s">
        <v>533</v>
      </c>
      <c r="B113" s="168">
        <f t="shared" si="4"/>
        <v>229</v>
      </c>
      <c r="C113" s="184">
        <v>223</v>
      </c>
      <c r="D113" s="185">
        <v>6</v>
      </c>
    </row>
    <row r="114" spans="1:4" ht="21" customHeight="1">
      <c r="A114" s="121" t="s">
        <v>534</v>
      </c>
      <c r="B114" s="168">
        <f t="shared" si="4"/>
        <v>9</v>
      </c>
      <c r="C114" s="184">
        <v>9</v>
      </c>
      <c r="D114" s="185">
        <v>0</v>
      </c>
    </row>
    <row r="115" spans="1:4" ht="21" customHeight="1">
      <c r="A115" s="183" t="s">
        <v>535</v>
      </c>
      <c r="B115" s="168">
        <f t="shared" si="4"/>
        <v>969</v>
      </c>
      <c r="C115" s="184">
        <v>904</v>
      </c>
      <c r="D115" s="185">
        <v>65</v>
      </c>
    </row>
    <row r="116" spans="1:4" ht="21" customHeight="1">
      <c r="A116" s="189" t="s">
        <v>536</v>
      </c>
      <c r="B116" s="168">
        <f t="shared" si="4"/>
        <v>1</v>
      </c>
      <c r="C116" s="184">
        <v>1</v>
      </c>
      <c r="D116" s="185">
        <v>0</v>
      </c>
    </row>
    <row r="117" spans="1:3" ht="21" customHeight="1">
      <c r="A117" s="162"/>
      <c r="B117" s="168"/>
      <c r="C117" s="191"/>
    </row>
    <row r="118" spans="1:4" ht="21" customHeight="1">
      <c r="A118" s="197" t="s">
        <v>580</v>
      </c>
      <c r="B118" s="168">
        <f>SUM(C118:D118)</f>
        <v>87686</v>
      </c>
      <c r="C118" s="182">
        <f>SUM(C120:C155)</f>
        <v>84702</v>
      </c>
      <c r="D118" s="152">
        <f>SUM(D120:D155)</f>
        <v>2984</v>
      </c>
    </row>
    <row r="119" spans="1:4" ht="21" customHeight="1">
      <c r="A119" s="196"/>
      <c r="B119" s="168"/>
      <c r="C119" s="184"/>
      <c r="D119" s="185"/>
    </row>
    <row r="120" spans="1:4" ht="21" customHeight="1">
      <c r="A120" s="196" t="s">
        <v>234</v>
      </c>
      <c r="B120" s="168">
        <f aca="true" t="shared" si="5" ref="B120:B155">SUM(C120:D120)</f>
        <v>424</v>
      </c>
      <c r="C120" s="184">
        <v>423</v>
      </c>
      <c r="D120" s="185">
        <v>1</v>
      </c>
    </row>
    <row r="121" spans="1:4" ht="21" customHeight="1">
      <c r="A121" s="189" t="s">
        <v>248</v>
      </c>
      <c r="B121" s="168">
        <f t="shared" si="5"/>
        <v>2</v>
      </c>
      <c r="C121" s="184">
        <v>2</v>
      </c>
      <c r="D121" s="185">
        <v>0</v>
      </c>
    </row>
    <row r="122" spans="1:4" ht="21" customHeight="1">
      <c r="A122" s="196" t="s">
        <v>254</v>
      </c>
      <c r="B122" s="168">
        <f t="shared" si="5"/>
        <v>214</v>
      </c>
      <c r="C122" s="184">
        <v>200</v>
      </c>
      <c r="D122" s="185">
        <v>14</v>
      </c>
    </row>
    <row r="123" spans="1:4" ht="21" customHeight="1">
      <c r="A123" s="187" t="s">
        <v>255</v>
      </c>
      <c r="B123" s="168">
        <f t="shared" si="5"/>
        <v>8446</v>
      </c>
      <c r="C123" s="184">
        <v>8398</v>
      </c>
      <c r="D123" s="185">
        <v>48</v>
      </c>
    </row>
    <row r="124" spans="1:4" ht="21" customHeight="1">
      <c r="A124" s="196" t="s">
        <v>285</v>
      </c>
      <c r="B124" s="168">
        <f t="shared" si="5"/>
        <v>238</v>
      </c>
      <c r="C124" s="184">
        <v>199</v>
      </c>
      <c r="D124" s="185">
        <v>39</v>
      </c>
    </row>
    <row r="125" spans="1:4" ht="21" customHeight="1">
      <c r="A125" s="196" t="s">
        <v>288</v>
      </c>
      <c r="B125" s="168">
        <f t="shared" si="5"/>
        <v>5425</v>
      </c>
      <c r="C125" s="184">
        <v>5078</v>
      </c>
      <c r="D125" s="185">
        <v>347</v>
      </c>
    </row>
    <row r="126" spans="1:4" ht="21" customHeight="1">
      <c r="A126" s="189" t="s">
        <v>303</v>
      </c>
      <c r="B126" s="168">
        <f t="shared" si="5"/>
        <v>1</v>
      </c>
      <c r="C126" s="184">
        <v>1</v>
      </c>
      <c r="D126" s="185">
        <v>0</v>
      </c>
    </row>
    <row r="127" spans="1:4" ht="21" customHeight="1">
      <c r="A127" s="196" t="s">
        <v>312</v>
      </c>
      <c r="B127" s="168">
        <f t="shared" si="5"/>
        <v>4231</v>
      </c>
      <c r="C127" s="184">
        <v>4216</v>
      </c>
      <c r="D127" s="185">
        <v>15</v>
      </c>
    </row>
    <row r="128" spans="1:4" ht="21" customHeight="1">
      <c r="A128" s="196" t="s">
        <v>313</v>
      </c>
      <c r="B128" s="168">
        <f t="shared" si="5"/>
        <v>11</v>
      </c>
      <c r="C128" s="184">
        <v>11</v>
      </c>
      <c r="D128" s="185">
        <v>0</v>
      </c>
    </row>
    <row r="129" spans="1:4" ht="21" customHeight="1">
      <c r="A129" s="196" t="s">
        <v>314</v>
      </c>
      <c r="B129" s="168">
        <f t="shared" si="5"/>
        <v>2</v>
      </c>
      <c r="C129" s="184">
        <v>2</v>
      </c>
      <c r="D129" s="185">
        <v>0</v>
      </c>
    </row>
    <row r="130" spans="1:4" ht="21" customHeight="1">
      <c r="A130" s="189" t="s">
        <v>315</v>
      </c>
      <c r="B130" s="168">
        <f t="shared" si="5"/>
        <v>4</v>
      </c>
      <c r="C130" s="184">
        <v>4</v>
      </c>
      <c r="D130" s="185">
        <v>0</v>
      </c>
    </row>
    <row r="131" spans="1:4" ht="21" customHeight="1">
      <c r="A131" s="196" t="s">
        <v>316</v>
      </c>
      <c r="B131" s="168">
        <f t="shared" si="5"/>
        <v>83</v>
      </c>
      <c r="C131" s="184">
        <v>83</v>
      </c>
      <c r="D131" s="185">
        <v>0</v>
      </c>
    </row>
    <row r="132" spans="1:4" ht="21" customHeight="1">
      <c r="A132" s="196" t="s">
        <v>317</v>
      </c>
      <c r="B132" s="168">
        <f t="shared" si="5"/>
        <v>220</v>
      </c>
      <c r="C132" s="184">
        <v>220</v>
      </c>
      <c r="D132" s="185">
        <v>0</v>
      </c>
    </row>
    <row r="133" spans="1:4" ht="21" customHeight="1">
      <c r="A133" s="179" t="s">
        <v>326</v>
      </c>
      <c r="B133" s="168">
        <f t="shared" si="5"/>
        <v>280</v>
      </c>
      <c r="C133" s="184">
        <v>269</v>
      </c>
      <c r="D133" s="185">
        <v>11</v>
      </c>
    </row>
    <row r="134" spans="1:4" ht="21" customHeight="1">
      <c r="A134" s="179" t="s">
        <v>327</v>
      </c>
      <c r="B134" s="168">
        <f t="shared" si="5"/>
        <v>2</v>
      </c>
      <c r="C134" s="184">
        <v>2</v>
      </c>
      <c r="D134" s="185">
        <v>0</v>
      </c>
    </row>
    <row r="135" spans="1:4" ht="21" customHeight="1">
      <c r="A135" s="196" t="s">
        <v>348</v>
      </c>
      <c r="B135" s="168">
        <f t="shared" si="5"/>
        <v>118</v>
      </c>
      <c r="C135" s="184">
        <v>118</v>
      </c>
      <c r="D135" s="185">
        <v>0</v>
      </c>
    </row>
    <row r="136" spans="1:4" ht="21" customHeight="1">
      <c r="A136" s="196" t="s">
        <v>350</v>
      </c>
      <c r="B136" s="168">
        <f t="shared" si="5"/>
        <v>4</v>
      </c>
      <c r="C136" s="184">
        <v>4</v>
      </c>
      <c r="D136" s="185">
        <v>0</v>
      </c>
    </row>
    <row r="137" spans="1:4" ht="21" customHeight="1">
      <c r="A137" s="189" t="s">
        <v>351</v>
      </c>
      <c r="B137" s="168">
        <f t="shared" si="5"/>
        <v>886</v>
      </c>
      <c r="C137" s="184">
        <v>882</v>
      </c>
      <c r="D137" s="185">
        <v>4</v>
      </c>
    </row>
    <row r="138" spans="1:4" ht="21" customHeight="1">
      <c r="A138" s="179" t="s">
        <v>356</v>
      </c>
      <c r="B138" s="168">
        <f t="shared" si="5"/>
        <v>23836</v>
      </c>
      <c r="C138" s="184">
        <v>23108</v>
      </c>
      <c r="D138" s="185">
        <v>728</v>
      </c>
    </row>
    <row r="139" spans="1:4" ht="21" customHeight="1">
      <c r="A139" s="121" t="s">
        <v>357</v>
      </c>
      <c r="B139" s="168">
        <f t="shared" si="5"/>
        <v>135</v>
      </c>
      <c r="C139" s="184">
        <v>131</v>
      </c>
      <c r="D139" s="185">
        <v>4</v>
      </c>
    </row>
    <row r="140" spans="1:4" ht="21" customHeight="1">
      <c r="A140" s="179" t="s">
        <v>358</v>
      </c>
      <c r="B140" s="168">
        <f t="shared" si="5"/>
        <v>3726</v>
      </c>
      <c r="C140" s="184">
        <v>3600</v>
      </c>
      <c r="D140" s="185">
        <v>126</v>
      </c>
    </row>
    <row r="141" spans="1:4" ht="21" customHeight="1">
      <c r="A141" s="179" t="s">
        <v>359</v>
      </c>
      <c r="B141" s="168">
        <f t="shared" si="5"/>
        <v>1</v>
      </c>
      <c r="C141" s="184">
        <v>1</v>
      </c>
      <c r="D141" s="185">
        <v>0</v>
      </c>
    </row>
    <row r="142" spans="1:4" ht="21" customHeight="1">
      <c r="A142" s="179" t="s">
        <v>360</v>
      </c>
      <c r="B142" s="168">
        <f t="shared" si="5"/>
        <v>12</v>
      </c>
      <c r="C142" s="184">
        <v>11</v>
      </c>
      <c r="D142" s="185">
        <v>1</v>
      </c>
    </row>
    <row r="143" spans="1:4" ht="21" customHeight="1">
      <c r="A143" s="198" t="s">
        <v>361</v>
      </c>
      <c r="B143" s="168">
        <f t="shared" si="5"/>
        <v>5</v>
      </c>
      <c r="C143" s="184">
        <v>4</v>
      </c>
      <c r="D143" s="185">
        <v>1</v>
      </c>
    </row>
    <row r="144" spans="1:4" ht="21" customHeight="1">
      <c r="A144" s="196" t="s">
        <v>362</v>
      </c>
      <c r="B144" s="168">
        <f t="shared" si="5"/>
        <v>23</v>
      </c>
      <c r="C144" s="184">
        <v>23</v>
      </c>
      <c r="D144" s="185">
        <v>0</v>
      </c>
    </row>
    <row r="145" spans="1:4" ht="21" customHeight="1">
      <c r="A145" s="179" t="s">
        <v>483</v>
      </c>
      <c r="B145" s="168">
        <f t="shared" si="5"/>
        <v>20082</v>
      </c>
      <c r="C145" s="184">
        <v>18775</v>
      </c>
      <c r="D145" s="185">
        <v>1307</v>
      </c>
    </row>
    <row r="146" spans="1:4" ht="21" customHeight="1">
      <c r="A146" s="139" t="s">
        <v>484</v>
      </c>
      <c r="B146" s="168">
        <f t="shared" si="5"/>
        <v>2</v>
      </c>
      <c r="C146" s="184">
        <v>2</v>
      </c>
      <c r="D146" s="185">
        <v>0</v>
      </c>
    </row>
    <row r="147" spans="1:4" ht="21" customHeight="1">
      <c r="A147" s="179" t="s">
        <v>485</v>
      </c>
      <c r="B147" s="168">
        <f t="shared" si="5"/>
        <v>553</v>
      </c>
      <c r="C147" s="184">
        <v>482</v>
      </c>
      <c r="D147" s="185">
        <v>71</v>
      </c>
    </row>
    <row r="148" spans="1:4" ht="21" customHeight="1">
      <c r="A148" s="179" t="s">
        <v>486</v>
      </c>
      <c r="B148" s="168">
        <f t="shared" si="5"/>
        <v>17628</v>
      </c>
      <c r="C148" s="184">
        <v>17367</v>
      </c>
      <c r="D148" s="185">
        <v>261</v>
      </c>
    </row>
    <row r="149" spans="1:4" ht="21" customHeight="1">
      <c r="A149" s="179" t="s">
        <v>487</v>
      </c>
      <c r="B149" s="168">
        <f t="shared" si="5"/>
        <v>9</v>
      </c>
      <c r="C149" s="184">
        <v>9</v>
      </c>
      <c r="D149" s="185">
        <v>0</v>
      </c>
    </row>
    <row r="150" spans="1:4" ht="21" customHeight="1">
      <c r="A150" s="179" t="s">
        <v>488</v>
      </c>
      <c r="B150" s="168">
        <f t="shared" si="5"/>
        <v>138</v>
      </c>
      <c r="C150" s="184">
        <v>136</v>
      </c>
      <c r="D150" s="185">
        <v>2</v>
      </c>
    </row>
    <row r="151" spans="1:4" ht="21" customHeight="1">
      <c r="A151" s="196" t="s">
        <v>490</v>
      </c>
      <c r="B151" s="168">
        <f t="shared" si="5"/>
        <v>4</v>
      </c>
      <c r="C151" s="184">
        <v>4</v>
      </c>
      <c r="D151" s="185">
        <v>0</v>
      </c>
    </row>
    <row r="152" spans="1:4" ht="21" customHeight="1">
      <c r="A152" s="189" t="s">
        <v>496</v>
      </c>
      <c r="B152" s="168">
        <f t="shared" si="5"/>
        <v>3</v>
      </c>
      <c r="C152" s="184">
        <v>3</v>
      </c>
      <c r="D152" s="185">
        <v>0</v>
      </c>
    </row>
    <row r="153" spans="1:4" ht="21" customHeight="1">
      <c r="A153" s="196" t="s">
        <v>522</v>
      </c>
      <c r="B153" s="168">
        <f t="shared" si="5"/>
        <v>875</v>
      </c>
      <c r="C153" s="184">
        <v>872</v>
      </c>
      <c r="D153" s="185">
        <v>3</v>
      </c>
    </row>
    <row r="154" spans="1:4" ht="21" customHeight="1">
      <c r="A154" s="196" t="s">
        <v>523</v>
      </c>
      <c r="B154" s="168">
        <f t="shared" si="5"/>
        <v>37</v>
      </c>
      <c r="C154" s="184">
        <v>36</v>
      </c>
      <c r="D154" s="185">
        <v>1</v>
      </c>
    </row>
    <row r="155" spans="1:4" ht="21" customHeight="1">
      <c r="A155" s="196" t="s">
        <v>524</v>
      </c>
      <c r="B155" s="168">
        <f t="shared" si="5"/>
        <v>26</v>
      </c>
      <c r="C155" s="184">
        <v>26</v>
      </c>
      <c r="D155" s="185">
        <v>0</v>
      </c>
    </row>
    <row r="156" spans="1:4" ht="21" customHeight="1">
      <c r="A156" s="196"/>
      <c r="B156" s="168"/>
      <c r="C156" s="184"/>
      <c r="D156" s="185"/>
    </row>
    <row r="157" spans="1:4" ht="21" customHeight="1">
      <c r="A157" s="199" t="s">
        <v>581</v>
      </c>
      <c r="B157" s="168">
        <f>SUM(C157:D157)</f>
        <v>237</v>
      </c>
      <c r="C157" s="182">
        <f>SUM(C159:C166)</f>
        <v>237</v>
      </c>
      <c r="D157" s="152">
        <f>SUM(D159:D166)</f>
        <v>0</v>
      </c>
    </row>
    <row r="158" spans="1:4" ht="21" customHeight="1">
      <c r="A158" s="196"/>
      <c r="B158" s="168"/>
      <c r="C158" s="184"/>
      <c r="D158" s="185"/>
    </row>
    <row r="159" spans="1:4" ht="21" customHeight="1">
      <c r="A159" s="121" t="s">
        <v>237</v>
      </c>
      <c r="B159" s="168">
        <f aca="true" t="shared" si="6" ref="B159:B166">SUM(C159:D159)</f>
        <v>1</v>
      </c>
      <c r="C159" s="184">
        <v>1</v>
      </c>
      <c r="D159" s="185">
        <v>0</v>
      </c>
    </row>
    <row r="160" spans="1:4" ht="21" customHeight="1">
      <c r="A160" s="196" t="s">
        <v>322</v>
      </c>
      <c r="B160" s="168">
        <f t="shared" si="6"/>
        <v>34</v>
      </c>
      <c r="C160" s="184">
        <v>34</v>
      </c>
      <c r="D160" s="185">
        <v>0</v>
      </c>
    </row>
    <row r="161" spans="1:4" ht="21" customHeight="1">
      <c r="A161" s="179" t="s">
        <v>416</v>
      </c>
      <c r="B161" s="168">
        <f t="shared" si="6"/>
        <v>2</v>
      </c>
      <c r="C161" s="184">
        <v>2</v>
      </c>
      <c r="D161" s="185">
        <v>0</v>
      </c>
    </row>
    <row r="162" spans="1:4" ht="21" customHeight="1">
      <c r="A162" s="196" t="s">
        <v>431</v>
      </c>
      <c r="B162" s="168">
        <f t="shared" si="6"/>
        <v>172</v>
      </c>
      <c r="C162" s="184">
        <v>172</v>
      </c>
      <c r="D162" s="185">
        <v>0</v>
      </c>
    </row>
    <row r="163" spans="1:4" ht="21" customHeight="1">
      <c r="A163" s="196" t="s">
        <v>463</v>
      </c>
      <c r="B163" s="168">
        <f t="shared" si="6"/>
        <v>3</v>
      </c>
      <c r="C163" s="184">
        <v>3</v>
      </c>
      <c r="D163" s="185">
        <v>0</v>
      </c>
    </row>
    <row r="164" spans="1:4" ht="21" customHeight="1">
      <c r="A164" s="189" t="s">
        <v>468</v>
      </c>
      <c r="B164" s="168">
        <f t="shared" si="6"/>
        <v>1</v>
      </c>
      <c r="C164" s="184">
        <v>1</v>
      </c>
      <c r="D164" s="185">
        <v>0</v>
      </c>
    </row>
    <row r="165" spans="1:4" ht="21" customHeight="1">
      <c r="A165" s="196" t="s">
        <v>469</v>
      </c>
      <c r="B165" s="168">
        <f t="shared" si="6"/>
        <v>19</v>
      </c>
      <c r="C165" s="184">
        <v>19</v>
      </c>
      <c r="D165" s="185">
        <v>0</v>
      </c>
    </row>
    <row r="166" spans="1:4" ht="21" customHeight="1">
      <c r="A166" s="196" t="s">
        <v>521</v>
      </c>
      <c r="B166" s="168">
        <f t="shared" si="6"/>
        <v>5</v>
      </c>
      <c r="C166" s="184">
        <v>5</v>
      </c>
      <c r="D166" s="185">
        <v>0</v>
      </c>
    </row>
    <row r="167" spans="1:4" ht="21" customHeight="1">
      <c r="A167" s="196"/>
      <c r="B167" s="168"/>
      <c r="C167" s="184"/>
      <c r="D167" s="185"/>
    </row>
    <row r="168" spans="1:4" ht="21" customHeight="1">
      <c r="A168" s="197" t="s">
        <v>582</v>
      </c>
      <c r="B168" s="182">
        <f>SUM(B170:B180)</f>
        <v>3723</v>
      </c>
      <c r="C168" s="182">
        <f>SUM(C170:C180)</f>
        <v>3676</v>
      </c>
      <c r="D168" s="152">
        <f>SUM(D170:D180)</f>
        <v>47</v>
      </c>
    </row>
    <row r="169" spans="1:4" ht="21" customHeight="1">
      <c r="A169" s="196"/>
      <c r="B169" s="168"/>
      <c r="C169" s="184"/>
      <c r="D169" s="185"/>
    </row>
    <row r="170" spans="1:4" ht="21" customHeight="1">
      <c r="A170" s="196" t="s">
        <v>232</v>
      </c>
      <c r="B170" s="168">
        <f aca="true" t="shared" si="7" ref="B170:B180">SUM(C170:D170)</f>
        <v>393</v>
      </c>
      <c r="C170" s="184">
        <v>381</v>
      </c>
      <c r="D170" s="185">
        <v>12</v>
      </c>
    </row>
    <row r="171" spans="1:4" ht="21" customHeight="1">
      <c r="A171" s="196" t="s">
        <v>236</v>
      </c>
      <c r="B171" s="168">
        <f t="shared" si="7"/>
        <v>2</v>
      </c>
      <c r="C171" s="184">
        <v>2</v>
      </c>
      <c r="D171" s="185">
        <v>0</v>
      </c>
    </row>
    <row r="172" spans="1:4" ht="21" customHeight="1">
      <c r="A172" s="189" t="s">
        <v>265</v>
      </c>
      <c r="B172" s="168">
        <f t="shared" si="7"/>
        <v>3</v>
      </c>
      <c r="C172" s="184">
        <v>3</v>
      </c>
      <c r="D172" s="185">
        <v>0</v>
      </c>
    </row>
    <row r="173" spans="1:4" ht="21" customHeight="1">
      <c r="A173" s="121" t="s">
        <v>275</v>
      </c>
      <c r="B173" s="168">
        <f t="shared" si="7"/>
        <v>3064</v>
      </c>
      <c r="C173" s="184">
        <v>3057</v>
      </c>
      <c r="D173" s="185">
        <v>7</v>
      </c>
    </row>
    <row r="174" spans="1:4" ht="21" customHeight="1">
      <c r="A174" s="189" t="s">
        <v>281</v>
      </c>
      <c r="B174" s="168">
        <f t="shared" si="7"/>
        <v>1</v>
      </c>
      <c r="C174" s="184">
        <v>1</v>
      </c>
      <c r="D174" s="185">
        <v>0</v>
      </c>
    </row>
    <row r="175" spans="1:4" ht="21" customHeight="1">
      <c r="A175" s="196" t="s">
        <v>295</v>
      </c>
      <c r="B175" s="168">
        <f t="shared" si="7"/>
        <v>1</v>
      </c>
      <c r="C175" s="184">
        <v>1</v>
      </c>
      <c r="D175" s="185">
        <v>0</v>
      </c>
    </row>
    <row r="176" spans="1:4" ht="21" customHeight="1">
      <c r="A176" s="186" t="s">
        <v>329</v>
      </c>
      <c r="B176" s="168">
        <f t="shared" si="7"/>
        <v>45</v>
      </c>
      <c r="C176" s="184">
        <v>42</v>
      </c>
      <c r="D176" s="185">
        <v>3</v>
      </c>
    </row>
    <row r="177" spans="1:4" ht="21" customHeight="1">
      <c r="A177" s="196" t="s">
        <v>363</v>
      </c>
      <c r="B177" s="168">
        <f t="shared" si="7"/>
        <v>3</v>
      </c>
      <c r="C177" s="184">
        <v>3</v>
      </c>
      <c r="D177" s="185">
        <v>0</v>
      </c>
    </row>
    <row r="178" spans="1:4" ht="21" customHeight="1">
      <c r="A178" s="196" t="s">
        <v>366</v>
      </c>
      <c r="B178" s="168">
        <f t="shared" si="7"/>
        <v>167</v>
      </c>
      <c r="C178" s="184">
        <v>161</v>
      </c>
      <c r="D178" s="185">
        <v>6</v>
      </c>
    </row>
    <row r="179" spans="1:4" ht="21" customHeight="1">
      <c r="A179" s="121" t="s">
        <v>440</v>
      </c>
      <c r="B179" s="168">
        <f t="shared" si="7"/>
        <v>41</v>
      </c>
      <c r="C179" s="184">
        <v>22</v>
      </c>
      <c r="D179" s="185">
        <v>19</v>
      </c>
    </row>
    <row r="180" spans="1:4" ht="21" customHeight="1">
      <c r="A180" s="121" t="s">
        <v>455</v>
      </c>
      <c r="B180" s="168">
        <f t="shared" si="7"/>
        <v>3</v>
      </c>
      <c r="C180" s="184">
        <v>3</v>
      </c>
      <c r="D180" s="185">
        <v>0</v>
      </c>
    </row>
    <row r="181" spans="1:4" ht="21" customHeight="1">
      <c r="A181" s="190"/>
      <c r="B181" s="168"/>
      <c r="C181" s="184"/>
      <c r="D181" s="185"/>
    </row>
    <row r="182" spans="1:4" ht="21" customHeight="1">
      <c r="A182" s="197" t="s">
        <v>583</v>
      </c>
      <c r="B182" s="168">
        <f>SUM(C182:D182)</f>
        <v>7</v>
      </c>
      <c r="C182" s="182">
        <f>SUM(C184:C186)</f>
        <v>7</v>
      </c>
      <c r="D182" s="152">
        <f>SUM(D184:D186)</f>
        <v>0</v>
      </c>
    </row>
    <row r="183" spans="1:4" ht="21" customHeight="1">
      <c r="A183" s="195"/>
      <c r="B183" s="168"/>
      <c r="C183" s="184"/>
      <c r="D183" s="185"/>
    </row>
    <row r="184" spans="1:4" ht="21" customHeight="1">
      <c r="A184" s="189" t="s">
        <v>259</v>
      </c>
      <c r="B184" s="168">
        <f>SUM(C184:D184)</f>
        <v>3</v>
      </c>
      <c r="C184" s="184">
        <v>3</v>
      </c>
      <c r="D184" s="185">
        <v>0</v>
      </c>
    </row>
    <row r="185" spans="1:4" ht="21" customHeight="1">
      <c r="A185" s="189" t="s">
        <v>418</v>
      </c>
      <c r="B185" s="168">
        <f>SUM(C185:D185)</f>
        <v>2</v>
      </c>
      <c r="C185" s="184">
        <v>2</v>
      </c>
      <c r="D185" s="185">
        <v>0</v>
      </c>
    </row>
    <row r="186" spans="1:4" ht="21" customHeight="1">
      <c r="A186" s="189" t="s">
        <v>419</v>
      </c>
      <c r="B186" s="168">
        <f>SUM(C186:D186)</f>
        <v>2</v>
      </c>
      <c r="C186" s="184">
        <v>2</v>
      </c>
      <c r="D186" s="185">
        <v>0</v>
      </c>
    </row>
    <row r="187" spans="1:4" ht="21" customHeight="1">
      <c r="A187" s="196"/>
      <c r="B187" s="168"/>
      <c r="C187" s="184"/>
      <c r="D187" s="185"/>
    </row>
    <row r="188" spans="1:4" ht="21" customHeight="1">
      <c r="A188" s="197" t="s">
        <v>584</v>
      </c>
      <c r="B188" s="168">
        <f>SUM(C188:D188)</f>
        <v>5</v>
      </c>
      <c r="C188" s="182">
        <f>SUM(C190:C192)</f>
        <v>5</v>
      </c>
      <c r="D188" s="152">
        <f>SUM(D190:D192)</f>
        <v>0</v>
      </c>
    </row>
    <row r="189" spans="1:4" ht="21" customHeight="1">
      <c r="A189" s="200"/>
      <c r="B189" s="168"/>
      <c r="C189" s="182"/>
      <c r="D189" s="152"/>
    </row>
    <row r="190" spans="1:4" ht="21" customHeight="1">
      <c r="A190" s="189" t="s">
        <v>286</v>
      </c>
      <c r="B190" s="168">
        <f>SUM(C190:D190)</f>
        <v>1</v>
      </c>
      <c r="C190" s="184">
        <v>1</v>
      </c>
      <c r="D190" s="185">
        <v>0</v>
      </c>
    </row>
    <row r="191" spans="1:4" ht="21" customHeight="1">
      <c r="A191" s="189" t="s">
        <v>311</v>
      </c>
      <c r="B191" s="168">
        <f>SUM(C191:D191)</f>
        <v>2</v>
      </c>
      <c r="C191" s="184">
        <v>2</v>
      </c>
      <c r="D191" s="185">
        <v>0</v>
      </c>
    </row>
    <row r="192" spans="1:4" ht="21" customHeight="1">
      <c r="A192" s="189" t="s">
        <v>540</v>
      </c>
      <c r="B192" s="168">
        <f>SUM(C192:D192)</f>
        <v>2</v>
      </c>
      <c r="C192" s="184">
        <v>2</v>
      </c>
      <c r="D192" s="185">
        <v>0</v>
      </c>
    </row>
    <row r="193" spans="1:4" ht="21" customHeight="1">
      <c r="A193" s="190"/>
      <c r="B193" s="168"/>
      <c r="C193" s="184"/>
      <c r="D193" s="185"/>
    </row>
    <row r="194" spans="1:4" ht="21" customHeight="1">
      <c r="A194" s="197" t="s">
        <v>585</v>
      </c>
      <c r="B194" s="168">
        <f>SUM(C194:D194)</f>
        <v>5685</v>
      </c>
      <c r="C194" s="182">
        <f>SUM(C196:C208)</f>
        <v>5240</v>
      </c>
      <c r="D194" s="152">
        <f>SUM(D196:D208)</f>
        <v>445</v>
      </c>
    </row>
    <row r="195" spans="1:4" ht="21" customHeight="1">
      <c r="A195" s="196"/>
      <c r="B195" s="168"/>
      <c r="C195" s="184"/>
      <c r="D195" s="185"/>
    </row>
    <row r="196" spans="1:4" ht="21" customHeight="1">
      <c r="A196" s="188" t="s">
        <v>250</v>
      </c>
      <c r="B196" s="168">
        <f aca="true" t="shared" si="8" ref="B196:B208">SUM(C196:D196)</f>
        <v>556</v>
      </c>
      <c r="C196" s="184">
        <v>517</v>
      </c>
      <c r="D196" s="185">
        <v>39</v>
      </c>
    </row>
    <row r="197" spans="1:4" ht="21" customHeight="1">
      <c r="A197" s="188" t="s">
        <v>260</v>
      </c>
      <c r="B197" s="168">
        <f t="shared" si="8"/>
        <v>47</v>
      </c>
      <c r="C197" s="184">
        <v>45</v>
      </c>
      <c r="D197" s="185">
        <v>2</v>
      </c>
    </row>
    <row r="198" spans="1:4" ht="21" customHeight="1">
      <c r="A198" s="188" t="s">
        <v>298</v>
      </c>
      <c r="B198" s="168">
        <f t="shared" si="8"/>
        <v>3671</v>
      </c>
      <c r="C198" s="184">
        <v>3393</v>
      </c>
      <c r="D198" s="185">
        <v>278</v>
      </c>
    </row>
    <row r="199" spans="1:4" ht="21" customHeight="1">
      <c r="A199" s="196" t="s">
        <v>308</v>
      </c>
      <c r="B199" s="168">
        <f t="shared" si="8"/>
        <v>35</v>
      </c>
      <c r="C199" s="184">
        <v>35</v>
      </c>
      <c r="D199" s="185">
        <v>0</v>
      </c>
    </row>
    <row r="200" spans="1:4" ht="21" customHeight="1">
      <c r="A200" s="189" t="s">
        <v>331</v>
      </c>
      <c r="B200" s="168">
        <f t="shared" si="8"/>
        <v>1</v>
      </c>
      <c r="C200" s="184">
        <v>1</v>
      </c>
      <c r="D200" s="185">
        <v>0</v>
      </c>
    </row>
    <row r="201" spans="1:4" ht="21" customHeight="1">
      <c r="A201" s="179" t="s">
        <v>586</v>
      </c>
      <c r="B201" s="168">
        <f t="shared" si="8"/>
        <v>4</v>
      </c>
      <c r="C201" s="184">
        <v>2</v>
      </c>
      <c r="D201" s="185">
        <v>2</v>
      </c>
    </row>
    <row r="202" spans="1:4" ht="21" customHeight="1">
      <c r="A202" s="196" t="s">
        <v>454</v>
      </c>
      <c r="B202" s="168">
        <f t="shared" si="8"/>
        <v>34</v>
      </c>
      <c r="C202" s="184">
        <v>33</v>
      </c>
      <c r="D202" s="185">
        <v>1</v>
      </c>
    </row>
    <row r="203" spans="1:4" ht="21" customHeight="1">
      <c r="A203" s="121" t="s">
        <v>479</v>
      </c>
      <c r="B203" s="168">
        <f t="shared" si="8"/>
        <v>1154</v>
      </c>
      <c r="C203" s="184">
        <v>1033</v>
      </c>
      <c r="D203" s="185">
        <v>121</v>
      </c>
    </row>
    <row r="204" spans="1:4" ht="21" customHeight="1">
      <c r="A204" s="121" t="s">
        <v>480</v>
      </c>
      <c r="B204" s="168">
        <f t="shared" si="8"/>
        <v>89</v>
      </c>
      <c r="C204" s="184">
        <v>88</v>
      </c>
      <c r="D204" s="185">
        <v>1</v>
      </c>
    </row>
    <row r="205" spans="1:4" ht="21" customHeight="1">
      <c r="A205" s="189" t="s">
        <v>519</v>
      </c>
      <c r="B205" s="168">
        <f t="shared" si="8"/>
        <v>2</v>
      </c>
      <c r="C205" s="184">
        <v>2</v>
      </c>
      <c r="D205" s="185">
        <v>0</v>
      </c>
    </row>
    <row r="206" spans="1:4" ht="21" customHeight="1">
      <c r="A206" s="196" t="s">
        <v>525</v>
      </c>
      <c r="B206" s="168">
        <f t="shared" si="8"/>
        <v>17</v>
      </c>
      <c r="C206" s="184">
        <v>16</v>
      </c>
      <c r="D206" s="185">
        <v>1</v>
      </c>
    </row>
    <row r="207" spans="1:4" ht="21" customHeight="1">
      <c r="A207" s="121" t="s">
        <v>537</v>
      </c>
      <c r="B207" s="168">
        <f t="shared" si="8"/>
        <v>8</v>
      </c>
      <c r="C207" s="184">
        <v>8</v>
      </c>
      <c r="D207" s="185">
        <v>0</v>
      </c>
    </row>
    <row r="208" spans="1:4" ht="21" customHeight="1">
      <c r="A208" s="196" t="s">
        <v>539</v>
      </c>
      <c r="B208" s="168">
        <f t="shared" si="8"/>
        <v>67</v>
      </c>
      <c r="C208" s="184">
        <v>67</v>
      </c>
      <c r="D208" s="185">
        <v>0</v>
      </c>
    </row>
    <row r="209" spans="1:4" ht="21" customHeight="1">
      <c r="A209" s="196"/>
      <c r="B209" s="168"/>
      <c r="C209" s="184"/>
      <c r="D209" s="185"/>
    </row>
    <row r="210" spans="1:4" ht="21" customHeight="1">
      <c r="A210" s="197" t="s">
        <v>587</v>
      </c>
      <c r="B210" s="182">
        <f>SUM(B212:B224)</f>
        <v>3429</v>
      </c>
      <c r="C210" s="182">
        <f>SUM(C212:C224)</f>
        <v>3225</v>
      </c>
      <c r="D210" s="152">
        <f>SUM(D212:D224)</f>
        <v>204</v>
      </c>
    </row>
    <row r="211" spans="1:4" ht="21" customHeight="1">
      <c r="A211" s="195"/>
      <c r="B211" s="168"/>
      <c r="C211" s="184"/>
      <c r="D211" s="185"/>
    </row>
    <row r="212" spans="1:4" ht="21" customHeight="1">
      <c r="A212" s="121" t="s">
        <v>294</v>
      </c>
      <c r="B212" s="168">
        <f aca="true" t="shared" si="9" ref="B212:B224">SUM(C212:D212)</f>
        <v>86</v>
      </c>
      <c r="C212" s="184">
        <v>83</v>
      </c>
      <c r="D212" s="185">
        <v>3</v>
      </c>
    </row>
    <row r="213" spans="1:4" ht="21" customHeight="1">
      <c r="A213" s="196" t="s">
        <v>318</v>
      </c>
      <c r="B213" s="168">
        <f t="shared" si="9"/>
        <v>25</v>
      </c>
      <c r="C213" s="184">
        <v>25</v>
      </c>
      <c r="D213" s="185">
        <v>0</v>
      </c>
    </row>
    <row r="214" spans="1:4" ht="21" customHeight="1">
      <c r="A214" s="189" t="s">
        <v>319</v>
      </c>
      <c r="B214" s="168">
        <f t="shared" si="9"/>
        <v>1</v>
      </c>
      <c r="C214" s="184">
        <v>1</v>
      </c>
      <c r="D214" s="185">
        <v>0</v>
      </c>
    </row>
    <row r="215" spans="1:4" ht="21" customHeight="1">
      <c r="A215" s="196" t="s">
        <v>341</v>
      </c>
      <c r="B215" s="168">
        <f t="shared" si="9"/>
        <v>136</v>
      </c>
      <c r="C215" s="184">
        <v>133</v>
      </c>
      <c r="D215" s="185">
        <v>3</v>
      </c>
    </row>
    <row r="216" spans="1:4" ht="21" customHeight="1">
      <c r="A216" s="189" t="s">
        <v>342</v>
      </c>
      <c r="B216" s="168">
        <f t="shared" si="9"/>
        <v>1</v>
      </c>
      <c r="C216" s="184">
        <v>1</v>
      </c>
      <c r="D216" s="185">
        <v>0</v>
      </c>
    </row>
    <row r="217" spans="1:4" ht="21" customHeight="1">
      <c r="A217" s="189" t="s">
        <v>343</v>
      </c>
      <c r="B217" s="168">
        <f t="shared" si="9"/>
        <v>8</v>
      </c>
      <c r="C217" s="184">
        <v>8</v>
      </c>
      <c r="D217" s="185">
        <v>0</v>
      </c>
    </row>
    <row r="218" spans="1:4" ht="21" customHeight="1">
      <c r="A218" s="196" t="s">
        <v>344</v>
      </c>
      <c r="B218" s="168">
        <f t="shared" si="9"/>
        <v>15</v>
      </c>
      <c r="C218" s="184">
        <v>12</v>
      </c>
      <c r="D218" s="185">
        <v>3</v>
      </c>
    </row>
    <row r="219" spans="1:4" ht="21" customHeight="1">
      <c r="A219" s="196" t="s">
        <v>446</v>
      </c>
      <c r="B219" s="168">
        <f t="shared" si="9"/>
        <v>4</v>
      </c>
      <c r="C219" s="184">
        <v>4</v>
      </c>
      <c r="D219" s="185">
        <v>0</v>
      </c>
    </row>
    <row r="220" spans="1:4" ht="21" customHeight="1">
      <c r="A220" s="189" t="s">
        <v>467</v>
      </c>
      <c r="B220" s="168">
        <f t="shared" si="9"/>
        <v>3</v>
      </c>
      <c r="C220" s="184">
        <v>3</v>
      </c>
      <c r="D220" s="185">
        <v>0</v>
      </c>
    </row>
    <row r="221" spans="1:4" ht="21" customHeight="1">
      <c r="A221" s="196" t="s">
        <v>472</v>
      </c>
      <c r="B221" s="168">
        <f t="shared" si="9"/>
        <v>2691</v>
      </c>
      <c r="C221" s="184">
        <v>2506</v>
      </c>
      <c r="D221" s="185">
        <v>185</v>
      </c>
    </row>
    <row r="222" spans="1:4" ht="21" customHeight="1">
      <c r="A222" s="162" t="s">
        <v>473</v>
      </c>
      <c r="B222" s="168">
        <f t="shared" si="9"/>
        <v>96</v>
      </c>
      <c r="C222" s="184">
        <v>95</v>
      </c>
      <c r="D222" s="185">
        <v>1</v>
      </c>
    </row>
    <row r="223" spans="1:4" ht="21" customHeight="1">
      <c r="A223" s="196" t="s">
        <v>492</v>
      </c>
      <c r="B223" s="168">
        <f t="shared" si="9"/>
        <v>355</v>
      </c>
      <c r="C223" s="184">
        <v>346</v>
      </c>
      <c r="D223" s="185">
        <v>9</v>
      </c>
    </row>
    <row r="224" spans="1:4" ht="21" customHeight="1">
      <c r="A224" s="196" t="s">
        <v>494</v>
      </c>
      <c r="B224" s="168">
        <f t="shared" si="9"/>
        <v>8</v>
      </c>
      <c r="C224" s="184">
        <v>8</v>
      </c>
      <c r="D224" s="185">
        <v>0</v>
      </c>
    </row>
    <row r="225" spans="1:4" ht="21" customHeight="1">
      <c r="A225" s="190"/>
      <c r="B225" s="168"/>
      <c r="C225" s="184"/>
      <c r="D225" s="185"/>
    </row>
    <row r="226" spans="1:4" ht="21" customHeight="1">
      <c r="A226" s="199" t="s">
        <v>588</v>
      </c>
      <c r="B226" s="182">
        <f>SUM(B228:B247)</f>
        <v>1740</v>
      </c>
      <c r="C226" s="182">
        <f>SUM(C228:C247)</f>
        <v>1730</v>
      </c>
      <c r="D226" s="152">
        <f>SUM(D228:D247)</f>
        <v>10</v>
      </c>
    </row>
    <row r="227" spans="1:4" ht="21" customHeight="1">
      <c r="A227" s="196"/>
      <c r="B227" s="168"/>
      <c r="C227" s="184"/>
      <c r="D227" s="185"/>
    </row>
    <row r="228" spans="1:4" ht="21" customHeight="1">
      <c r="A228" s="196" t="s">
        <v>227</v>
      </c>
      <c r="B228" s="168">
        <f aca="true" t="shared" si="10" ref="B228:B247">SUM(C228:D228)</f>
        <v>1265</v>
      </c>
      <c r="C228" s="184">
        <v>1264</v>
      </c>
      <c r="D228" s="185">
        <v>1</v>
      </c>
    </row>
    <row r="229" spans="1:4" ht="21" customHeight="1">
      <c r="A229" s="179" t="s">
        <v>233</v>
      </c>
      <c r="B229" s="168">
        <f t="shared" si="10"/>
        <v>1</v>
      </c>
      <c r="C229" s="184">
        <v>1</v>
      </c>
      <c r="D229" s="185">
        <v>0</v>
      </c>
    </row>
    <row r="230" spans="1:4" ht="21" customHeight="1">
      <c r="A230" s="190" t="s">
        <v>267</v>
      </c>
      <c r="B230" s="168">
        <f t="shared" si="10"/>
        <v>6</v>
      </c>
      <c r="C230" s="184">
        <v>6</v>
      </c>
      <c r="D230" s="185">
        <v>0</v>
      </c>
    </row>
    <row r="231" spans="1:4" ht="21" customHeight="1">
      <c r="A231" s="187" t="s">
        <v>268</v>
      </c>
      <c r="B231" s="168">
        <f t="shared" si="10"/>
        <v>14</v>
      </c>
      <c r="C231" s="184">
        <v>13</v>
      </c>
      <c r="D231" s="185">
        <v>1</v>
      </c>
    </row>
    <row r="232" spans="1:4" ht="21" customHeight="1">
      <c r="A232" s="196" t="s">
        <v>274</v>
      </c>
      <c r="B232" s="168">
        <f t="shared" si="10"/>
        <v>33</v>
      </c>
      <c r="C232" s="184">
        <v>33</v>
      </c>
      <c r="D232" s="185">
        <v>0</v>
      </c>
    </row>
    <row r="233" spans="1:4" ht="21" customHeight="1">
      <c r="A233" s="187" t="s">
        <v>279</v>
      </c>
      <c r="B233" s="168">
        <f t="shared" si="10"/>
        <v>122</v>
      </c>
      <c r="C233" s="184">
        <v>115</v>
      </c>
      <c r="D233" s="185">
        <v>7</v>
      </c>
    </row>
    <row r="234" spans="1:4" ht="21" customHeight="1">
      <c r="A234" s="189" t="s">
        <v>290</v>
      </c>
      <c r="B234" s="168">
        <f t="shared" si="10"/>
        <v>1</v>
      </c>
      <c r="C234" s="184">
        <v>1</v>
      </c>
      <c r="D234" s="185">
        <v>0</v>
      </c>
    </row>
    <row r="235" spans="1:4" ht="21" customHeight="1">
      <c r="A235" s="188" t="s">
        <v>292</v>
      </c>
      <c r="B235" s="168">
        <f t="shared" si="10"/>
        <v>1</v>
      </c>
      <c r="C235" s="184">
        <v>1</v>
      </c>
      <c r="D235" s="185">
        <v>0</v>
      </c>
    </row>
    <row r="236" spans="1:4" ht="21" customHeight="1">
      <c r="A236" s="120" t="s">
        <v>293</v>
      </c>
      <c r="B236" s="168">
        <f t="shared" si="10"/>
        <v>1</v>
      </c>
      <c r="C236" s="184">
        <v>1</v>
      </c>
      <c r="D236" s="185">
        <v>0</v>
      </c>
    </row>
    <row r="237" spans="1:4" ht="21" customHeight="1">
      <c r="A237" s="196" t="s">
        <v>320</v>
      </c>
      <c r="B237" s="168">
        <f t="shared" si="10"/>
        <v>3</v>
      </c>
      <c r="C237" s="184">
        <v>3</v>
      </c>
      <c r="D237" s="185">
        <v>0</v>
      </c>
    </row>
    <row r="238" spans="1:4" ht="21" customHeight="1">
      <c r="A238" s="198" t="s">
        <v>369</v>
      </c>
      <c r="B238" s="168">
        <f t="shared" si="10"/>
        <v>36</v>
      </c>
      <c r="C238" s="184">
        <v>36</v>
      </c>
      <c r="D238" s="185">
        <v>0</v>
      </c>
    </row>
    <row r="239" spans="1:4" ht="21" customHeight="1">
      <c r="A239" s="196" t="s">
        <v>434</v>
      </c>
      <c r="B239" s="168">
        <f t="shared" si="10"/>
        <v>18</v>
      </c>
      <c r="C239" s="184">
        <v>18</v>
      </c>
      <c r="D239" s="185">
        <v>0</v>
      </c>
    </row>
    <row r="240" spans="1:4" ht="21" customHeight="1">
      <c r="A240" s="201" t="s">
        <v>438</v>
      </c>
      <c r="B240" s="168">
        <f t="shared" si="10"/>
        <v>2</v>
      </c>
      <c r="C240" s="184">
        <v>2</v>
      </c>
      <c r="D240" s="185">
        <v>0</v>
      </c>
    </row>
    <row r="241" spans="1:4" ht="21" customHeight="1">
      <c r="A241" s="179" t="s">
        <v>439</v>
      </c>
      <c r="B241" s="168">
        <f t="shared" si="10"/>
        <v>12</v>
      </c>
      <c r="C241" s="184">
        <v>12</v>
      </c>
      <c r="D241" s="185">
        <v>0</v>
      </c>
    </row>
    <row r="242" spans="1:4" ht="21" customHeight="1">
      <c r="A242" s="189" t="s">
        <v>447</v>
      </c>
      <c r="B242" s="168">
        <f t="shared" si="10"/>
        <v>1</v>
      </c>
      <c r="C242" s="184">
        <v>1</v>
      </c>
      <c r="D242" s="185">
        <v>0</v>
      </c>
    </row>
    <row r="243" spans="1:4" ht="21" customHeight="1">
      <c r="A243" s="196" t="s">
        <v>450</v>
      </c>
      <c r="B243" s="168">
        <f t="shared" si="10"/>
        <v>5</v>
      </c>
      <c r="C243" s="184">
        <v>5</v>
      </c>
      <c r="D243" s="185">
        <v>0</v>
      </c>
    </row>
    <row r="244" spans="1:4" ht="21" customHeight="1">
      <c r="A244" s="196" t="s">
        <v>451</v>
      </c>
      <c r="B244" s="168">
        <f t="shared" si="10"/>
        <v>157</v>
      </c>
      <c r="C244" s="184">
        <v>157</v>
      </c>
      <c r="D244" s="185">
        <v>0</v>
      </c>
    </row>
    <row r="245" spans="1:4" ht="21" customHeight="1">
      <c r="A245" s="189" t="s">
        <v>452</v>
      </c>
      <c r="B245" s="168">
        <f t="shared" si="10"/>
        <v>1</v>
      </c>
      <c r="C245" s="184">
        <v>1</v>
      </c>
      <c r="D245" s="185">
        <v>0</v>
      </c>
    </row>
    <row r="246" spans="1:4" ht="21" customHeight="1">
      <c r="A246" s="196" t="s">
        <v>453</v>
      </c>
      <c r="B246" s="168">
        <f t="shared" si="10"/>
        <v>22</v>
      </c>
      <c r="C246" s="184">
        <v>21</v>
      </c>
      <c r="D246" s="185">
        <v>1</v>
      </c>
    </row>
    <row r="247" spans="1:4" ht="21" customHeight="1">
      <c r="A247" s="196" t="s">
        <v>459</v>
      </c>
      <c r="B247" s="168">
        <f t="shared" si="10"/>
        <v>39</v>
      </c>
      <c r="C247" s="184">
        <v>39</v>
      </c>
      <c r="D247" s="185">
        <v>0</v>
      </c>
    </row>
    <row r="248" spans="1:4" ht="21" customHeight="1">
      <c r="A248" s="139"/>
      <c r="B248" s="168"/>
      <c r="C248" s="184"/>
      <c r="D248" s="185"/>
    </row>
    <row r="249" spans="1:4" ht="21" customHeight="1">
      <c r="A249" s="119" t="s">
        <v>589</v>
      </c>
      <c r="B249" s="182">
        <f>SUM(B251:B261)</f>
        <v>59</v>
      </c>
      <c r="C249" s="182">
        <f>SUM(C251:C261)</f>
        <v>59</v>
      </c>
      <c r="D249" s="152">
        <f>SUM(D251:D261)</f>
        <v>0</v>
      </c>
    </row>
    <row r="250" spans="1:4" ht="21" customHeight="1">
      <c r="A250" s="161"/>
      <c r="B250" s="191"/>
      <c r="C250" s="191"/>
      <c r="D250" s="185"/>
    </row>
    <row r="251" spans="1:4" ht="21" customHeight="1">
      <c r="A251" s="189" t="s">
        <v>253</v>
      </c>
      <c r="B251" s="168">
        <f aca="true" t="shared" si="11" ref="B251:B261">SUM(C251:D251)</f>
        <v>2</v>
      </c>
      <c r="C251" s="184">
        <v>2</v>
      </c>
      <c r="D251" s="185">
        <v>0</v>
      </c>
    </row>
    <row r="252" spans="1:4" ht="21" customHeight="1">
      <c r="A252" s="189" t="s">
        <v>332</v>
      </c>
      <c r="B252" s="168">
        <f t="shared" si="11"/>
        <v>1</v>
      </c>
      <c r="C252" s="184">
        <v>1</v>
      </c>
      <c r="D252" s="185">
        <v>0</v>
      </c>
    </row>
    <row r="253" spans="1:4" ht="21" customHeight="1">
      <c r="A253" s="139" t="s">
        <v>333</v>
      </c>
      <c r="B253" s="168">
        <f t="shared" si="11"/>
        <v>2</v>
      </c>
      <c r="C253" s="184">
        <v>2</v>
      </c>
      <c r="D253" s="185">
        <v>0</v>
      </c>
    </row>
    <row r="254" spans="1:4" ht="21" customHeight="1">
      <c r="A254" s="139" t="s">
        <v>347</v>
      </c>
      <c r="B254" s="168">
        <f t="shared" si="11"/>
        <v>2</v>
      </c>
      <c r="C254" s="184">
        <v>2</v>
      </c>
      <c r="D254" s="185">
        <v>0</v>
      </c>
    </row>
    <row r="255" spans="1:4" ht="21" customHeight="1">
      <c r="A255" s="139" t="s">
        <v>375</v>
      </c>
      <c r="B255" s="168">
        <f t="shared" si="11"/>
        <v>1</v>
      </c>
      <c r="C255" s="184">
        <v>1</v>
      </c>
      <c r="D255" s="185">
        <v>0</v>
      </c>
    </row>
    <row r="256" spans="1:4" ht="21" customHeight="1">
      <c r="A256" s="139" t="s">
        <v>449</v>
      </c>
      <c r="B256" s="168">
        <f t="shared" si="11"/>
        <v>2</v>
      </c>
      <c r="C256" s="184">
        <v>2</v>
      </c>
      <c r="D256" s="185">
        <v>0</v>
      </c>
    </row>
    <row r="257" spans="1:4" ht="21" customHeight="1">
      <c r="A257" s="202" t="s">
        <v>474</v>
      </c>
      <c r="B257" s="168">
        <f t="shared" si="11"/>
        <v>3</v>
      </c>
      <c r="C257" s="184">
        <v>3</v>
      </c>
      <c r="D257" s="185">
        <v>0</v>
      </c>
    </row>
    <row r="258" spans="1:4" ht="21" customHeight="1">
      <c r="A258" s="189" t="s">
        <v>495</v>
      </c>
      <c r="B258" s="168">
        <f t="shared" si="11"/>
        <v>1</v>
      </c>
      <c r="C258" s="184">
        <v>1</v>
      </c>
      <c r="D258" s="185">
        <v>0</v>
      </c>
    </row>
    <row r="259" spans="1:4" ht="21" customHeight="1">
      <c r="A259" s="139" t="s">
        <v>511</v>
      </c>
      <c r="B259" s="168">
        <f t="shared" si="11"/>
        <v>18</v>
      </c>
      <c r="C259" s="184">
        <v>18</v>
      </c>
      <c r="D259" s="185">
        <v>0</v>
      </c>
    </row>
    <row r="260" spans="1:4" ht="21" customHeight="1">
      <c r="A260" s="202" t="s">
        <v>538</v>
      </c>
      <c r="B260" s="168">
        <f t="shared" si="11"/>
        <v>6</v>
      </c>
      <c r="C260" s="184">
        <v>6</v>
      </c>
      <c r="D260" s="185">
        <v>0</v>
      </c>
    </row>
    <row r="261" spans="1:4" ht="21" customHeight="1">
      <c r="A261" s="201" t="s">
        <v>590</v>
      </c>
      <c r="B261" s="168">
        <f t="shared" si="11"/>
        <v>21</v>
      </c>
      <c r="C261" s="184">
        <v>21</v>
      </c>
      <c r="D261" s="185">
        <v>0</v>
      </c>
    </row>
    <row r="262" spans="1:4" ht="21" customHeight="1">
      <c r="A262" s="196"/>
      <c r="B262" s="168"/>
      <c r="C262" s="184"/>
      <c r="D262" s="185"/>
    </row>
    <row r="263" spans="1:4" ht="21" customHeight="1">
      <c r="A263" s="197" t="s">
        <v>591</v>
      </c>
      <c r="B263" s="203">
        <f>SUM(B265:B265)</f>
        <v>1</v>
      </c>
      <c r="C263" s="182">
        <f>SUM(C265:C265)</f>
        <v>1</v>
      </c>
      <c r="D263" s="152">
        <f>SUM(D265:D265)</f>
        <v>0</v>
      </c>
    </row>
    <row r="264" spans="1:4" ht="21" customHeight="1">
      <c r="A264" s="195"/>
      <c r="B264" s="168"/>
      <c r="C264" s="184"/>
      <c r="D264" s="185"/>
    </row>
    <row r="265" spans="1:4" ht="21" customHeight="1">
      <c r="A265" s="189" t="s">
        <v>560</v>
      </c>
      <c r="B265" s="168">
        <f>SUM(C265:D265)</f>
        <v>1</v>
      </c>
      <c r="C265" s="184">
        <v>1</v>
      </c>
      <c r="D265" s="185">
        <v>0</v>
      </c>
    </row>
    <row r="266" spans="1:4" ht="21" customHeight="1">
      <c r="A266" s="190"/>
      <c r="B266" s="168"/>
      <c r="C266" s="184"/>
      <c r="D266" s="185"/>
    </row>
    <row r="267" spans="1:4" ht="21" customHeight="1">
      <c r="A267" s="197" t="s">
        <v>592</v>
      </c>
      <c r="B267" s="168">
        <f>SUM(C267:D267)</f>
        <v>3860</v>
      </c>
      <c r="C267" s="182">
        <f>SUM(C269:C280)</f>
        <v>3783</v>
      </c>
      <c r="D267" s="152">
        <f>SUM(D269:D280)</f>
        <v>77</v>
      </c>
    </row>
    <row r="268" spans="1:4" ht="21" customHeight="1">
      <c r="A268" s="196"/>
      <c r="B268" s="168"/>
      <c r="C268" s="184"/>
      <c r="D268" s="185"/>
    </row>
    <row r="269" spans="1:4" ht="21" customHeight="1">
      <c r="A269" s="121" t="s">
        <v>264</v>
      </c>
      <c r="B269" s="168">
        <f aca="true" t="shared" si="12" ref="B269:B280">SUM(C269:D269)</f>
        <v>305</v>
      </c>
      <c r="C269" s="184">
        <v>296</v>
      </c>
      <c r="D269" s="185">
        <v>9</v>
      </c>
    </row>
    <row r="270" spans="1:4" ht="21" customHeight="1">
      <c r="A270" s="196" t="s">
        <v>334</v>
      </c>
      <c r="B270" s="168">
        <f t="shared" si="12"/>
        <v>1260</v>
      </c>
      <c r="C270" s="184">
        <v>1259</v>
      </c>
      <c r="D270" s="185">
        <v>1</v>
      </c>
    </row>
    <row r="271" spans="1:4" ht="21" customHeight="1">
      <c r="A271" s="179" t="s">
        <v>335</v>
      </c>
      <c r="B271" s="168">
        <f t="shared" si="12"/>
        <v>1</v>
      </c>
      <c r="C271" s="184">
        <v>1</v>
      </c>
      <c r="D271" s="185">
        <v>0</v>
      </c>
    </row>
    <row r="272" spans="1:4" ht="21" customHeight="1">
      <c r="A272" s="179" t="s">
        <v>336</v>
      </c>
      <c r="B272" s="168">
        <f t="shared" si="12"/>
        <v>84</v>
      </c>
      <c r="C272" s="184">
        <v>84</v>
      </c>
      <c r="D272" s="185">
        <v>0</v>
      </c>
    </row>
    <row r="273" spans="1:4" ht="21" customHeight="1">
      <c r="A273" s="179" t="s">
        <v>337</v>
      </c>
      <c r="B273" s="168">
        <f t="shared" si="12"/>
        <v>830</v>
      </c>
      <c r="C273" s="184">
        <v>829</v>
      </c>
      <c r="D273" s="185">
        <v>1</v>
      </c>
    </row>
    <row r="274" spans="1:4" ht="21" customHeight="1">
      <c r="A274" s="196" t="s">
        <v>338</v>
      </c>
      <c r="B274" s="168">
        <f t="shared" si="12"/>
        <v>45</v>
      </c>
      <c r="C274" s="184">
        <v>44</v>
      </c>
      <c r="D274" s="185">
        <v>1</v>
      </c>
    </row>
    <row r="275" spans="1:4" ht="21" customHeight="1">
      <c r="A275" s="196" t="s">
        <v>339</v>
      </c>
      <c r="B275" s="168">
        <f t="shared" si="12"/>
        <v>3</v>
      </c>
      <c r="C275" s="184">
        <v>3</v>
      </c>
      <c r="D275" s="185">
        <v>0</v>
      </c>
    </row>
    <row r="276" spans="1:4" ht="21" customHeight="1">
      <c r="A276" s="196" t="s">
        <v>340</v>
      </c>
      <c r="B276" s="168">
        <f t="shared" si="12"/>
        <v>637</v>
      </c>
      <c r="C276" s="184">
        <v>596</v>
      </c>
      <c r="D276" s="185">
        <v>41</v>
      </c>
    </row>
    <row r="277" spans="1:4" ht="21" customHeight="1">
      <c r="A277" s="121" t="s">
        <v>497</v>
      </c>
      <c r="B277" s="168">
        <f t="shared" si="12"/>
        <v>14</v>
      </c>
      <c r="C277" s="184">
        <v>14</v>
      </c>
      <c r="D277" s="185">
        <v>0</v>
      </c>
    </row>
    <row r="278" spans="1:4" ht="21" customHeight="1">
      <c r="A278" s="139" t="s">
        <v>504</v>
      </c>
      <c r="B278" s="168">
        <f t="shared" si="12"/>
        <v>1</v>
      </c>
      <c r="C278" s="184">
        <v>1</v>
      </c>
      <c r="D278" s="185">
        <v>0</v>
      </c>
    </row>
    <row r="279" spans="1:4" ht="21" customHeight="1">
      <c r="A279" s="189" t="s">
        <v>512</v>
      </c>
      <c r="B279" s="168">
        <f t="shared" si="12"/>
        <v>8</v>
      </c>
      <c r="C279" s="184">
        <v>8</v>
      </c>
      <c r="D279" s="185">
        <v>0</v>
      </c>
    </row>
    <row r="280" spans="1:4" ht="21" customHeight="1">
      <c r="A280" s="121" t="s">
        <v>518</v>
      </c>
      <c r="B280" s="168">
        <f t="shared" si="12"/>
        <v>672</v>
      </c>
      <c r="C280" s="184">
        <v>648</v>
      </c>
      <c r="D280" s="185">
        <v>24</v>
      </c>
    </row>
    <row r="281" spans="1:4" ht="21" customHeight="1">
      <c r="A281" s="196"/>
      <c r="B281" s="168"/>
      <c r="C281" s="184"/>
      <c r="D281" s="185"/>
    </row>
    <row r="282" spans="1:4" ht="21" customHeight="1">
      <c r="A282" s="200" t="s">
        <v>593</v>
      </c>
      <c r="B282" s="182">
        <f>SUM(B284:B285)</f>
        <v>2</v>
      </c>
      <c r="C282" s="182">
        <f>SUM(C284:C285)</f>
        <v>2</v>
      </c>
      <c r="D282" s="152">
        <f>SUM(D284:D285)</f>
        <v>0</v>
      </c>
    </row>
    <row r="283" spans="1:4" ht="21" customHeight="1">
      <c r="A283" s="204"/>
      <c r="B283" s="168"/>
      <c r="C283" s="184"/>
      <c r="D283" s="185"/>
    </row>
    <row r="284" spans="1:4" ht="21" customHeight="1">
      <c r="A284" s="189" t="s">
        <v>283</v>
      </c>
      <c r="B284" s="168">
        <f>SUM(C284:D284)</f>
        <v>0</v>
      </c>
      <c r="C284" s="184">
        <v>0</v>
      </c>
      <c r="D284" s="185">
        <v>0</v>
      </c>
    </row>
    <row r="285" spans="1:4" ht="21" customHeight="1">
      <c r="A285" s="189" t="s">
        <v>513</v>
      </c>
      <c r="B285" s="168">
        <f>SUM(C285:D285)</f>
        <v>2</v>
      </c>
      <c r="C285" s="184">
        <v>2</v>
      </c>
      <c r="D285" s="185">
        <v>0</v>
      </c>
    </row>
    <row r="286" spans="1:4" ht="21" customHeight="1">
      <c r="A286" s="121"/>
      <c r="B286" s="168"/>
      <c r="C286" s="184"/>
      <c r="D286" s="185"/>
    </row>
    <row r="287" spans="1:4" ht="21" customHeight="1">
      <c r="A287" s="199" t="s">
        <v>594</v>
      </c>
      <c r="B287" s="168">
        <f>SUM(C287:D287)</f>
        <v>2962</v>
      </c>
      <c r="C287" s="182">
        <f>SUM(C289:C301)</f>
        <v>2765</v>
      </c>
      <c r="D287" s="152">
        <f>SUM(D289:D301)</f>
        <v>197</v>
      </c>
    </row>
    <row r="288" spans="1:4" ht="21" customHeight="1">
      <c r="A288" s="196"/>
      <c r="B288" s="168"/>
      <c r="C288" s="184"/>
      <c r="D288" s="185"/>
    </row>
    <row r="289" spans="1:4" ht="21" customHeight="1">
      <c r="A289" s="188" t="s">
        <v>246</v>
      </c>
      <c r="B289" s="168">
        <f aca="true" t="shared" si="13" ref="B289:B301">SUM(C289:D289)</f>
        <v>17</v>
      </c>
      <c r="C289" s="184">
        <v>16</v>
      </c>
      <c r="D289" s="185">
        <v>1</v>
      </c>
    </row>
    <row r="290" spans="1:4" ht="21" customHeight="1">
      <c r="A290" s="188" t="s">
        <v>270</v>
      </c>
      <c r="B290" s="168">
        <f t="shared" si="13"/>
        <v>24</v>
      </c>
      <c r="C290" s="184">
        <v>24</v>
      </c>
      <c r="D290" s="185">
        <v>0</v>
      </c>
    </row>
    <row r="291" spans="1:4" ht="21" customHeight="1">
      <c r="A291" s="121" t="s">
        <v>284</v>
      </c>
      <c r="B291" s="168">
        <f t="shared" si="13"/>
        <v>109</v>
      </c>
      <c r="C291" s="184">
        <v>107</v>
      </c>
      <c r="D291" s="185">
        <v>2</v>
      </c>
    </row>
    <row r="292" spans="1:4" ht="21" customHeight="1">
      <c r="A292" s="121" t="s">
        <v>306</v>
      </c>
      <c r="B292" s="168">
        <f t="shared" si="13"/>
        <v>28</v>
      </c>
      <c r="C292" s="184">
        <v>24</v>
      </c>
      <c r="D292" s="185">
        <v>4</v>
      </c>
    </row>
    <row r="293" spans="1:4" ht="21" customHeight="1">
      <c r="A293" s="121" t="s">
        <v>309</v>
      </c>
      <c r="B293" s="168">
        <f t="shared" si="13"/>
        <v>16</v>
      </c>
      <c r="C293" s="184">
        <v>16</v>
      </c>
      <c r="D293" s="185">
        <v>0</v>
      </c>
    </row>
    <row r="294" spans="1:4" ht="21" customHeight="1">
      <c r="A294" s="121" t="s">
        <v>420</v>
      </c>
      <c r="B294" s="168">
        <f t="shared" si="13"/>
        <v>292</v>
      </c>
      <c r="C294" s="184">
        <v>290</v>
      </c>
      <c r="D294" s="185">
        <v>2</v>
      </c>
    </row>
    <row r="295" spans="1:4" ht="21" customHeight="1">
      <c r="A295" s="179" t="s">
        <v>422</v>
      </c>
      <c r="B295" s="168">
        <f t="shared" si="13"/>
        <v>98</v>
      </c>
      <c r="C295" s="184">
        <v>98</v>
      </c>
      <c r="D295" s="185">
        <v>0</v>
      </c>
    </row>
    <row r="296" spans="1:4" ht="21" customHeight="1">
      <c r="A296" s="139" t="s">
        <v>457</v>
      </c>
      <c r="B296" s="168">
        <f t="shared" si="13"/>
        <v>81</v>
      </c>
      <c r="C296" s="184">
        <v>72</v>
      </c>
      <c r="D296" s="185">
        <v>9</v>
      </c>
    </row>
    <row r="297" spans="1:4" ht="21" customHeight="1">
      <c r="A297" s="139" t="s">
        <v>503</v>
      </c>
      <c r="B297" s="168">
        <f t="shared" si="13"/>
        <v>349</v>
      </c>
      <c r="C297" s="184">
        <v>287</v>
      </c>
      <c r="D297" s="185">
        <v>62</v>
      </c>
    </row>
    <row r="298" spans="1:4" ht="21" customHeight="1">
      <c r="A298" s="121" t="s">
        <v>510</v>
      </c>
      <c r="B298" s="168">
        <f t="shared" si="13"/>
        <v>563</v>
      </c>
      <c r="C298" s="184">
        <v>544</v>
      </c>
      <c r="D298" s="185">
        <v>19</v>
      </c>
    </row>
    <row r="299" spans="1:4" ht="21" customHeight="1">
      <c r="A299" s="121" t="s">
        <v>514</v>
      </c>
      <c r="B299" s="168">
        <f t="shared" si="13"/>
        <v>4</v>
      </c>
      <c r="C299" s="184">
        <v>4</v>
      </c>
      <c r="D299" s="185">
        <v>0</v>
      </c>
    </row>
    <row r="300" spans="1:4" ht="21" customHeight="1">
      <c r="A300" s="139" t="s">
        <v>526</v>
      </c>
      <c r="B300" s="168">
        <f t="shared" si="13"/>
        <v>1290</v>
      </c>
      <c r="C300" s="184">
        <v>1192</v>
      </c>
      <c r="D300" s="185">
        <v>98</v>
      </c>
    </row>
    <row r="301" spans="1:4" ht="21" customHeight="1">
      <c r="A301" s="121" t="s">
        <v>595</v>
      </c>
      <c r="B301" s="168">
        <f t="shared" si="13"/>
        <v>91</v>
      </c>
      <c r="C301" s="184">
        <v>91</v>
      </c>
      <c r="D301" s="185">
        <v>0</v>
      </c>
    </row>
    <row r="302" spans="1:4" ht="21" customHeight="1">
      <c r="A302" s="196"/>
      <c r="B302" s="182"/>
      <c r="C302" s="184"/>
      <c r="D302" s="185"/>
    </row>
    <row r="303" spans="1:4" ht="21" customHeight="1">
      <c r="A303" s="154" t="s">
        <v>596</v>
      </c>
      <c r="B303" s="168">
        <f>SUM(C303:D303)</f>
        <v>1183</v>
      </c>
      <c r="C303" s="182">
        <f>SUM(C305:C319)</f>
        <v>1172</v>
      </c>
      <c r="D303" s="152">
        <f>SUM(D305:D319)</f>
        <v>11</v>
      </c>
    </row>
    <row r="304" spans="1:3" ht="21" customHeight="1">
      <c r="A304" s="162"/>
      <c r="B304" s="191"/>
      <c r="C304" s="191"/>
    </row>
    <row r="305" spans="1:4" ht="21" customHeight="1">
      <c r="A305" s="121" t="s">
        <v>235</v>
      </c>
      <c r="B305" s="168">
        <f aca="true" t="shared" si="14" ref="B305:B319">SUM(C305:D305)</f>
        <v>9</v>
      </c>
      <c r="C305" s="184">
        <v>9</v>
      </c>
      <c r="D305" s="185">
        <v>0</v>
      </c>
    </row>
    <row r="306" spans="1:4" ht="21" customHeight="1">
      <c r="A306" s="192" t="s">
        <v>256</v>
      </c>
      <c r="B306" s="168">
        <f t="shared" si="14"/>
        <v>2</v>
      </c>
      <c r="C306" s="184">
        <v>2</v>
      </c>
      <c r="D306" s="185">
        <v>0</v>
      </c>
    </row>
    <row r="307" spans="1:4" ht="21" customHeight="1">
      <c r="A307" s="192" t="s">
        <v>257</v>
      </c>
      <c r="B307" s="168">
        <f t="shared" si="14"/>
        <v>2</v>
      </c>
      <c r="C307" s="184">
        <v>2</v>
      </c>
      <c r="D307" s="185">
        <v>0</v>
      </c>
    </row>
    <row r="308" spans="1:4" ht="21" customHeight="1">
      <c r="A308" s="192" t="s">
        <v>258</v>
      </c>
      <c r="B308" s="168">
        <f t="shared" si="14"/>
        <v>1</v>
      </c>
      <c r="C308" s="184">
        <v>1</v>
      </c>
      <c r="D308" s="185">
        <v>0</v>
      </c>
    </row>
    <row r="309" spans="1:4" ht="21" customHeight="1">
      <c r="A309" s="192" t="s">
        <v>262</v>
      </c>
      <c r="B309" s="168">
        <f t="shared" si="14"/>
        <v>15</v>
      </c>
      <c r="C309" s="184">
        <v>15</v>
      </c>
      <c r="D309" s="185">
        <v>0</v>
      </c>
    </row>
    <row r="310" spans="1:4" ht="21" customHeight="1">
      <c r="A310" s="192" t="s">
        <v>310</v>
      </c>
      <c r="B310" s="168">
        <f t="shared" si="14"/>
        <v>1</v>
      </c>
      <c r="C310" s="184">
        <v>1</v>
      </c>
      <c r="D310" s="185">
        <v>0</v>
      </c>
    </row>
    <row r="311" spans="1:4" ht="21" customHeight="1">
      <c r="A311" s="121" t="s">
        <v>364</v>
      </c>
      <c r="B311" s="168">
        <f t="shared" si="14"/>
        <v>2</v>
      </c>
      <c r="C311" s="184">
        <v>2</v>
      </c>
      <c r="D311" s="185">
        <v>0</v>
      </c>
    </row>
    <row r="312" spans="1:4" ht="21" customHeight="1">
      <c r="A312" s="121" t="s">
        <v>365</v>
      </c>
      <c r="B312" s="168">
        <f t="shared" si="14"/>
        <v>1</v>
      </c>
      <c r="C312" s="184">
        <v>1</v>
      </c>
      <c r="D312" s="185">
        <v>0</v>
      </c>
    </row>
    <row r="313" spans="1:4" ht="21" customHeight="1">
      <c r="A313" s="121" t="s">
        <v>421</v>
      </c>
      <c r="B313" s="168">
        <f t="shared" si="14"/>
        <v>65</v>
      </c>
      <c r="C313" s="184">
        <v>65</v>
      </c>
      <c r="D313" s="185">
        <v>0</v>
      </c>
    </row>
    <row r="314" spans="1:4" ht="21" customHeight="1">
      <c r="A314" s="120" t="s">
        <v>597</v>
      </c>
      <c r="B314" s="168">
        <f t="shared" si="14"/>
        <v>2</v>
      </c>
      <c r="C314" s="184">
        <v>0</v>
      </c>
      <c r="D314" s="185">
        <v>2</v>
      </c>
    </row>
    <row r="315" spans="1:4" ht="21" customHeight="1">
      <c r="A315" s="192" t="s">
        <v>437</v>
      </c>
      <c r="B315" s="168">
        <f t="shared" si="14"/>
        <v>3</v>
      </c>
      <c r="C315" s="184">
        <v>3</v>
      </c>
      <c r="D315" s="185">
        <v>0</v>
      </c>
    </row>
    <row r="316" spans="1:4" ht="21" customHeight="1">
      <c r="A316" s="121" t="s">
        <v>501</v>
      </c>
      <c r="B316" s="168">
        <f t="shared" si="14"/>
        <v>101</v>
      </c>
      <c r="C316" s="184">
        <v>100</v>
      </c>
      <c r="D316" s="185">
        <v>1</v>
      </c>
    </row>
    <row r="317" spans="1:4" ht="21" customHeight="1">
      <c r="A317" s="192" t="s">
        <v>515</v>
      </c>
      <c r="B317" s="168">
        <f t="shared" si="14"/>
        <v>1</v>
      </c>
      <c r="C317" s="184">
        <v>1</v>
      </c>
      <c r="D317" s="185">
        <v>0</v>
      </c>
    </row>
    <row r="318" spans="1:4" ht="21" customHeight="1">
      <c r="A318" s="121" t="s">
        <v>598</v>
      </c>
      <c r="B318" s="168">
        <f t="shared" si="14"/>
        <v>1</v>
      </c>
      <c r="C318" s="184">
        <v>0</v>
      </c>
      <c r="D318" s="185">
        <v>1</v>
      </c>
    </row>
    <row r="319" spans="1:4" ht="21" customHeight="1">
      <c r="A319" s="121" t="s">
        <v>599</v>
      </c>
      <c r="B319" s="168">
        <f t="shared" si="14"/>
        <v>977</v>
      </c>
      <c r="C319" s="184">
        <v>970</v>
      </c>
      <c r="D319" s="185">
        <v>7</v>
      </c>
    </row>
    <row r="320" spans="1:3" ht="21" customHeight="1">
      <c r="A320" s="162"/>
      <c r="B320" s="191"/>
      <c r="C320" s="191"/>
    </row>
    <row r="321" spans="1:4" ht="21" customHeight="1">
      <c r="A321" s="154" t="s">
        <v>600</v>
      </c>
      <c r="B321" s="182">
        <f>SUM(C321:D321)</f>
        <v>9</v>
      </c>
      <c r="C321" s="182">
        <f>SUM(C323:C325)</f>
        <v>9</v>
      </c>
      <c r="D321" s="152">
        <f>SUM(D323:D325)</f>
        <v>0</v>
      </c>
    </row>
    <row r="322" spans="1:3" ht="21" customHeight="1">
      <c r="A322" s="162"/>
      <c r="B322" s="191"/>
      <c r="C322" s="191"/>
    </row>
    <row r="323" spans="1:4" ht="21" customHeight="1">
      <c r="A323" s="192" t="s">
        <v>271</v>
      </c>
      <c r="B323" s="168">
        <f>SUM(C323:D323)</f>
        <v>4</v>
      </c>
      <c r="C323" s="184">
        <v>4</v>
      </c>
      <c r="D323" s="185">
        <v>0</v>
      </c>
    </row>
    <row r="324" spans="1:4" ht="21" customHeight="1">
      <c r="A324" s="192" t="s">
        <v>272</v>
      </c>
      <c r="B324" s="168">
        <f>SUM(C324:D324)</f>
        <v>4</v>
      </c>
      <c r="C324" s="184">
        <v>4</v>
      </c>
      <c r="D324" s="185">
        <v>0</v>
      </c>
    </row>
    <row r="325" spans="1:4" ht="21" customHeight="1">
      <c r="A325" s="205" t="s">
        <v>273</v>
      </c>
      <c r="B325" s="168">
        <f>SUM(C325:D325)</f>
        <v>1</v>
      </c>
      <c r="C325" s="184">
        <v>1</v>
      </c>
      <c r="D325" s="185">
        <v>0</v>
      </c>
    </row>
    <row r="326" spans="1:3" ht="21" customHeight="1">
      <c r="A326" s="162"/>
      <c r="B326" s="191"/>
      <c r="C326" s="191"/>
    </row>
    <row r="327" spans="1:4" ht="21" customHeight="1">
      <c r="A327" s="154" t="s">
        <v>601</v>
      </c>
      <c r="B327" s="182">
        <f>SUM(C327:D327)</f>
        <v>261</v>
      </c>
      <c r="C327" s="182">
        <f>SUM(C329:C336)</f>
        <v>245</v>
      </c>
      <c r="D327" s="152">
        <f>SUM(D329:D336)</f>
        <v>16</v>
      </c>
    </row>
    <row r="328" spans="1:3" ht="21" customHeight="1">
      <c r="A328" s="162"/>
      <c r="B328" s="191"/>
      <c r="C328" s="191"/>
    </row>
    <row r="329" spans="1:4" ht="21" customHeight="1">
      <c r="A329" s="188" t="s">
        <v>278</v>
      </c>
      <c r="B329" s="168">
        <f aca="true" t="shared" si="15" ref="B329:B336">SUM(C329:D329)</f>
        <v>3</v>
      </c>
      <c r="C329" s="184">
        <v>3</v>
      </c>
      <c r="D329" s="185">
        <v>0</v>
      </c>
    </row>
    <row r="330" spans="1:4" ht="21" customHeight="1">
      <c r="A330" s="192" t="s">
        <v>289</v>
      </c>
      <c r="B330" s="168">
        <f t="shared" si="15"/>
        <v>40</v>
      </c>
      <c r="C330" s="184">
        <v>40</v>
      </c>
      <c r="D330" s="185">
        <v>0</v>
      </c>
    </row>
    <row r="331" spans="1:4" ht="21" customHeight="1">
      <c r="A331" s="192" t="s">
        <v>291</v>
      </c>
      <c r="B331" s="168">
        <f t="shared" si="15"/>
        <v>25</v>
      </c>
      <c r="C331" s="184">
        <v>24</v>
      </c>
      <c r="D331" s="185">
        <v>1</v>
      </c>
    </row>
    <row r="332" spans="1:4" ht="21" customHeight="1">
      <c r="A332" s="206" t="s">
        <v>370</v>
      </c>
      <c r="B332" s="168">
        <f t="shared" si="15"/>
        <v>22</v>
      </c>
      <c r="C332" s="184">
        <v>22</v>
      </c>
      <c r="D332" s="185">
        <v>0</v>
      </c>
    </row>
    <row r="333" spans="1:4" ht="21" customHeight="1">
      <c r="A333" s="206" t="s">
        <v>371</v>
      </c>
      <c r="B333" s="168">
        <f t="shared" si="15"/>
        <v>129</v>
      </c>
      <c r="C333" s="184">
        <v>114</v>
      </c>
      <c r="D333" s="185">
        <v>15</v>
      </c>
    </row>
    <row r="334" spans="1:4" ht="21" customHeight="1">
      <c r="A334" s="121" t="s">
        <v>442</v>
      </c>
      <c r="B334" s="168">
        <f t="shared" si="15"/>
        <v>1</v>
      </c>
      <c r="C334" s="184">
        <v>1</v>
      </c>
      <c r="D334" s="185">
        <v>0</v>
      </c>
    </row>
    <row r="335" spans="1:4" ht="21" customHeight="1">
      <c r="A335" s="121" t="s">
        <v>507</v>
      </c>
      <c r="B335" s="168">
        <f t="shared" si="15"/>
        <v>1</v>
      </c>
      <c r="C335" s="184">
        <v>1</v>
      </c>
      <c r="D335" s="185">
        <v>0</v>
      </c>
    </row>
    <row r="336" spans="1:4" ht="21" customHeight="1">
      <c r="A336" s="162" t="s">
        <v>401</v>
      </c>
      <c r="B336" s="168">
        <f t="shared" si="15"/>
        <v>40</v>
      </c>
      <c r="C336" s="184">
        <v>40</v>
      </c>
      <c r="D336" s="185">
        <v>0</v>
      </c>
    </row>
    <row r="337" spans="1:4" ht="21" customHeight="1">
      <c r="A337" s="196"/>
      <c r="B337" s="168"/>
      <c r="C337" s="184"/>
      <c r="D337" s="185"/>
    </row>
    <row r="338" spans="1:4" ht="21" customHeight="1">
      <c r="A338" s="197" t="s">
        <v>602</v>
      </c>
      <c r="B338" s="168">
        <f>SUM(C338:D338)</f>
        <v>1864</v>
      </c>
      <c r="C338" s="182">
        <f>SUM(C340:C346)</f>
        <v>1832</v>
      </c>
      <c r="D338" s="152">
        <f>SUM(D340:D346)</f>
        <v>32</v>
      </c>
    </row>
    <row r="339" spans="1:4" ht="21" customHeight="1">
      <c r="A339" s="196"/>
      <c r="B339" s="168"/>
      <c r="C339" s="184"/>
      <c r="D339" s="185"/>
    </row>
    <row r="340" spans="1:4" ht="21" customHeight="1">
      <c r="A340" s="187" t="s">
        <v>241</v>
      </c>
      <c r="B340" s="168">
        <f aca="true" t="shared" si="16" ref="B340:B346">SUM(C340:D340)</f>
        <v>583</v>
      </c>
      <c r="C340" s="184">
        <v>566</v>
      </c>
      <c r="D340" s="185">
        <v>17</v>
      </c>
    </row>
    <row r="341" spans="1:4" ht="21" customHeight="1">
      <c r="A341" s="187" t="s">
        <v>242</v>
      </c>
      <c r="B341" s="168">
        <f t="shared" si="16"/>
        <v>1</v>
      </c>
      <c r="C341" s="184">
        <v>1</v>
      </c>
      <c r="D341" s="185">
        <v>0</v>
      </c>
    </row>
    <row r="342" spans="1:4" ht="21" customHeight="1">
      <c r="A342" s="187" t="s">
        <v>243</v>
      </c>
      <c r="B342" s="168">
        <f t="shared" si="16"/>
        <v>979</v>
      </c>
      <c r="C342" s="184">
        <v>972</v>
      </c>
      <c r="D342" s="185">
        <v>7</v>
      </c>
    </row>
    <row r="343" spans="1:4" ht="21" customHeight="1">
      <c r="A343" s="188" t="s">
        <v>244</v>
      </c>
      <c r="B343" s="168">
        <f t="shared" si="16"/>
        <v>12</v>
      </c>
      <c r="C343" s="184">
        <v>12</v>
      </c>
      <c r="D343" s="185">
        <v>0</v>
      </c>
    </row>
    <row r="344" spans="1:4" ht="21" customHeight="1">
      <c r="A344" s="162" t="s">
        <v>603</v>
      </c>
      <c r="B344" s="168">
        <f t="shared" si="16"/>
        <v>71</v>
      </c>
      <c r="C344" s="184">
        <v>71</v>
      </c>
      <c r="D344" s="185">
        <v>0</v>
      </c>
    </row>
    <row r="345" spans="1:4" ht="21" customHeight="1">
      <c r="A345" s="162" t="s">
        <v>414</v>
      </c>
      <c r="B345" s="168">
        <f t="shared" si="16"/>
        <v>3</v>
      </c>
      <c r="C345" s="184">
        <v>3</v>
      </c>
      <c r="D345" s="185">
        <v>0</v>
      </c>
    </row>
    <row r="346" spans="1:4" ht="21" customHeight="1">
      <c r="A346" s="121" t="s">
        <v>604</v>
      </c>
      <c r="B346" s="168">
        <f t="shared" si="16"/>
        <v>215</v>
      </c>
      <c r="C346" s="184">
        <v>207</v>
      </c>
      <c r="D346" s="185">
        <v>8</v>
      </c>
    </row>
    <row r="347" spans="1:4" ht="21" customHeight="1">
      <c r="A347" s="196"/>
      <c r="B347" s="168"/>
      <c r="C347" s="184"/>
      <c r="D347" s="185"/>
    </row>
    <row r="348" spans="1:4" ht="21" customHeight="1">
      <c r="A348" s="197" t="s">
        <v>605</v>
      </c>
      <c r="B348" s="182">
        <f>SUM(B350:B356)</f>
        <v>3385</v>
      </c>
      <c r="C348" s="182">
        <f>SUM(C350:C356)</f>
        <v>3108</v>
      </c>
      <c r="D348" s="152">
        <f>SUM(D350:D356)</f>
        <v>277</v>
      </c>
    </row>
    <row r="349" spans="1:4" ht="21" customHeight="1">
      <c r="A349" s="195"/>
      <c r="B349" s="168"/>
      <c r="C349" s="184"/>
      <c r="D349" s="185"/>
    </row>
    <row r="350" spans="1:4" ht="21" customHeight="1">
      <c r="A350" s="196" t="s">
        <v>247</v>
      </c>
      <c r="B350" s="168">
        <f aca="true" t="shared" si="17" ref="B350:B356">SUM(C350:D350)</f>
        <v>122</v>
      </c>
      <c r="C350" s="184">
        <v>116</v>
      </c>
      <c r="D350" s="185">
        <v>6</v>
      </c>
    </row>
    <row r="351" spans="1:4" ht="21" customHeight="1">
      <c r="A351" s="196" t="s">
        <v>269</v>
      </c>
      <c r="B351" s="168">
        <f t="shared" si="17"/>
        <v>48</v>
      </c>
      <c r="C351" s="184">
        <v>42</v>
      </c>
      <c r="D351" s="185">
        <v>6</v>
      </c>
    </row>
    <row r="352" spans="1:4" ht="21" customHeight="1">
      <c r="A352" s="189" t="s">
        <v>606</v>
      </c>
      <c r="B352" s="168">
        <f t="shared" si="17"/>
        <v>1</v>
      </c>
      <c r="C352" s="184">
        <v>0</v>
      </c>
      <c r="D352" s="185">
        <v>1</v>
      </c>
    </row>
    <row r="353" spans="1:4" ht="21" customHeight="1">
      <c r="A353" s="196" t="s">
        <v>456</v>
      </c>
      <c r="B353" s="168">
        <f t="shared" si="17"/>
        <v>2573</v>
      </c>
      <c r="C353" s="184">
        <v>2378</v>
      </c>
      <c r="D353" s="185">
        <v>195</v>
      </c>
    </row>
    <row r="354" spans="1:4" ht="21" customHeight="1">
      <c r="A354" s="196" t="s">
        <v>502</v>
      </c>
      <c r="B354" s="168">
        <f t="shared" si="17"/>
        <v>201</v>
      </c>
      <c r="C354" s="184">
        <v>184</v>
      </c>
      <c r="D354" s="185">
        <v>17</v>
      </c>
    </row>
    <row r="355" spans="1:4" ht="21" customHeight="1">
      <c r="A355" s="196" t="s">
        <v>508</v>
      </c>
      <c r="B355" s="168">
        <f t="shared" si="17"/>
        <v>204</v>
      </c>
      <c r="C355" s="184">
        <v>155</v>
      </c>
      <c r="D355" s="185">
        <v>49</v>
      </c>
    </row>
    <row r="356" spans="1:4" ht="21" customHeight="1">
      <c r="A356" s="121" t="s">
        <v>607</v>
      </c>
      <c r="B356" s="168">
        <f t="shared" si="17"/>
        <v>236</v>
      </c>
      <c r="C356" s="184">
        <v>233</v>
      </c>
      <c r="D356" s="185">
        <v>3</v>
      </c>
    </row>
    <row r="357" spans="1:4" ht="21" customHeight="1">
      <c r="A357" s="196"/>
      <c r="B357" s="168"/>
      <c r="C357" s="184"/>
      <c r="D357" s="185"/>
    </row>
    <row r="358" spans="1:4" ht="21" customHeight="1">
      <c r="A358" s="197" t="s">
        <v>608</v>
      </c>
      <c r="B358" s="168">
        <f>SUM(C358:D358)</f>
        <v>19422</v>
      </c>
      <c r="C358" s="182">
        <f>SUM(C360:C377)</f>
        <v>19286</v>
      </c>
      <c r="D358" s="152">
        <f>SUM(D360:D377)</f>
        <v>136</v>
      </c>
    </row>
    <row r="359" spans="1:4" ht="21" customHeight="1">
      <c r="A359" s="196"/>
      <c r="B359" s="168"/>
      <c r="C359" s="184"/>
      <c r="D359" s="185"/>
    </row>
    <row r="360" spans="1:4" ht="21" customHeight="1">
      <c r="A360" s="207" t="s">
        <v>252</v>
      </c>
      <c r="B360" s="168">
        <f aca="true" t="shared" si="18" ref="B360:B377">SUM(C360:D360)</f>
        <v>2108</v>
      </c>
      <c r="C360" s="184">
        <v>2103</v>
      </c>
      <c r="D360" s="185">
        <v>5</v>
      </c>
    </row>
    <row r="361" spans="1:4" ht="21" customHeight="1">
      <c r="A361" s="207" t="s">
        <v>276</v>
      </c>
      <c r="B361" s="168">
        <f t="shared" si="18"/>
        <v>18</v>
      </c>
      <c r="C361" s="184">
        <v>18</v>
      </c>
      <c r="D361" s="185">
        <v>0</v>
      </c>
    </row>
    <row r="362" spans="1:4" ht="21" customHeight="1">
      <c r="A362" s="207" t="s">
        <v>287</v>
      </c>
      <c r="B362" s="168">
        <f t="shared" si="18"/>
        <v>115</v>
      </c>
      <c r="C362" s="184">
        <v>115</v>
      </c>
      <c r="D362" s="185">
        <v>0</v>
      </c>
    </row>
    <row r="363" spans="1:4" ht="21" customHeight="1">
      <c r="A363" s="162" t="s">
        <v>305</v>
      </c>
      <c r="B363" s="168">
        <f t="shared" si="18"/>
        <v>1</v>
      </c>
      <c r="C363" s="184">
        <v>1</v>
      </c>
      <c r="D363" s="185">
        <v>0</v>
      </c>
    </row>
    <row r="364" spans="1:4" ht="21" customHeight="1">
      <c r="A364" s="121" t="s">
        <v>324</v>
      </c>
      <c r="B364" s="168">
        <f t="shared" si="18"/>
        <v>16</v>
      </c>
      <c r="C364" s="184">
        <v>16</v>
      </c>
      <c r="D364" s="185">
        <v>0</v>
      </c>
    </row>
    <row r="365" spans="1:4" ht="21" customHeight="1">
      <c r="A365" s="198" t="s">
        <v>345</v>
      </c>
      <c r="B365" s="168">
        <f t="shared" si="18"/>
        <v>6</v>
      </c>
      <c r="C365" s="184">
        <v>6</v>
      </c>
      <c r="D365" s="185">
        <v>0</v>
      </c>
    </row>
    <row r="366" spans="1:4" ht="21" customHeight="1">
      <c r="A366" s="179" t="s">
        <v>346</v>
      </c>
      <c r="B366" s="168">
        <f t="shared" si="18"/>
        <v>48</v>
      </c>
      <c r="C366" s="184">
        <v>47</v>
      </c>
      <c r="D366" s="185">
        <v>1</v>
      </c>
    </row>
    <row r="367" spans="1:4" ht="21" customHeight="1">
      <c r="A367" s="121" t="s">
        <v>349</v>
      </c>
      <c r="B367" s="168">
        <f t="shared" si="18"/>
        <v>13</v>
      </c>
      <c r="C367" s="184">
        <v>13</v>
      </c>
      <c r="D367" s="185">
        <v>0</v>
      </c>
    </row>
    <row r="368" spans="1:4" ht="21" customHeight="1">
      <c r="A368" s="179" t="s">
        <v>367</v>
      </c>
      <c r="B368" s="168">
        <f t="shared" si="18"/>
        <v>123</v>
      </c>
      <c r="C368" s="184">
        <v>123</v>
      </c>
      <c r="D368" s="185">
        <v>0</v>
      </c>
    </row>
    <row r="369" spans="1:4" ht="21" customHeight="1">
      <c r="A369" s="198" t="s">
        <v>372</v>
      </c>
      <c r="B369" s="168">
        <f t="shared" si="18"/>
        <v>6102</v>
      </c>
      <c r="C369" s="184">
        <v>5997</v>
      </c>
      <c r="D369" s="185">
        <v>105</v>
      </c>
    </row>
    <row r="370" spans="1:4" ht="21" customHeight="1">
      <c r="A370" s="198" t="s">
        <v>432</v>
      </c>
      <c r="B370" s="168">
        <f t="shared" si="18"/>
        <v>9</v>
      </c>
      <c r="C370" s="184">
        <v>9</v>
      </c>
      <c r="D370" s="185">
        <v>0</v>
      </c>
    </row>
    <row r="371" spans="1:4" ht="21" customHeight="1">
      <c r="A371" s="198" t="s">
        <v>433</v>
      </c>
      <c r="B371" s="168">
        <f t="shared" si="18"/>
        <v>6896</v>
      </c>
      <c r="C371" s="184">
        <v>6875</v>
      </c>
      <c r="D371" s="185">
        <v>21</v>
      </c>
    </row>
    <row r="372" spans="1:4" ht="21" customHeight="1">
      <c r="A372" s="198" t="s">
        <v>444</v>
      </c>
      <c r="B372" s="168">
        <f t="shared" si="18"/>
        <v>3712</v>
      </c>
      <c r="C372" s="184">
        <v>3708</v>
      </c>
      <c r="D372" s="185">
        <v>4</v>
      </c>
    </row>
    <row r="373" spans="1:4" ht="21" customHeight="1">
      <c r="A373" s="208" t="s">
        <v>481</v>
      </c>
      <c r="B373" s="168">
        <f t="shared" si="18"/>
        <v>28</v>
      </c>
      <c r="C373" s="184">
        <v>28</v>
      </c>
      <c r="D373" s="185">
        <v>0</v>
      </c>
    </row>
    <row r="374" spans="1:4" ht="21" customHeight="1">
      <c r="A374" s="208" t="s">
        <v>482</v>
      </c>
      <c r="B374" s="168">
        <f t="shared" si="18"/>
        <v>12</v>
      </c>
      <c r="C374" s="184">
        <v>12</v>
      </c>
      <c r="D374" s="185">
        <v>0</v>
      </c>
    </row>
    <row r="375" spans="1:4" ht="21" customHeight="1">
      <c r="A375" s="209" t="s">
        <v>499</v>
      </c>
      <c r="B375" s="168">
        <f t="shared" si="18"/>
        <v>76</v>
      </c>
      <c r="C375" s="184">
        <v>76</v>
      </c>
      <c r="D375" s="185">
        <v>0</v>
      </c>
    </row>
    <row r="376" spans="1:4" ht="21" customHeight="1">
      <c r="A376" s="198" t="s">
        <v>532</v>
      </c>
      <c r="B376" s="168">
        <f t="shared" si="18"/>
        <v>75</v>
      </c>
      <c r="C376" s="184">
        <v>75</v>
      </c>
      <c r="D376" s="185">
        <v>0</v>
      </c>
    </row>
    <row r="377" spans="1:4" ht="21" customHeight="1">
      <c r="A377" s="198" t="s">
        <v>541</v>
      </c>
      <c r="B377" s="168">
        <f t="shared" si="18"/>
        <v>64</v>
      </c>
      <c r="C377" s="184">
        <v>64</v>
      </c>
      <c r="D377" s="185">
        <v>0</v>
      </c>
    </row>
    <row r="378" spans="1:4" ht="21" customHeight="1">
      <c r="A378" s="197"/>
      <c r="B378" s="168"/>
      <c r="C378" s="184"/>
      <c r="D378" s="185"/>
    </row>
    <row r="379" spans="1:4" ht="21" customHeight="1">
      <c r="A379" s="197" t="s">
        <v>609</v>
      </c>
      <c r="B379" s="182">
        <f>SUM(B381:B414)</f>
        <v>1691</v>
      </c>
      <c r="C379" s="182">
        <f>SUM(C381:C414)</f>
        <v>1653</v>
      </c>
      <c r="D379" s="152">
        <f>SUM(D381:D414)</f>
        <v>38</v>
      </c>
    </row>
    <row r="380" spans="2:4" ht="21" customHeight="1">
      <c r="B380" s="168"/>
      <c r="C380" s="184"/>
      <c r="D380" s="185"/>
    </row>
    <row r="381" spans="1:4" ht="21" customHeight="1">
      <c r="A381" s="139" t="s">
        <v>376</v>
      </c>
      <c r="B381" s="168">
        <f aca="true" t="shared" si="19" ref="B381:B414">SUM(C381:D381)</f>
        <v>9</v>
      </c>
      <c r="C381" s="184">
        <v>9</v>
      </c>
      <c r="D381" s="185">
        <v>0</v>
      </c>
    </row>
    <row r="382" spans="1:4" ht="21" customHeight="1">
      <c r="A382" s="179" t="s">
        <v>377</v>
      </c>
      <c r="B382" s="168">
        <f t="shared" si="19"/>
        <v>16</v>
      </c>
      <c r="C382" s="184">
        <v>16</v>
      </c>
      <c r="D382" s="185">
        <v>0</v>
      </c>
    </row>
    <row r="383" spans="1:4" ht="21" customHeight="1">
      <c r="A383" s="179" t="s">
        <v>378</v>
      </c>
      <c r="B383" s="168">
        <f t="shared" si="19"/>
        <v>6</v>
      </c>
      <c r="C383" s="184">
        <v>6</v>
      </c>
      <c r="D383" s="185">
        <v>0</v>
      </c>
    </row>
    <row r="384" spans="1:4" ht="21" customHeight="1">
      <c r="A384" s="179" t="s">
        <v>610</v>
      </c>
      <c r="B384" s="168">
        <f t="shared" si="19"/>
        <v>3</v>
      </c>
      <c r="C384" s="184">
        <v>3</v>
      </c>
      <c r="D384" s="185">
        <v>0</v>
      </c>
    </row>
    <row r="385" spans="1:4" ht="21" customHeight="1">
      <c r="A385" s="190" t="s">
        <v>380</v>
      </c>
      <c r="B385" s="168">
        <f t="shared" si="19"/>
        <v>205</v>
      </c>
      <c r="C385" s="184">
        <v>197</v>
      </c>
      <c r="D385" s="185">
        <v>8</v>
      </c>
    </row>
    <row r="386" spans="1:4" ht="21" customHeight="1">
      <c r="A386" s="210" t="s">
        <v>611</v>
      </c>
      <c r="B386" s="168">
        <f t="shared" si="19"/>
        <v>512</v>
      </c>
      <c r="C386" s="184">
        <v>512</v>
      </c>
      <c r="D386" s="185">
        <v>0</v>
      </c>
    </row>
    <row r="387" spans="1:4" ht="21" customHeight="1">
      <c r="A387" s="121" t="s">
        <v>382</v>
      </c>
      <c r="B387" s="168">
        <f t="shared" si="19"/>
        <v>124</v>
      </c>
      <c r="C387" s="184">
        <v>124</v>
      </c>
      <c r="D387" s="185">
        <v>0</v>
      </c>
    </row>
    <row r="388" spans="1:4" ht="21" customHeight="1">
      <c r="A388" s="192" t="s">
        <v>384</v>
      </c>
      <c r="B388" s="168">
        <f t="shared" si="19"/>
        <v>263</v>
      </c>
      <c r="C388" s="184">
        <v>247</v>
      </c>
      <c r="D388" s="185">
        <v>16</v>
      </c>
    </row>
    <row r="389" spans="1:4" ht="21" customHeight="1">
      <c r="A389" s="192" t="s">
        <v>612</v>
      </c>
      <c r="B389" s="168">
        <f t="shared" si="19"/>
        <v>1</v>
      </c>
      <c r="C389" s="184">
        <v>1</v>
      </c>
      <c r="D389" s="185">
        <v>0</v>
      </c>
    </row>
    <row r="390" spans="1:4" ht="21" customHeight="1">
      <c r="A390" s="179" t="s">
        <v>386</v>
      </c>
      <c r="B390" s="168">
        <f t="shared" si="19"/>
        <v>2</v>
      </c>
      <c r="C390" s="184">
        <v>2</v>
      </c>
      <c r="D390" s="185">
        <v>0</v>
      </c>
    </row>
    <row r="391" spans="1:4" ht="21" customHeight="1">
      <c r="A391" s="179" t="s">
        <v>613</v>
      </c>
      <c r="B391" s="168">
        <f t="shared" si="19"/>
        <v>1</v>
      </c>
      <c r="C391" s="184">
        <v>1</v>
      </c>
      <c r="D391" s="185">
        <v>0</v>
      </c>
    </row>
    <row r="392" spans="1:4" ht="21" customHeight="1">
      <c r="A392" s="121" t="s">
        <v>614</v>
      </c>
      <c r="B392" s="168">
        <f t="shared" si="19"/>
        <v>1</v>
      </c>
      <c r="C392" s="184">
        <v>1</v>
      </c>
      <c r="D392" s="185">
        <v>0</v>
      </c>
    </row>
    <row r="393" spans="1:4" ht="21" customHeight="1">
      <c r="A393" s="196" t="s">
        <v>615</v>
      </c>
      <c r="B393" s="168">
        <f t="shared" si="19"/>
        <v>3</v>
      </c>
      <c r="C393" s="184">
        <v>0</v>
      </c>
      <c r="D393" s="185">
        <v>3</v>
      </c>
    </row>
    <row r="394" spans="1:4" ht="21" customHeight="1">
      <c r="A394" s="121" t="s">
        <v>296</v>
      </c>
      <c r="B394" s="168">
        <f t="shared" si="19"/>
        <v>3</v>
      </c>
      <c r="C394" s="184">
        <v>3</v>
      </c>
      <c r="D394" s="185">
        <v>0</v>
      </c>
    </row>
    <row r="395" spans="1:4" ht="21" customHeight="1">
      <c r="A395" s="121" t="s">
        <v>616</v>
      </c>
      <c r="B395" s="168">
        <f t="shared" si="19"/>
        <v>49</v>
      </c>
      <c r="C395" s="184">
        <v>49</v>
      </c>
      <c r="D395" s="185">
        <v>0</v>
      </c>
    </row>
    <row r="396" spans="1:4" ht="21" customHeight="1">
      <c r="A396" s="179" t="s">
        <v>390</v>
      </c>
      <c r="B396" s="168">
        <f t="shared" si="19"/>
        <v>7</v>
      </c>
      <c r="C396" s="184">
        <v>7</v>
      </c>
      <c r="D396" s="185">
        <v>0</v>
      </c>
    </row>
    <row r="397" spans="1:4" ht="21" customHeight="1">
      <c r="A397" s="192" t="s">
        <v>617</v>
      </c>
      <c r="B397" s="168">
        <f t="shared" si="19"/>
        <v>1</v>
      </c>
      <c r="C397" s="184">
        <v>1</v>
      </c>
      <c r="D397" s="185">
        <v>0</v>
      </c>
    </row>
    <row r="398" spans="1:4" ht="21" customHeight="1">
      <c r="A398" s="121" t="s">
        <v>618</v>
      </c>
      <c r="B398" s="168">
        <f t="shared" si="19"/>
        <v>34</v>
      </c>
      <c r="C398" s="184">
        <v>34</v>
      </c>
      <c r="D398" s="185">
        <v>0</v>
      </c>
    </row>
    <row r="399" spans="1:4" ht="21" customHeight="1">
      <c r="A399" s="192" t="s">
        <v>619</v>
      </c>
      <c r="B399" s="168">
        <f t="shared" si="19"/>
        <v>1</v>
      </c>
      <c r="C399" s="184">
        <v>1</v>
      </c>
      <c r="D399" s="185">
        <v>0</v>
      </c>
    </row>
    <row r="400" spans="1:4" ht="21" customHeight="1">
      <c r="A400" s="120" t="s">
        <v>620</v>
      </c>
      <c r="B400" s="168">
        <f t="shared" si="19"/>
        <v>36</v>
      </c>
      <c r="C400" s="184">
        <v>33</v>
      </c>
      <c r="D400" s="185">
        <v>3</v>
      </c>
    </row>
    <row r="401" spans="1:4" ht="21" customHeight="1">
      <c r="A401" s="120" t="s">
        <v>621</v>
      </c>
      <c r="B401" s="168">
        <f t="shared" si="19"/>
        <v>92</v>
      </c>
      <c r="C401" s="184">
        <v>92</v>
      </c>
      <c r="D401" s="185">
        <v>0</v>
      </c>
    </row>
    <row r="402" spans="1:4" ht="21" customHeight="1">
      <c r="A402" s="121" t="s">
        <v>397</v>
      </c>
      <c r="B402" s="168">
        <f t="shared" si="19"/>
        <v>163</v>
      </c>
      <c r="C402" s="184">
        <v>161</v>
      </c>
      <c r="D402" s="185">
        <v>2</v>
      </c>
    </row>
    <row r="403" spans="1:4" ht="21" customHeight="1">
      <c r="A403" s="192" t="s">
        <v>622</v>
      </c>
      <c r="B403" s="168">
        <f t="shared" si="19"/>
        <v>1</v>
      </c>
      <c r="C403" s="184">
        <v>1</v>
      </c>
      <c r="D403" s="185">
        <v>0</v>
      </c>
    </row>
    <row r="404" spans="1:4" ht="21" customHeight="1">
      <c r="A404" s="179" t="s">
        <v>402</v>
      </c>
      <c r="B404" s="168">
        <f t="shared" si="19"/>
        <v>59</v>
      </c>
      <c r="C404" s="184">
        <v>58</v>
      </c>
      <c r="D404" s="185">
        <v>1</v>
      </c>
    </row>
    <row r="405" spans="1:4" ht="21" customHeight="1">
      <c r="A405" s="179" t="s">
        <v>403</v>
      </c>
      <c r="B405" s="168">
        <f t="shared" si="19"/>
        <v>26</v>
      </c>
      <c r="C405" s="184">
        <v>26</v>
      </c>
      <c r="D405" s="185">
        <v>0</v>
      </c>
    </row>
    <row r="406" spans="1:4" ht="21" customHeight="1">
      <c r="A406" s="121" t="s">
        <v>623</v>
      </c>
      <c r="B406" s="168">
        <f t="shared" si="19"/>
        <v>4</v>
      </c>
      <c r="C406" s="184">
        <v>3</v>
      </c>
      <c r="D406" s="185">
        <v>1</v>
      </c>
    </row>
    <row r="407" spans="1:4" ht="21" customHeight="1">
      <c r="A407" s="179" t="s">
        <v>405</v>
      </c>
      <c r="B407" s="168">
        <f t="shared" si="19"/>
        <v>6</v>
      </c>
      <c r="C407" s="184">
        <v>6</v>
      </c>
      <c r="D407" s="185">
        <v>0</v>
      </c>
    </row>
    <row r="408" spans="1:4" ht="21" customHeight="1">
      <c r="A408" s="192" t="s">
        <v>624</v>
      </c>
      <c r="B408" s="168">
        <f t="shared" si="19"/>
        <v>1</v>
      </c>
      <c r="C408" s="184">
        <v>1</v>
      </c>
      <c r="D408" s="185">
        <v>0</v>
      </c>
    </row>
    <row r="409" spans="1:4" ht="21" customHeight="1">
      <c r="A409" s="201" t="s">
        <v>516</v>
      </c>
      <c r="B409" s="168">
        <f t="shared" si="19"/>
        <v>1</v>
      </c>
      <c r="C409" s="184">
        <v>1</v>
      </c>
      <c r="D409" s="185">
        <v>0</v>
      </c>
    </row>
    <row r="410" spans="1:4" ht="21" customHeight="1">
      <c r="A410" s="162" t="s">
        <v>407</v>
      </c>
      <c r="B410" s="168">
        <f t="shared" si="19"/>
        <v>1</v>
      </c>
      <c r="C410" s="184">
        <v>1</v>
      </c>
      <c r="D410" s="185">
        <v>0</v>
      </c>
    </row>
    <row r="411" spans="1:4" ht="21" customHeight="1">
      <c r="A411" s="121" t="s">
        <v>625</v>
      </c>
      <c r="B411" s="168">
        <f t="shared" si="19"/>
        <v>11</v>
      </c>
      <c r="C411" s="184">
        <v>11</v>
      </c>
      <c r="D411" s="185">
        <v>0</v>
      </c>
    </row>
    <row r="412" spans="1:4" ht="21" customHeight="1">
      <c r="A412" s="139" t="s">
        <v>410</v>
      </c>
      <c r="B412" s="168">
        <f t="shared" si="19"/>
        <v>2</v>
      </c>
      <c r="C412" s="184">
        <v>1</v>
      </c>
      <c r="D412" s="185">
        <v>1</v>
      </c>
    </row>
    <row r="413" spans="1:4" ht="21" customHeight="1">
      <c r="A413" s="121" t="s">
        <v>626</v>
      </c>
      <c r="B413" s="168">
        <f t="shared" si="19"/>
        <v>26</v>
      </c>
      <c r="C413" s="184">
        <v>23</v>
      </c>
      <c r="D413" s="185">
        <v>3</v>
      </c>
    </row>
    <row r="414" spans="1:4" ht="21" customHeight="1">
      <c r="A414" s="121" t="s">
        <v>627</v>
      </c>
      <c r="B414" s="168">
        <f t="shared" si="19"/>
        <v>21</v>
      </c>
      <c r="C414" s="184">
        <v>21</v>
      </c>
      <c r="D414" s="185">
        <v>0</v>
      </c>
    </row>
    <row r="415" spans="1:4" ht="21" customHeight="1">
      <c r="A415" s="211"/>
      <c r="B415" s="168"/>
      <c r="C415" s="184"/>
      <c r="D415" s="185"/>
    </row>
    <row r="416" spans="1:4" ht="21" customHeight="1">
      <c r="A416" s="144" t="s">
        <v>542</v>
      </c>
      <c r="B416" s="182">
        <f>SUM(B418:B451)</f>
        <v>2746</v>
      </c>
      <c r="C416" s="182">
        <f>SUM(C418:C451)</f>
        <v>715</v>
      </c>
      <c r="D416" s="152">
        <f>SUM(D418:D451)</f>
        <v>2031</v>
      </c>
    </row>
    <row r="417" spans="1:4" ht="21" customHeight="1">
      <c r="A417" s="144"/>
      <c r="B417" s="168"/>
      <c r="C417" s="182"/>
      <c r="D417" s="152"/>
    </row>
    <row r="418" spans="1:4" ht="21" customHeight="1">
      <c r="A418" s="139" t="s">
        <v>543</v>
      </c>
      <c r="B418" s="168">
        <f aca="true" t="shared" si="20" ref="B418:B451">SUM(C418:D418)</f>
        <v>15</v>
      </c>
      <c r="C418" s="184">
        <v>14</v>
      </c>
      <c r="D418" s="185">
        <v>1</v>
      </c>
    </row>
    <row r="419" spans="1:4" ht="21" customHeight="1">
      <c r="A419" s="192" t="s">
        <v>628</v>
      </c>
      <c r="B419" s="168">
        <f t="shared" si="20"/>
        <v>3</v>
      </c>
      <c r="C419" s="184">
        <v>0</v>
      </c>
      <c r="D419" s="185">
        <v>3</v>
      </c>
    </row>
    <row r="420" spans="1:4" ht="21" customHeight="1">
      <c r="A420" s="192" t="s">
        <v>544</v>
      </c>
      <c r="B420" s="168">
        <f t="shared" si="20"/>
        <v>28</v>
      </c>
      <c r="C420" s="184">
        <v>7</v>
      </c>
      <c r="D420" s="185">
        <v>21</v>
      </c>
    </row>
    <row r="421" spans="1:4" ht="21" customHeight="1">
      <c r="A421" s="192" t="s">
        <v>249</v>
      </c>
      <c r="B421" s="168">
        <f t="shared" si="20"/>
        <v>4</v>
      </c>
      <c r="C421" s="184">
        <v>4</v>
      </c>
      <c r="D421" s="185">
        <v>0</v>
      </c>
    </row>
    <row r="422" spans="1:4" ht="21" customHeight="1">
      <c r="A422" s="192" t="s">
        <v>545</v>
      </c>
      <c r="B422" s="168">
        <f t="shared" si="20"/>
        <v>1142</v>
      </c>
      <c r="C422" s="184">
        <v>434</v>
      </c>
      <c r="D422" s="185">
        <v>708</v>
      </c>
    </row>
    <row r="423" spans="1:4" ht="21" customHeight="1">
      <c r="A423" s="192" t="s">
        <v>546</v>
      </c>
      <c r="B423" s="168">
        <f t="shared" si="20"/>
        <v>3</v>
      </c>
      <c r="C423" s="184">
        <v>3</v>
      </c>
      <c r="D423" s="185">
        <v>0</v>
      </c>
    </row>
    <row r="424" spans="1:4" ht="21" customHeight="1">
      <c r="A424" s="192" t="s">
        <v>547</v>
      </c>
      <c r="B424" s="168">
        <f t="shared" si="20"/>
        <v>48</v>
      </c>
      <c r="C424" s="184">
        <v>3</v>
      </c>
      <c r="D424" s="185">
        <v>45</v>
      </c>
    </row>
    <row r="425" spans="1:4" ht="21" customHeight="1">
      <c r="A425" s="212" t="s">
        <v>299</v>
      </c>
      <c r="B425" s="168">
        <f t="shared" si="20"/>
        <v>1</v>
      </c>
      <c r="C425" s="184">
        <v>1</v>
      </c>
      <c r="D425" s="185">
        <v>0</v>
      </c>
    </row>
    <row r="426" spans="1:4" ht="21" customHeight="1">
      <c r="A426" s="192" t="s">
        <v>548</v>
      </c>
      <c r="B426" s="168">
        <f t="shared" si="20"/>
        <v>4</v>
      </c>
      <c r="C426" s="184">
        <v>1</v>
      </c>
      <c r="D426" s="185">
        <v>3</v>
      </c>
    </row>
    <row r="427" spans="1:4" ht="21" customHeight="1">
      <c r="A427" s="212" t="s">
        <v>302</v>
      </c>
      <c r="B427" s="168">
        <f t="shared" si="20"/>
        <v>14</v>
      </c>
      <c r="C427" s="184">
        <v>3</v>
      </c>
      <c r="D427" s="185">
        <v>11</v>
      </c>
    </row>
    <row r="428" spans="1:4" ht="21" customHeight="1">
      <c r="A428" s="192" t="s">
        <v>629</v>
      </c>
      <c r="B428" s="168">
        <f t="shared" si="20"/>
        <v>2</v>
      </c>
      <c r="C428" s="184">
        <v>0</v>
      </c>
      <c r="D428" s="185">
        <v>2</v>
      </c>
    </row>
    <row r="429" spans="1:4" ht="21" customHeight="1">
      <c r="A429" s="192" t="s">
        <v>549</v>
      </c>
      <c r="B429" s="168">
        <f t="shared" si="20"/>
        <v>2</v>
      </c>
      <c r="C429" s="184">
        <v>2</v>
      </c>
      <c r="D429" s="185">
        <v>0</v>
      </c>
    </row>
    <row r="430" spans="1:4" ht="21" customHeight="1">
      <c r="A430" s="121" t="s">
        <v>550</v>
      </c>
      <c r="B430" s="168">
        <f t="shared" si="20"/>
        <v>10</v>
      </c>
      <c r="C430" s="184">
        <v>2</v>
      </c>
      <c r="D430" s="185">
        <v>8</v>
      </c>
    </row>
    <row r="431" spans="1:4" ht="21" customHeight="1">
      <c r="A431" s="192" t="s">
        <v>325</v>
      </c>
      <c r="B431" s="168">
        <f t="shared" si="20"/>
        <v>1</v>
      </c>
      <c r="C431" s="184">
        <v>1</v>
      </c>
      <c r="D431" s="185">
        <v>0</v>
      </c>
    </row>
    <row r="432" spans="1:4" ht="21" customHeight="1">
      <c r="A432" s="192" t="s">
        <v>328</v>
      </c>
      <c r="B432" s="168">
        <f t="shared" si="20"/>
        <v>2</v>
      </c>
      <c r="C432" s="184">
        <v>1</v>
      </c>
      <c r="D432" s="185">
        <v>1</v>
      </c>
    </row>
    <row r="433" spans="1:4" ht="21" customHeight="1">
      <c r="A433" s="120" t="s">
        <v>630</v>
      </c>
      <c r="B433" s="168">
        <f t="shared" si="20"/>
        <v>1</v>
      </c>
      <c r="C433" s="184">
        <v>0</v>
      </c>
      <c r="D433" s="185">
        <v>1</v>
      </c>
    </row>
    <row r="434" spans="1:4" ht="21" customHeight="1">
      <c r="A434" s="192" t="s">
        <v>631</v>
      </c>
      <c r="B434" s="168">
        <f t="shared" si="20"/>
        <v>15</v>
      </c>
      <c r="C434" s="184">
        <v>0</v>
      </c>
      <c r="D434" s="185">
        <v>15</v>
      </c>
    </row>
    <row r="435" spans="1:4" ht="21" customHeight="1">
      <c r="A435" s="192" t="s">
        <v>551</v>
      </c>
      <c r="B435" s="168">
        <f t="shared" si="20"/>
        <v>896</v>
      </c>
      <c r="C435" s="184">
        <v>69</v>
      </c>
      <c r="D435" s="185">
        <v>827</v>
      </c>
    </row>
    <row r="436" spans="1:4" ht="21" customHeight="1">
      <c r="A436" s="192" t="s">
        <v>552</v>
      </c>
      <c r="B436" s="168">
        <f t="shared" si="20"/>
        <v>28</v>
      </c>
      <c r="C436" s="184">
        <v>7</v>
      </c>
      <c r="D436" s="185">
        <v>21</v>
      </c>
    </row>
    <row r="437" spans="1:4" ht="21" customHeight="1">
      <c r="A437" s="192" t="s">
        <v>553</v>
      </c>
      <c r="B437" s="168">
        <f t="shared" si="20"/>
        <v>6</v>
      </c>
      <c r="C437" s="184">
        <v>2</v>
      </c>
      <c r="D437" s="185">
        <v>4</v>
      </c>
    </row>
    <row r="438" spans="1:4" ht="21" customHeight="1">
      <c r="A438" s="192" t="s">
        <v>632</v>
      </c>
      <c r="B438" s="168">
        <f t="shared" si="20"/>
        <v>5</v>
      </c>
      <c r="C438" s="184">
        <v>0</v>
      </c>
      <c r="D438" s="185">
        <v>5</v>
      </c>
    </row>
    <row r="439" spans="1:4" ht="21" customHeight="1">
      <c r="A439" s="192" t="s">
        <v>554</v>
      </c>
      <c r="B439" s="168">
        <f t="shared" si="20"/>
        <v>9</v>
      </c>
      <c r="C439" s="184">
        <v>1</v>
      </c>
      <c r="D439" s="185">
        <v>8</v>
      </c>
    </row>
    <row r="440" spans="1:4" ht="21" customHeight="1">
      <c r="A440" s="192" t="s">
        <v>633</v>
      </c>
      <c r="B440" s="168">
        <f t="shared" si="20"/>
        <v>6</v>
      </c>
      <c r="C440" s="184">
        <v>0</v>
      </c>
      <c r="D440" s="185">
        <v>6</v>
      </c>
    </row>
    <row r="441" spans="1:4" ht="21" customHeight="1">
      <c r="A441" s="192" t="s">
        <v>555</v>
      </c>
      <c r="B441" s="168">
        <f t="shared" si="20"/>
        <v>1</v>
      </c>
      <c r="C441" s="184">
        <v>1</v>
      </c>
      <c r="D441" s="185">
        <v>0</v>
      </c>
    </row>
    <row r="442" spans="1:4" ht="21" customHeight="1">
      <c r="A442" s="192" t="s">
        <v>556</v>
      </c>
      <c r="B442" s="168">
        <f t="shared" si="20"/>
        <v>135</v>
      </c>
      <c r="C442" s="184">
        <v>26</v>
      </c>
      <c r="D442" s="185">
        <v>109</v>
      </c>
    </row>
    <row r="443" spans="1:4" ht="21" customHeight="1">
      <c r="A443" s="192" t="s">
        <v>634</v>
      </c>
      <c r="B443" s="168">
        <f t="shared" si="20"/>
        <v>21</v>
      </c>
      <c r="C443" s="184">
        <v>0</v>
      </c>
      <c r="D443" s="185">
        <v>21</v>
      </c>
    </row>
    <row r="444" spans="1:4" ht="21" customHeight="1">
      <c r="A444" s="120" t="s">
        <v>557</v>
      </c>
      <c r="B444" s="168">
        <f t="shared" si="20"/>
        <v>17</v>
      </c>
      <c r="C444" s="184">
        <v>17</v>
      </c>
      <c r="D444" s="185">
        <v>0</v>
      </c>
    </row>
    <row r="445" spans="1:4" ht="21" customHeight="1">
      <c r="A445" s="192" t="s">
        <v>558</v>
      </c>
      <c r="B445" s="168">
        <f t="shared" si="20"/>
        <v>72</v>
      </c>
      <c r="C445" s="184">
        <v>61</v>
      </c>
      <c r="D445" s="185">
        <v>11</v>
      </c>
    </row>
    <row r="446" spans="1:4" ht="21" customHeight="1">
      <c r="A446" s="192" t="s">
        <v>559</v>
      </c>
      <c r="B446" s="168">
        <f t="shared" si="20"/>
        <v>68</v>
      </c>
      <c r="C446" s="184">
        <v>1</v>
      </c>
      <c r="D446" s="185">
        <v>67</v>
      </c>
    </row>
    <row r="447" spans="1:4" ht="21" customHeight="1">
      <c r="A447" s="192" t="s">
        <v>561</v>
      </c>
      <c r="B447" s="168">
        <f t="shared" si="20"/>
        <v>4</v>
      </c>
      <c r="C447" s="184">
        <v>4</v>
      </c>
      <c r="D447" s="185">
        <v>0</v>
      </c>
    </row>
    <row r="448" spans="1:4" ht="21" customHeight="1">
      <c r="A448" s="192" t="s">
        <v>562</v>
      </c>
      <c r="B448" s="168">
        <f t="shared" si="20"/>
        <v>4</v>
      </c>
      <c r="C448" s="184">
        <v>2</v>
      </c>
      <c r="D448" s="185">
        <v>2</v>
      </c>
    </row>
    <row r="449" spans="1:4" ht="21" customHeight="1">
      <c r="A449" s="192" t="s">
        <v>563</v>
      </c>
      <c r="B449" s="168">
        <f t="shared" si="20"/>
        <v>91</v>
      </c>
      <c r="C449" s="184">
        <v>42</v>
      </c>
      <c r="D449" s="185">
        <v>49</v>
      </c>
    </row>
    <row r="450" spans="1:4" ht="21" customHeight="1">
      <c r="A450" s="192" t="s">
        <v>564</v>
      </c>
      <c r="B450" s="168">
        <f t="shared" si="20"/>
        <v>1</v>
      </c>
      <c r="C450" s="184">
        <v>1</v>
      </c>
      <c r="D450" s="185">
        <v>0</v>
      </c>
    </row>
    <row r="451" spans="1:4" ht="21" customHeight="1">
      <c r="A451" s="192" t="s">
        <v>565</v>
      </c>
      <c r="B451" s="168">
        <f t="shared" si="20"/>
        <v>87</v>
      </c>
      <c r="C451" s="184">
        <v>5</v>
      </c>
      <c r="D451" s="185">
        <v>82</v>
      </c>
    </row>
    <row r="452" spans="1:4" ht="21" customHeight="1">
      <c r="A452" s="211"/>
      <c r="B452" s="168"/>
      <c r="C452" s="184"/>
      <c r="D452" s="185"/>
    </row>
    <row r="453" spans="1:4" ht="21" customHeight="1">
      <c r="A453" s="211" t="s">
        <v>635</v>
      </c>
      <c r="B453" s="182">
        <f>SUM(B455:B465)</f>
        <v>6815</v>
      </c>
      <c r="C453" s="182">
        <f>SUM(C455:C465)</f>
        <v>6477</v>
      </c>
      <c r="D453" s="152">
        <f>SUM(D455:D465)</f>
        <v>338</v>
      </c>
    </row>
    <row r="454" spans="1:4" ht="21" customHeight="1">
      <c r="A454" s="211"/>
      <c r="B454" s="168"/>
      <c r="C454" s="184"/>
      <c r="D454" s="185"/>
    </row>
    <row r="455" spans="1:4" ht="21" customHeight="1">
      <c r="A455" s="213" t="s">
        <v>636</v>
      </c>
      <c r="B455" s="168">
        <f aca="true" t="shared" si="21" ref="B455:B465">SUM(C455:D455)</f>
        <v>554</v>
      </c>
      <c r="C455" s="184">
        <v>552</v>
      </c>
      <c r="D455" s="185">
        <v>2</v>
      </c>
    </row>
    <row r="456" spans="1:4" ht="21" customHeight="1">
      <c r="A456" s="213" t="s">
        <v>637</v>
      </c>
      <c r="B456" s="168">
        <f t="shared" si="21"/>
        <v>1210</v>
      </c>
      <c r="C456" s="184">
        <v>1179</v>
      </c>
      <c r="D456" s="185">
        <v>31</v>
      </c>
    </row>
    <row r="457" spans="1:4" ht="21" customHeight="1">
      <c r="A457" s="214" t="s">
        <v>638</v>
      </c>
      <c r="B457" s="168">
        <f t="shared" si="21"/>
        <v>303</v>
      </c>
      <c r="C457" s="184">
        <v>302</v>
      </c>
      <c r="D457" s="185">
        <v>1</v>
      </c>
    </row>
    <row r="458" spans="1:4" ht="21" customHeight="1">
      <c r="A458" s="215" t="s">
        <v>639</v>
      </c>
      <c r="B458" s="168">
        <f t="shared" si="21"/>
        <v>2972</v>
      </c>
      <c r="C458" s="184">
        <v>2806</v>
      </c>
      <c r="D458" s="185">
        <v>166</v>
      </c>
    </row>
    <row r="459" spans="1:4" ht="21" customHeight="1">
      <c r="A459" s="213" t="s">
        <v>640</v>
      </c>
      <c r="B459" s="168">
        <f t="shared" si="21"/>
        <v>1</v>
      </c>
      <c r="C459" s="184">
        <v>1</v>
      </c>
      <c r="D459" s="185">
        <v>0</v>
      </c>
    </row>
    <row r="460" spans="1:4" ht="21" customHeight="1">
      <c r="A460" s="144" t="s">
        <v>641</v>
      </c>
      <c r="B460" s="168">
        <f t="shared" si="21"/>
        <v>38</v>
      </c>
      <c r="C460" s="184">
        <v>38</v>
      </c>
      <c r="D460" s="185">
        <v>0</v>
      </c>
    </row>
    <row r="461" spans="1:4" ht="21" customHeight="1">
      <c r="A461" s="216" t="s">
        <v>642</v>
      </c>
      <c r="B461" s="168">
        <f t="shared" si="21"/>
        <v>3</v>
      </c>
      <c r="C461" s="184">
        <v>3</v>
      </c>
      <c r="D461" s="185">
        <v>0</v>
      </c>
    </row>
    <row r="462" spans="1:4" ht="21" customHeight="1">
      <c r="A462" s="216" t="s">
        <v>643</v>
      </c>
      <c r="B462" s="168">
        <f t="shared" si="21"/>
        <v>578</v>
      </c>
      <c r="C462" s="184">
        <v>578</v>
      </c>
      <c r="D462" s="185">
        <v>0</v>
      </c>
    </row>
    <row r="463" spans="1:4" ht="21" customHeight="1">
      <c r="A463" s="144" t="s">
        <v>644</v>
      </c>
      <c r="B463" s="168">
        <f t="shared" si="21"/>
        <v>62</v>
      </c>
      <c r="C463" s="184">
        <v>62</v>
      </c>
      <c r="D463" s="185">
        <v>0</v>
      </c>
    </row>
    <row r="464" spans="1:4" ht="21" customHeight="1">
      <c r="A464" s="215" t="s">
        <v>645</v>
      </c>
      <c r="B464" s="168">
        <f t="shared" si="21"/>
        <v>964</v>
      </c>
      <c r="C464" s="184">
        <v>826</v>
      </c>
      <c r="D464" s="185">
        <v>138</v>
      </c>
    </row>
    <row r="465" spans="1:4" ht="21" customHeight="1">
      <c r="A465" s="144" t="s">
        <v>646</v>
      </c>
      <c r="B465" s="168">
        <f t="shared" si="21"/>
        <v>130</v>
      </c>
      <c r="C465" s="184">
        <v>130</v>
      </c>
      <c r="D465" s="185">
        <v>0</v>
      </c>
    </row>
    <row r="466" spans="1:4" ht="21" customHeight="1">
      <c r="A466" s="217"/>
      <c r="B466" s="218"/>
      <c r="C466" s="219"/>
      <c r="D466" s="220"/>
    </row>
    <row r="467" spans="1:4" ht="21" customHeight="1">
      <c r="A467" s="221" t="s">
        <v>205</v>
      </c>
      <c r="B467" s="222"/>
      <c r="C467" s="223"/>
      <c r="D467" s="174"/>
    </row>
  </sheetData>
  <sheetProtection selectLockedCells="1" selectUnlockedCells="1"/>
  <mergeCells count="7">
    <mergeCell ref="A3:D3"/>
    <mergeCell ref="A6:D6"/>
    <mergeCell ref="C8:D8"/>
    <mergeCell ref="B8:B10"/>
    <mergeCell ref="A8:A10"/>
    <mergeCell ref="A4:D4"/>
    <mergeCell ref="A5:D5"/>
  </mergeCells>
  <printOptions horizontalCentered="1" verticalCentered="1"/>
  <pageMargins left="0.9840277777777777" right="0.7479166666666667" top="0" bottom="0" header="0.5118055555555555" footer="0.5118055555555555"/>
  <pageSetup horizontalDpi="300" verticalDpi="300" orientation="portrait" scale="60" r:id="rId1"/>
  <rowBreaks count="8" manualBreakCount="8">
    <brk id="53" max="3" man="1"/>
    <brk id="103" max="3" man="1"/>
    <brk id="156" max="255" man="1"/>
    <brk id="209" max="3" man="1"/>
    <brk id="262" max="3" man="1"/>
    <brk id="320" max="3" man="1"/>
    <brk id="377" max="3" man="1"/>
    <brk id="415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512"/>
  <sheetViews>
    <sheetView zoomScale="75" zoomScaleNormal="75" workbookViewId="0" topLeftCell="A1">
      <selection activeCell="A86" sqref="A86"/>
    </sheetView>
  </sheetViews>
  <sheetFormatPr defaultColWidth="11.00390625" defaultRowHeight="18" customHeight="1"/>
  <cols>
    <col min="1" max="1" width="63.8515625" style="120" customWidth="1"/>
    <col min="2" max="6" width="12.28125" style="120" customWidth="1"/>
    <col min="7" max="9" width="12.28125" style="228" customWidth="1"/>
    <col min="10" max="13" width="12.28125" style="121" customWidth="1"/>
    <col min="14" max="14" width="11.00390625" style="121" customWidth="1"/>
    <col min="15" max="16384" width="11.00390625" style="120" customWidth="1"/>
  </cols>
  <sheetData>
    <row r="1" spans="1:14" s="150" customFormat="1" ht="18" customHeight="1">
      <c r="A1" s="119" t="s">
        <v>38</v>
      </c>
      <c r="G1" s="224"/>
      <c r="H1" s="224"/>
      <c r="I1" s="224"/>
      <c r="J1" s="225"/>
      <c r="K1" s="225"/>
      <c r="L1" s="225"/>
      <c r="M1" s="225"/>
      <c r="N1" s="225"/>
    </row>
    <row r="2" spans="7:14" s="150" customFormat="1" ht="18" customHeight="1">
      <c r="G2" s="224"/>
      <c r="H2" s="224"/>
      <c r="I2" s="224"/>
      <c r="J2" s="225"/>
      <c r="K2" s="225"/>
      <c r="L2" s="225"/>
      <c r="M2" s="225"/>
      <c r="N2" s="225"/>
    </row>
    <row r="3" spans="1:14" s="150" customFormat="1" ht="18" customHeight="1">
      <c r="A3" s="226" t="s">
        <v>647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5"/>
    </row>
    <row r="4" spans="1:14" s="150" customFormat="1" ht="18" customHeight="1">
      <c r="A4" s="226" t="s">
        <v>648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5"/>
    </row>
    <row r="5" spans="1:14" s="150" customFormat="1" ht="18" customHeight="1">
      <c r="A5" s="226" t="s">
        <v>649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5"/>
    </row>
    <row r="6" spans="1:14" s="150" customFormat="1" ht="18" customHeight="1">
      <c r="A6" s="226" t="s">
        <v>650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5"/>
    </row>
    <row r="7" ht="18" customHeight="1">
      <c r="A7" s="227"/>
    </row>
    <row r="8" spans="1:14" s="150" customFormat="1" ht="18" customHeight="1">
      <c r="A8" s="229" t="s">
        <v>651</v>
      </c>
      <c r="B8" s="230">
        <v>2003</v>
      </c>
      <c r="C8" s="231">
        <v>2004</v>
      </c>
      <c r="D8" s="230">
        <v>2005</v>
      </c>
      <c r="E8" s="230">
        <v>2006</v>
      </c>
      <c r="F8" s="232">
        <v>2007</v>
      </c>
      <c r="G8" s="232">
        <v>2008</v>
      </c>
      <c r="H8" s="232">
        <v>2009</v>
      </c>
      <c r="I8" s="232">
        <v>2010</v>
      </c>
      <c r="J8" s="233">
        <v>2011</v>
      </c>
      <c r="K8" s="234" t="s">
        <v>767</v>
      </c>
      <c r="L8" s="232">
        <v>2013</v>
      </c>
      <c r="M8" s="235">
        <v>2014</v>
      </c>
      <c r="N8" s="225"/>
    </row>
    <row r="9" spans="1:14" s="150" customFormat="1" ht="18" customHeight="1">
      <c r="A9" s="170"/>
      <c r="B9" s="236"/>
      <c r="C9" s="237"/>
      <c r="D9" s="236"/>
      <c r="E9" s="236"/>
      <c r="F9" s="238"/>
      <c r="G9" s="238"/>
      <c r="H9" s="238"/>
      <c r="I9" s="238"/>
      <c r="J9" s="239"/>
      <c r="K9" s="240"/>
      <c r="L9" s="238"/>
      <c r="M9" s="241"/>
      <c r="N9" s="225"/>
    </row>
    <row r="10" spans="1:13" ht="18" customHeight="1">
      <c r="A10" s="242"/>
      <c r="B10" s="243"/>
      <c r="C10" s="244"/>
      <c r="D10" s="243"/>
      <c r="E10" s="243"/>
      <c r="F10" s="243"/>
      <c r="G10" s="243"/>
      <c r="H10" s="243"/>
      <c r="I10" s="243"/>
      <c r="J10" s="245"/>
      <c r="K10" s="245"/>
      <c r="L10" s="245"/>
      <c r="M10" s="136"/>
    </row>
    <row r="11" spans="1:13" ht="18" customHeight="1">
      <c r="A11" s="246" t="s">
        <v>9</v>
      </c>
      <c r="B11" s="247">
        <f aca="true" t="shared" si="0" ref="B11:M11">B13+B44+B54+B86+B104+B113+B129+B172+B187+B212+B218+B229+B245+B264+B294+B309+B318+B336+B343+B360+B384+B396+B406+B421+B446+B494+B378+B497</f>
        <v>121622</v>
      </c>
      <c r="C11" s="247">
        <f t="shared" si="0"/>
        <v>128584</v>
      </c>
      <c r="D11" s="247">
        <f t="shared" si="0"/>
        <v>130358</v>
      </c>
      <c r="E11" s="247">
        <f t="shared" si="0"/>
        <v>129888</v>
      </c>
      <c r="F11" s="247">
        <f t="shared" si="0"/>
        <v>145010</v>
      </c>
      <c r="G11" s="247">
        <f t="shared" si="0"/>
        <v>175653</v>
      </c>
      <c r="H11" s="247">
        <f t="shared" si="0"/>
        <v>231592</v>
      </c>
      <c r="I11" s="247">
        <f t="shared" si="0"/>
        <v>235566</v>
      </c>
      <c r="J11" s="247">
        <f t="shared" si="0"/>
        <v>221069</v>
      </c>
      <c r="K11" s="247">
        <f t="shared" si="0"/>
        <v>146584</v>
      </c>
      <c r="L11" s="247">
        <f t="shared" si="0"/>
        <v>161408</v>
      </c>
      <c r="M11" s="247">
        <f t="shared" si="0"/>
        <v>170962</v>
      </c>
    </row>
    <row r="12" spans="1:13" ht="18" customHeight="1">
      <c r="A12" s="139"/>
      <c r="B12" s="248"/>
      <c r="C12" s="249"/>
      <c r="D12" s="250"/>
      <c r="E12" s="250"/>
      <c r="F12" s="250"/>
      <c r="G12" s="250"/>
      <c r="H12" s="250"/>
      <c r="I12" s="250"/>
      <c r="J12" s="250"/>
      <c r="K12" s="250"/>
      <c r="L12" s="250"/>
      <c r="M12" s="250"/>
    </row>
    <row r="13" spans="1:13" ht="18" customHeight="1">
      <c r="A13" s="251" t="s">
        <v>572</v>
      </c>
      <c r="B13" s="247">
        <f aca="true" t="shared" si="1" ref="B13:M13">SUM(B15:B42)</f>
        <v>15827</v>
      </c>
      <c r="C13" s="247">
        <f t="shared" si="1"/>
        <v>16174</v>
      </c>
      <c r="D13" s="247">
        <f t="shared" si="1"/>
        <v>16045</v>
      </c>
      <c r="E13" s="247">
        <f t="shared" si="1"/>
        <v>15888</v>
      </c>
      <c r="F13" s="247">
        <f t="shared" si="1"/>
        <v>17370</v>
      </c>
      <c r="G13" s="247">
        <f t="shared" si="1"/>
        <v>19207</v>
      </c>
      <c r="H13" s="247">
        <f t="shared" si="1"/>
        <v>21547</v>
      </c>
      <c r="I13" s="247">
        <f t="shared" si="1"/>
        <v>21687</v>
      </c>
      <c r="J13" s="247">
        <f t="shared" si="1"/>
        <v>19750</v>
      </c>
      <c r="K13" s="247">
        <f t="shared" si="1"/>
        <v>17488</v>
      </c>
      <c r="L13" s="247">
        <f t="shared" si="1"/>
        <v>18549</v>
      </c>
      <c r="M13" s="247">
        <f t="shared" si="1"/>
        <v>18544</v>
      </c>
    </row>
    <row r="14" spans="1:13" ht="18" customHeight="1">
      <c r="A14" s="186"/>
      <c r="B14" s="252"/>
      <c r="C14" s="253"/>
      <c r="D14" s="254"/>
      <c r="E14" s="254"/>
      <c r="F14" s="249"/>
      <c r="G14" s="249"/>
      <c r="H14" s="249"/>
      <c r="I14" s="249"/>
      <c r="J14" s="249"/>
      <c r="K14" s="249"/>
      <c r="L14" s="249"/>
      <c r="M14" s="249"/>
    </row>
    <row r="15" spans="1:14" ht="18" customHeight="1">
      <c r="A15" s="139" t="s">
        <v>220</v>
      </c>
      <c r="B15" s="255">
        <v>62</v>
      </c>
      <c r="C15" s="256">
        <v>51</v>
      </c>
      <c r="D15" s="254">
        <v>57</v>
      </c>
      <c r="E15" s="254">
        <v>102</v>
      </c>
      <c r="F15" s="249">
        <v>76</v>
      </c>
      <c r="G15" s="249">
        <v>89</v>
      </c>
      <c r="H15" s="249">
        <v>112</v>
      </c>
      <c r="I15" s="249">
        <v>106</v>
      </c>
      <c r="J15" s="249">
        <v>91</v>
      </c>
      <c r="K15" s="249">
        <v>104</v>
      </c>
      <c r="L15" s="249">
        <v>154</v>
      </c>
      <c r="M15" s="249">
        <v>239</v>
      </c>
      <c r="N15" s="257"/>
    </row>
    <row r="16" spans="1:14" ht="18" customHeight="1">
      <c r="A16" s="139" t="s">
        <v>221</v>
      </c>
      <c r="B16" s="258" t="s">
        <v>652</v>
      </c>
      <c r="C16" s="253">
        <v>8</v>
      </c>
      <c r="D16" s="254">
        <v>6</v>
      </c>
      <c r="E16" s="254">
        <v>75</v>
      </c>
      <c r="F16" s="249">
        <v>8</v>
      </c>
      <c r="G16" s="249">
        <v>10</v>
      </c>
      <c r="H16" s="249">
        <v>21</v>
      </c>
      <c r="I16" s="249">
        <v>55</v>
      </c>
      <c r="J16" s="249">
        <v>22</v>
      </c>
      <c r="K16" s="249">
        <v>7</v>
      </c>
      <c r="L16" s="249">
        <v>12</v>
      </c>
      <c r="M16" s="249">
        <v>26</v>
      </c>
      <c r="N16" s="257"/>
    </row>
    <row r="17" spans="1:14" ht="18" customHeight="1">
      <c r="A17" s="186" t="s">
        <v>222</v>
      </c>
      <c r="B17" s="255">
        <v>11</v>
      </c>
      <c r="C17" s="256">
        <v>0</v>
      </c>
      <c r="D17" s="254">
        <v>0</v>
      </c>
      <c r="E17" s="254">
        <v>0</v>
      </c>
      <c r="F17" s="249">
        <v>1</v>
      </c>
      <c r="G17" s="249">
        <v>2</v>
      </c>
      <c r="H17" s="249">
        <v>1</v>
      </c>
      <c r="I17" s="249">
        <v>1</v>
      </c>
      <c r="J17" s="249">
        <v>2</v>
      </c>
      <c r="K17" s="249">
        <v>1</v>
      </c>
      <c r="L17" s="249">
        <v>2</v>
      </c>
      <c r="M17" s="249">
        <v>1</v>
      </c>
      <c r="N17" s="257"/>
    </row>
    <row r="18" spans="1:14" ht="18" customHeight="1">
      <c r="A18" s="186" t="s">
        <v>223</v>
      </c>
      <c r="B18" s="259">
        <v>44</v>
      </c>
      <c r="C18" s="259">
        <v>46</v>
      </c>
      <c r="D18" s="260">
        <v>47</v>
      </c>
      <c r="E18" s="260">
        <v>43</v>
      </c>
      <c r="F18" s="261">
        <v>31</v>
      </c>
      <c r="G18" s="261">
        <v>50</v>
      </c>
      <c r="H18" s="261">
        <v>47</v>
      </c>
      <c r="I18" s="261">
        <v>19</v>
      </c>
      <c r="J18" s="261">
        <v>16</v>
      </c>
      <c r="K18" s="261">
        <v>6</v>
      </c>
      <c r="L18" s="261">
        <v>14</v>
      </c>
      <c r="M18" s="228">
        <v>9</v>
      </c>
      <c r="N18" s="257"/>
    </row>
    <row r="19" spans="1:14" ht="18" customHeight="1">
      <c r="A19" s="139" t="s">
        <v>224</v>
      </c>
      <c r="B19" s="259" t="s">
        <v>652</v>
      </c>
      <c r="C19" s="259" t="s">
        <v>652</v>
      </c>
      <c r="D19" s="260" t="s">
        <v>652</v>
      </c>
      <c r="E19" s="260" t="s">
        <v>652</v>
      </c>
      <c r="F19" s="261" t="s">
        <v>652</v>
      </c>
      <c r="G19" s="261" t="s">
        <v>652</v>
      </c>
      <c r="H19" s="261">
        <v>0</v>
      </c>
      <c r="I19" s="261">
        <v>4</v>
      </c>
      <c r="J19" s="261">
        <v>4</v>
      </c>
      <c r="K19" s="261">
        <v>6</v>
      </c>
      <c r="L19" s="261">
        <v>1</v>
      </c>
      <c r="M19" s="228">
        <v>1</v>
      </c>
      <c r="N19" s="257"/>
    </row>
    <row r="20" spans="1:14" ht="18" customHeight="1">
      <c r="A20" s="139" t="s">
        <v>225</v>
      </c>
      <c r="B20" s="259" t="s">
        <v>652</v>
      </c>
      <c r="C20" s="259" t="s">
        <v>652</v>
      </c>
      <c r="D20" s="260" t="s">
        <v>652</v>
      </c>
      <c r="E20" s="260" t="s">
        <v>652</v>
      </c>
      <c r="F20" s="261" t="s">
        <v>652</v>
      </c>
      <c r="G20" s="261" t="s">
        <v>652</v>
      </c>
      <c r="H20" s="261">
        <v>0</v>
      </c>
      <c r="I20" s="261">
        <v>2</v>
      </c>
      <c r="J20" s="261">
        <v>0</v>
      </c>
      <c r="K20" s="261">
        <v>0</v>
      </c>
      <c r="L20" s="261">
        <v>1</v>
      </c>
      <c r="M20" s="228">
        <v>1</v>
      </c>
      <c r="N20" s="257"/>
    </row>
    <row r="21" spans="1:14" ht="18" customHeight="1">
      <c r="A21" s="139" t="s">
        <v>226</v>
      </c>
      <c r="B21" s="259" t="s">
        <v>652</v>
      </c>
      <c r="C21" s="259" t="s">
        <v>652</v>
      </c>
      <c r="D21" s="260" t="s">
        <v>652</v>
      </c>
      <c r="E21" s="260" t="s">
        <v>652</v>
      </c>
      <c r="F21" s="261" t="s">
        <v>652</v>
      </c>
      <c r="G21" s="261" t="s">
        <v>652</v>
      </c>
      <c r="H21" s="261">
        <v>0</v>
      </c>
      <c r="I21" s="261">
        <v>5</v>
      </c>
      <c r="J21" s="261">
        <v>8</v>
      </c>
      <c r="K21" s="261">
        <v>4</v>
      </c>
      <c r="L21" s="261">
        <v>2</v>
      </c>
      <c r="M21" s="228">
        <v>5</v>
      </c>
      <c r="N21" s="257"/>
    </row>
    <row r="22" spans="1:14" ht="18" customHeight="1">
      <c r="A22" s="186" t="s">
        <v>238</v>
      </c>
      <c r="B22" s="259">
        <v>0</v>
      </c>
      <c r="C22" s="259">
        <v>0</v>
      </c>
      <c r="D22" s="260">
        <v>7</v>
      </c>
      <c r="E22" s="260">
        <v>2</v>
      </c>
      <c r="F22" s="261">
        <v>4</v>
      </c>
      <c r="G22" s="261">
        <v>10</v>
      </c>
      <c r="H22" s="261">
        <v>2</v>
      </c>
      <c r="I22" s="261">
        <v>1</v>
      </c>
      <c r="J22" s="261">
        <v>11</v>
      </c>
      <c r="K22" s="261">
        <v>3</v>
      </c>
      <c r="L22" s="261">
        <v>5</v>
      </c>
      <c r="M22" s="228">
        <v>3</v>
      </c>
      <c r="N22" s="257"/>
    </row>
    <row r="23" spans="1:14" ht="18" customHeight="1">
      <c r="A23" s="188" t="s">
        <v>239</v>
      </c>
      <c r="B23" s="260" t="s">
        <v>652</v>
      </c>
      <c r="C23" s="260" t="s">
        <v>652</v>
      </c>
      <c r="D23" s="260" t="s">
        <v>652</v>
      </c>
      <c r="E23" s="260" t="s">
        <v>652</v>
      </c>
      <c r="F23" s="260" t="s">
        <v>652</v>
      </c>
      <c r="G23" s="260" t="s">
        <v>652</v>
      </c>
      <c r="H23" s="261">
        <v>611</v>
      </c>
      <c r="I23" s="261">
        <v>772</v>
      </c>
      <c r="J23" s="261">
        <v>549</v>
      </c>
      <c r="K23" s="261">
        <v>297</v>
      </c>
      <c r="L23" s="261">
        <v>452</v>
      </c>
      <c r="M23" s="228">
        <v>402</v>
      </c>
      <c r="N23" s="257"/>
    </row>
    <row r="24" spans="1:14" ht="18" customHeight="1">
      <c r="A24" s="186" t="s">
        <v>240</v>
      </c>
      <c r="B24" s="259">
        <v>6084</v>
      </c>
      <c r="C24" s="259">
        <v>6531</v>
      </c>
      <c r="D24" s="260">
        <v>6052</v>
      </c>
      <c r="E24" s="260">
        <v>5931</v>
      </c>
      <c r="F24" s="261">
        <v>6429</v>
      </c>
      <c r="G24" s="261">
        <v>6750</v>
      </c>
      <c r="H24" s="261">
        <v>6826</v>
      </c>
      <c r="I24" s="261">
        <v>7181</v>
      </c>
      <c r="J24" s="261">
        <v>6812</v>
      </c>
      <c r="K24" s="261">
        <v>6177</v>
      </c>
      <c r="L24" s="261">
        <v>6425</v>
      </c>
      <c r="M24" s="228">
        <v>6425</v>
      </c>
      <c r="N24" s="257"/>
    </row>
    <row r="25" spans="1:14" ht="18" customHeight="1">
      <c r="A25" s="186" t="s">
        <v>277</v>
      </c>
      <c r="B25" s="259">
        <v>8</v>
      </c>
      <c r="C25" s="259">
        <v>6</v>
      </c>
      <c r="D25" s="260">
        <v>5</v>
      </c>
      <c r="E25" s="260">
        <v>9</v>
      </c>
      <c r="F25" s="261">
        <v>1</v>
      </c>
      <c r="G25" s="261">
        <v>6</v>
      </c>
      <c r="H25" s="261">
        <v>8</v>
      </c>
      <c r="I25" s="261">
        <v>11</v>
      </c>
      <c r="J25" s="261">
        <v>10</v>
      </c>
      <c r="K25" s="261">
        <v>10</v>
      </c>
      <c r="L25" s="261">
        <v>14</v>
      </c>
      <c r="M25" s="228">
        <v>8</v>
      </c>
      <c r="N25" s="257"/>
    </row>
    <row r="26" spans="1:14" ht="18" customHeight="1">
      <c r="A26" s="188" t="s">
        <v>297</v>
      </c>
      <c r="B26" s="259">
        <v>140</v>
      </c>
      <c r="C26" s="259">
        <v>247</v>
      </c>
      <c r="D26" s="260">
        <v>281</v>
      </c>
      <c r="E26" s="260">
        <v>292</v>
      </c>
      <c r="F26" s="261">
        <v>272</v>
      </c>
      <c r="G26" s="261">
        <v>205</v>
      </c>
      <c r="H26" s="261">
        <v>133</v>
      </c>
      <c r="I26" s="261">
        <v>91</v>
      </c>
      <c r="J26" s="261">
        <v>69</v>
      </c>
      <c r="K26" s="261">
        <v>71</v>
      </c>
      <c r="L26" s="261">
        <v>52</v>
      </c>
      <c r="M26" s="228">
        <v>84</v>
      </c>
      <c r="N26" s="257"/>
    </row>
    <row r="27" spans="1:14" ht="18" customHeight="1">
      <c r="A27" s="139" t="s">
        <v>653</v>
      </c>
      <c r="B27" s="260" t="s">
        <v>652</v>
      </c>
      <c r="C27" s="260" t="s">
        <v>652</v>
      </c>
      <c r="D27" s="260" t="s">
        <v>652</v>
      </c>
      <c r="E27" s="260" t="s">
        <v>652</v>
      </c>
      <c r="F27" s="260" t="s">
        <v>652</v>
      </c>
      <c r="G27" s="260" t="s">
        <v>652</v>
      </c>
      <c r="H27" s="261">
        <v>3</v>
      </c>
      <c r="I27" s="261">
        <v>13</v>
      </c>
      <c r="J27" s="261">
        <v>76</v>
      </c>
      <c r="K27" s="261">
        <v>2</v>
      </c>
      <c r="L27" s="261">
        <v>40</v>
      </c>
      <c r="M27" s="228">
        <v>0</v>
      </c>
      <c r="N27" s="257"/>
    </row>
    <row r="28" spans="1:14" ht="18" customHeight="1">
      <c r="A28" s="186" t="s">
        <v>352</v>
      </c>
      <c r="B28" s="259">
        <v>506</v>
      </c>
      <c r="C28" s="259">
        <v>527</v>
      </c>
      <c r="D28" s="260">
        <v>531</v>
      </c>
      <c r="E28" s="260">
        <v>555</v>
      </c>
      <c r="F28" s="261">
        <v>574</v>
      </c>
      <c r="G28" s="261">
        <v>616</v>
      </c>
      <c r="H28" s="261">
        <v>580</v>
      </c>
      <c r="I28" s="261">
        <v>481</v>
      </c>
      <c r="J28" s="261">
        <v>481</v>
      </c>
      <c r="K28" s="261">
        <v>523</v>
      </c>
      <c r="L28" s="261">
        <v>535</v>
      </c>
      <c r="M28" s="228">
        <v>518</v>
      </c>
      <c r="N28" s="257"/>
    </row>
    <row r="29" spans="1:14" ht="18" customHeight="1">
      <c r="A29" s="139" t="s">
        <v>353</v>
      </c>
      <c r="B29" s="260" t="s">
        <v>652</v>
      </c>
      <c r="C29" s="260" t="s">
        <v>652</v>
      </c>
      <c r="D29" s="260" t="s">
        <v>652</v>
      </c>
      <c r="E29" s="260" t="s">
        <v>652</v>
      </c>
      <c r="F29" s="260" t="s">
        <v>652</v>
      </c>
      <c r="G29" s="260" t="s">
        <v>652</v>
      </c>
      <c r="H29" s="261">
        <v>12</v>
      </c>
      <c r="I29" s="261">
        <v>0</v>
      </c>
      <c r="J29" s="261">
        <v>0</v>
      </c>
      <c r="K29" s="261">
        <v>58</v>
      </c>
      <c r="L29" s="261">
        <v>45</v>
      </c>
      <c r="M29" s="228">
        <v>54</v>
      </c>
      <c r="N29" s="257"/>
    </row>
    <row r="30" spans="1:14" ht="18" customHeight="1">
      <c r="A30" s="186" t="s">
        <v>354</v>
      </c>
      <c r="B30" s="259">
        <v>292</v>
      </c>
      <c r="C30" s="259">
        <v>265</v>
      </c>
      <c r="D30" s="260">
        <v>300</v>
      </c>
      <c r="E30" s="260">
        <v>338</v>
      </c>
      <c r="F30" s="261">
        <v>357</v>
      </c>
      <c r="G30" s="261">
        <v>484</v>
      </c>
      <c r="H30" s="261">
        <v>472</v>
      </c>
      <c r="I30" s="261">
        <v>486</v>
      </c>
      <c r="J30" s="261">
        <v>393</v>
      </c>
      <c r="K30" s="261">
        <v>362</v>
      </c>
      <c r="L30" s="261">
        <v>374</v>
      </c>
      <c r="M30" s="228">
        <v>434</v>
      </c>
      <c r="N30" s="257"/>
    </row>
    <row r="31" spans="1:14" ht="18" customHeight="1">
      <c r="A31" s="189" t="s">
        <v>654</v>
      </c>
      <c r="B31" s="259">
        <v>0</v>
      </c>
      <c r="C31" s="259">
        <v>0</v>
      </c>
      <c r="D31" s="260">
        <v>0</v>
      </c>
      <c r="E31" s="260">
        <v>0</v>
      </c>
      <c r="F31" s="261">
        <v>4</v>
      </c>
      <c r="G31" s="261">
        <v>11</v>
      </c>
      <c r="H31" s="261">
        <v>0</v>
      </c>
      <c r="I31" s="261">
        <v>0</v>
      </c>
      <c r="J31" s="261">
        <v>0</v>
      </c>
      <c r="K31" s="261">
        <v>1</v>
      </c>
      <c r="L31" s="261">
        <v>0</v>
      </c>
      <c r="M31" s="228">
        <v>0</v>
      </c>
      <c r="N31" s="257"/>
    </row>
    <row r="32" spans="1:14" ht="18" customHeight="1">
      <c r="A32" s="139" t="s">
        <v>355</v>
      </c>
      <c r="B32" s="259">
        <v>213</v>
      </c>
      <c r="C32" s="259">
        <v>221</v>
      </c>
      <c r="D32" s="260">
        <v>208</v>
      </c>
      <c r="E32" s="260">
        <v>260</v>
      </c>
      <c r="F32" s="261">
        <v>285</v>
      </c>
      <c r="G32" s="261">
        <v>389</v>
      </c>
      <c r="H32" s="261">
        <v>542</v>
      </c>
      <c r="I32" s="261">
        <v>544</v>
      </c>
      <c r="J32" s="261">
        <v>487</v>
      </c>
      <c r="K32" s="261">
        <v>450</v>
      </c>
      <c r="L32" s="261">
        <v>469</v>
      </c>
      <c r="M32" s="228">
        <v>545</v>
      </c>
      <c r="N32" s="257"/>
    </row>
    <row r="33" spans="1:14" ht="18" customHeight="1">
      <c r="A33" s="189" t="s">
        <v>417</v>
      </c>
      <c r="B33" s="261">
        <v>0</v>
      </c>
      <c r="C33" s="261">
        <v>0</v>
      </c>
      <c r="D33" s="261">
        <v>0</v>
      </c>
      <c r="E33" s="261">
        <v>0</v>
      </c>
      <c r="F33" s="261">
        <v>0</v>
      </c>
      <c r="G33" s="261">
        <v>0</v>
      </c>
      <c r="H33" s="261">
        <v>0</v>
      </c>
      <c r="I33" s="261">
        <v>0</v>
      </c>
      <c r="J33" s="261">
        <v>0</v>
      </c>
      <c r="K33" s="261">
        <v>0</v>
      </c>
      <c r="L33" s="261">
        <v>1</v>
      </c>
      <c r="M33" s="228">
        <v>25</v>
      </c>
      <c r="N33" s="257"/>
    </row>
    <row r="34" spans="1:14" ht="18" customHeight="1">
      <c r="A34" s="206" t="s">
        <v>423</v>
      </c>
      <c r="B34" s="260" t="s">
        <v>652</v>
      </c>
      <c r="C34" s="260" t="s">
        <v>652</v>
      </c>
      <c r="D34" s="260" t="s">
        <v>652</v>
      </c>
      <c r="E34" s="260" t="s">
        <v>652</v>
      </c>
      <c r="F34" s="260" t="s">
        <v>652</v>
      </c>
      <c r="G34" s="260" t="s">
        <v>652</v>
      </c>
      <c r="H34" s="261">
        <v>1</v>
      </c>
      <c r="I34" s="261">
        <v>13</v>
      </c>
      <c r="J34" s="261">
        <v>2</v>
      </c>
      <c r="K34" s="261">
        <v>0</v>
      </c>
      <c r="L34" s="261">
        <v>2</v>
      </c>
      <c r="M34" s="228">
        <v>2</v>
      </c>
      <c r="N34" s="257"/>
    </row>
    <row r="35" spans="1:14" ht="18" customHeight="1">
      <c r="A35" s="186" t="s">
        <v>424</v>
      </c>
      <c r="B35" s="259">
        <v>5980</v>
      </c>
      <c r="C35" s="259">
        <v>5705</v>
      </c>
      <c r="D35" s="260">
        <v>5837</v>
      </c>
      <c r="E35" s="260">
        <v>5733</v>
      </c>
      <c r="F35" s="261">
        <v>6405</v>
      </c>
      <c r="G35" s="261">
        <v>7109</v>
      </c>
      <c r="H35" s="261">
        <v>7958</v>
      </c>
      <c r="I35" s="261">
        <v>7655</v>
      </c>
      <c r="J35" s="261">
        <v>7195</v>
      </c>
      <c r="K35" s="261">
        <v>6654</v>
      </c>
      <c r="L35" s="261">
        <v>7254</v>
      </c>
      <c r="M35" s="228">
        <v>7109</v>
      </c>
      <c r="N35" s="257"/>
    </row>
    <row r="36" spans="1:14" ht="18" customHeight="1">
      <c r="A36" s="120" t="s">
        <v>426</v>
      </c>
      <c r="B36" s="259">
        <v>244</v>
      </c>
      <c r="C36" s="259">
        <v>233</v>
      </c>
      <c r="D36" s="260">
        <v>249</v>
      </c>
      <c r="E36" s="260">
        <v>230</v>
      </c>
      <c r="F36" s="261">
        <v>241</v>
      </c>
      <c r="G36" s="261">
        <v>259</v>
      </c>
      <c r="H36" s="261">
        <v>376</v>
      </c>
      <c r="I36" s="261">
        <v>352</v>
      </c>
      <c r="J36" s="261">
        <v>363</v>
      </c>
      <c r="K36" s="261">
        <v>399</v>
      </c>
      <c r="L36" s="261">
        <v>437</v>
      </c>
      <c r="M36" s="228">
        <v>384</v>
      </c>
      <c r="N36" s="257"/>
    </row>
    <row r="37" spans="1:14" ht="18" customHeight="1">
      <c r="A37" s="120" t="s">
        <v>427</v>
      </c>
      <c r="B37" s="260" t="s">
        <v>652</v>
      </c>
      <c r="C37" s="260" t="s">
        <v>652</v>
      </c>
      <c r="D37" s="260" t="s">
        <v>652</v>
      </c>
      <c r="E37" s="260" t="s">
        <v>652</v>
      </c>
      <c r="F37" s="260" t="s">
        <v>652</v>
      </c>
      <c r="G37" s="260" t="s">
        <v>652</v>
      </c>
      <c r="H37" s="261">
        <v>385</v>
      </c>
      <c r="I37" s="261">
        <v>299</v>
      </c>
      <c r="J37" s="261">
        <v>292</v>
      </c>
      <c r="K37" s="261">
        <v>207</v>
      </c>
      <c r="L37" s="261">
        <v>247</v>
      </c>
      <c r="M37" s="228">
        <v>263</v>
      </c>
      <c r="N37" s="257"/>
    </row>
    <row r="38" spans="1:14" ht="18" customHeight="1">
      <c r="A38" s="139" t="s">
        <v>428</v>
      </c>
      <c r="B38" s="260" t="s">
        <v>652</v>
      </c>
      <c r="C38" s="260" t="s">
        <v>652</v>
      </c>
      <c r="D38" s="260" t="s">
        <v>652</v>
      </c>
      <c r="E38" s="260" t="s">
        <v>652</v>
      </c>
      <c r="F38" s="260" t="s">
        <v>652</v>
      </c>
      <c r="G38" s="260" t="s">
        <v>652</v>
      </c>
      <c r="H38" s="261">
        <v>0</v>
      </c>
      <c r="I38" s="261">
        <v>12</v>
      </c>
      <c r="J38" s="261">
        <v>25</v>
      </c>
      <c r="K38" s="261">
        <v>12</v>
      </c>
      <c r="L38" s="261">
        <v>18</v>
      </c>
      <c r="M38" s="228">
        <v>16</v>
      </c>
      <c r="N38" s="257"/>
    </row>
    <row r="39" spans="1:14" ht="18" customHeight="1">
      <c r="A39" s="139" t="s">
        <v>429</v>
      </c>
      <c r="B39" s="259">
        <v>2241</v>
      </c>
      <c r="C39" s="259">
        <v>2330</v>
      </c>
      <c r="D39" s="260">
        <v>2464</v>
      </c>
      <c r="E39" s="260">
        <v>2315</v>
      </c>
      <c r="F39" s="261">
        <v>2674</v>
      </c>
      <c r="G39" s="261">
        <v>3214</v>
      </c>
      <c r="H39" s="261">
        <v>3452</v>
      </c>
      <c r="I39" s="261">
        <v>3581</v>
      </c>
      <c r="J39" s="261">
        <v>2840</v>
      </c>
      <c r="K39" s="261">
        <v>2131</v>
      </c>
      <c r="L39" s="261">
        <v>1991</v>
      </c>
      <c r="M39" s="228">
        <v>1947</v>
      </c>
      <c r="N39" s="257"/>
    </row>
    <row r="40" spans="1:14" ht="18" customHeight="1">
      <c r="A40" s="121" t="s">
        <v>430</v>
      </c>
      <c r="B40" s="261">
        <v>0</v>
      </c>
      <c r="C40" s="261">
        <v>0</v>
      </c>
      <c r="D40" s="261">
        <v>0</v>
      </c>
      <c r="E40" s="261">
        <v>0</v>
      </c>
      <c r="F40" s="261">
        <v>0</v>
      </c>
      <c r="G40" s="261">
        <v>0</v>
      </c>
      <c r="H40" s="261">
        <v>0</v>
      </c>
      <c r="I40" s="261">
        <v>0</v>
      </c>
      <c r="J40" s="261">
        <v>0</v>
      </c>
      <c r="K40" s="261">
        <v>0</v>
      </c>
      <c r="L40" s="261">
        <v>0</v>
      </c>
      <c r="M40" s="228">
        <v>39</v>
      </c>
      <c r="N40" s="257"/>
    </row>
    <row r="41" spans="1:14" ht="18" customHeight="1">
      <c r="A41" s="139" t="s">
        <v>448</v>
      </c>
      <c r="B41" s="259">
        <v>2</v>
      </c>
      <c r="C41" s="259">
        <v>4</v>
      </c>
      <c r="D41" s="260">
        <v>1</v>
      </c>
      <c r="E41" s="260">
        <v>3</v>
      </c>
      <c r="F41" s="261">
        <v>8</v>
      </c>
      <c r="G41" s="261">
        <v>3</v>
      </c>
      <c r="H41" s="261">
        <v>5</v>
      </c>
      <c r="I41" s="261">
        <v>3</v>
      </c>
      <c r="J41" s="261">
        <v>2</v>
      </c>
      <c r="K41" s="261">
        <v>2</v>
      </c>
      <c r="L41" s="261">
        <v>2</v>
      </c>
      <c r="M41" s="228">
        <v>3</v>
      </c>
      <c r="N41" s="257"/>
    </row>
    <row r="42" spans="1:14" ht="18" customHeight="1">
      <c r="A42" s="186" t="s">
        <v>509</v>
      </c>
      <c r="B42" s="260" t="s">
        <v>652</v>
      </c>
      <c r="C42" s="260" t="s">
        <v>652</v>
      </c>
      <c r="D42" s="260" t="s">
        <v>652</v>
      </c>
      <c r="E42" s="260" t="s">
        <v>652</v>
      </c>
      <c r="F42" s="260" t="s">
        <v>652</v>
      </c>
      <c r="G42" s="260" t="s">
        <v>652</v>
      </c>
      <c r="H42" s="260" t="s">
        <v>652</v>
      </c>
      <c r="I42" s="260" t="s">
        <v>652</v>
      </c>
      <c r="J42" s="260" t="s">
        <v>652</v>
      </c>
      <c r="K42" s="261">
        <v>1</v>
      </c>
      <c r="L42" s="261">
        <v>0</v>
      </c>
      <c r="M42" s="228">
        <v>1</v>
      </c>
      <c r="N42" s="257"/>
    </row>
    <row r="43" spans="1:14" ht="18" customHeight="1">
      <c r="A43" s="186"/>
      <c r="B43" s="262"/>
      <c r="C43" s="263"/>
      <c r="D43" s="264"/>
      <c r="E43" s="264"/>
      <c r="F43" s="261"/>
      <c r="G43" s="261"/>
      <c r="H43" s="261"/>
      <c r="I43" s="261"/>
      <c r="J43" s="261"/>
      <c r="K43" s="261"/>
      <c r="L43" s="261"/>
      <c r="M43" s="228"/>
      <c r="N43" s="257"/>
    </row>
    <row r="44" spans="1:14" ht="18" customHeight="1">
      <c r="A44" s="251" t="s">
        <v>574</v>
      </c>
      <c r="B44" s="265">
        <f aca="true" t="shared" si="2" ref="B44:M44">SUM(B46:B52)</f>
        <v>646</v>
      </c>
      <c r="C44" s="265">
        <f t="shared" si="2"/>
        <v>581</v>
      </c>
      <c r="D44" s="265">
        <f t="shared" si="2"/>
        <v>689</v>
      </c>
      <c r="E44" s="265">
        <f t="shared" si="2"/>
        <v>617</v>
      </c>
      <c r="F44" s="265">
        <f t="shared" si="2"/>
        <v>507</v>
      </c>
      <c r="G44" s="265">
        <f t="shared" si="2"/>
        <v>531</v>
      </c>
      <c r="H44" s="265">
        <f t="shared" si="2"/>
        <v>452</v>
      </c>
      <c r="I44" s="265">
        <f t="shared" si="2"/>
        <v>422</v>
      </c>
      <c r="J44" s="265">
        <f t="shared" si="2"/>
        <v>437</v>
      </c>
      <c r="K44" s="265">
        <f t="shared" si="2"/>
        <v>417</v>
      </c>
      <c r="L44" s="265">
        <f t="shared" si="2"/>
        <v>404</v>
      </c>
      <c r="M44" s="247">
        <f t="shared" si="2"/>
        <v>341</v>
      </c>
      <c r="N44" s="257"/>
    </row>
    <row r="45" spans="1:14" ht="18" customHeight="1">
      <c r="A45" s="186"/>
      <c r="B45" s="262"/>
      <c r="C45" s="263"/>
      <c r="D45" s="260"/>
      <c r="E45" s="260"/>
      <c r="F45" s="261"/>
      <c r="G45" s="261"/>
      <c r="H45" s="261"/>
      <c r="I45" s="261"/>
      <c r="J45" s="261"/>
      <c r="K45" s="261"/>
      <c r="L45" s="261"/>
      <c r="M45" s="228"/>
      <c r="N45" s="257"/>
    </row>
    <row r="46" spans="1:14" ht="18" customHeight="1">
      <c r="A46" s="188" t="s">
        <v>261</v>
      </c>
      <c r="B46" s="259">
        <v>66</v>
      </c>
      <c r="C46" s="259">
        <v>56</v>
      </c>
      <c r="D46" s="260">
        <v>77</v>
      </c>
      <c r="E46" s="260">
        <v>44</v>
      </c>
      <c r="F46" s="261">
        <v>19</v>
      </c>
      <c r="G46" s="261">
        <v>46</v>
      </c>
      <c r="H46" s="261">
        <v>35</v>
      </c>
      <c r="I46" s="261">
        <v>51</v>
      </c>
      <c r="J46" s="261">
        <v>46</v>
      </c>
      <c r="K46" s="261">
        <v>52</v>
      </c>
      <c r="L46" s="261">
        <v>68</v>
      </c>
      <c r="M46" s="228">
        <f>12+32</f>
        <v>44</v>
      </c>
      <c r="N46" s="257"/>
    </row>
    <row r="47" spans="1:14" ht="18" customHeight="1">
      <c r="A47" s="188" t="s">
        <v>300</v>
      </c>
      <c r="B47" s="259">
        <v>98</v>
      </c>
      <c r="C47" s="259">
        <v>55</v>
      </c>
      <c r="D47" s="260">
        <v>49</v>
      </c>
      <c r="E47" s="260">
        <v>29</v>
      </c>
      <c r="F47" s="261">
        <v>15</v>
      </c>
      <c r="G47" s="261">
        <v>47</v>
      </c>
      <c r="H47" s="261">
        <v>44</v>
      </c>
      <c r="I47" s="261">
        <v>63</v>
      </c>
      <c r="J47" s="261">
        <v>40</v>
      </c>
      <c r="K47" s="261">
        <v>47</v>
      </c>
      <c r="L47" s="261">
        <v>51</v>
      </c>
      <c r="M47" s="228">
        <f>5+48</f>
        <v>53</v>
      </c>
      <c r="N47" s="257"/>
    </row>
    <row r="48" spans="1:14" ht="18" customHeight="1">
      <c r="A48" s="188" t="s">
        <v>301</v>
      </c>
      <c r="B48" s="259">
        <v>0</v>
      </c>
      <c r="C48" s="259">
        <v>0</v>
      </c>
      <c r="D48" s="260">
        <v>0</v>
      </c>
      <c r="E48" s="260">
        <v>0</v>
      </c>
      <c r="F48" s="261">
        <v>0</v>
      </c>
      <c r="G48" s="261">
        <v>0</v>
      </c>
      <c r="H48" s="261">
        <v>0</v>
      </c>
      <c r="I48" s="261">
        <v>1</v>
      </c>
      <c r="J48" s="261">
        <v>0</v>
      </c>
      <c r="K48" s="261">
        <v>0</v>
      </c>
      <c r="L48" s="261">
        <v>0</v>
      </c>
      <c r="M48" s="228">
        <f>2+10</f>
        <v>12</v>
      </c>
      <c r="N48" s="257"/>
    </row>
    <row r="49" spans="1:14" ht="18" customHeight="1">
      <c r="A49" s="186" t="s">
        <v>415</v>
      </c>
      <c r="B49" s="259">
        <v>482</v>
      </c>
      <c r="C49" s="259">
        <v>470</v>
      </c>
      <c r="D49" s="260">
        <v>563</v>
      </c>
      <c r="E49" s="260">
        <v>544</v>
      </c>
      <c r="F49" s="261">
        <v>473</v>
      </c>
      <c r="G49" s="261">
        <v>438</v>
      </c>
      <c r="H49" s="261">
        <v>373</v>
      </c>
      <c r="I49" s="261">
        <v>306</v>
      </c>
      <c r="J49" s="261">
        <v>351</v>
      </c>
      <c r="K49" s="261">
        <v>318</v>
      </c>
      <c r="L49" s="261">
        <v>277</v>
      </c>
      <c r="M49" s="228">
        <f>10+216</f>
        <v>226</v>
      </c>
      <c r="N49" s="257"/>
    </row>
    <row r="50" spans="1:14" ht="18" customHeight="1">
      <c r="A50" s="139" t="s">
        <v>443</v>
      </c>
      <c r="B50" s="259">
        <v>0</v>
      </c>
      <c r="C50" s="259">
        <v>0</v>
      </c>
      <c r="D50" s="260">
        <v>0</v>
      </c>
      <c r="E50" s="260">
        <v>0</v>
      </c>
      <c r="F50" s="261">
        <v>0</v>
      </c>
      <c r="G50" s="261">
        <v>0</v>
      </c>
      <c r="H50" s="261">
        <v>0</v>
      </c>
      <c r="I50" s="261">
        <v>1</v>
      </c>
      <c r="J50" s="261">
        <v>0</v>
      </c>
      <c r="K50" s="261">
        <v>0</v>
      </c>
      <c r="L50" s="261">
        <v>5</v>
      </c>
      <c r="M50" s="228">
        <v>5</v>
      </c>
      <c r="N50" s="257"/>
    </row>
    <row r="51" spans="1:14" ht="18" customHeight="1">
      <c r="A51" s="139" t="s">
        <v>445</v>
      </c>
      <c r="B51" s="260" t="s">
        <v>652</v>
      </c>
      <c r="C51" s="260" t="s">
        <v>652</v>
      </c>
      <c r="D51" s="260" t="s">
        <v>652</v>
      </c>
      <c r="E51" s="260" t="s">
        <v>652</v>
      </c>
      <c r="F51" s="260" t="s">
        <v>652</v>
      </c>
      <c r="G51" s="260" t="s">
        <v>652</v>
      </c>
      <c r="H51" s="260" t="s">
        <v>652</v>
      </c>
      <c r="I51" s="260" t="s">
        <v>652</v>
      </c>
      <c r="J51" s="260" t="s">
        <v>652</v>
      </c>
      <c r="K51" s="260" t="s">
        <v>652</v>
      </c>
      <c r="L51" s="261">
        <v>2</v>
      </c>
      <c r="M51" s="228">
        <v>1</v>
      </c>
      <c r="N51" s="257"/>
    </row>
    <row r="52" spans="1:14" ht="18" customHeight="1">
      <c r="A52" s="139" t="s">
        <v>655</v>
      </c>
      <c r="B52" s="260" t="s">
        <v>652</v>
      </c>
      <c r="C52" s="260" t="s">
        <v>652</v>
      </c>
      <c r="D52" s="260" t="s">
        <v>652</v>
      </c>
      <c r="E52" s="260" t="s">
        <v>652</v>
      </c>
      <c r="F52" s="260" t="s">
        <v>652</v>
      </c>
      <c r="G52" s="260" t="s">
        <v>652</v>
      </c>
      <c r="H52" s="260" t="s">
        <v>652</v>
      </c>
      <c r="I52" s="260" t="s">
        <v>652</v>
      </c>
      <c r="J52" s="260" t="s">
        <v>652</v>
      </c>
      <c r="K52" s="260" t="s">
        <v>652</v>
      </c>
      <c r="L52" s="261">
        <v>1</v>
      </c>
      <c r="M52" s="228">
        <v>0</v>
      </c>
      <c r="N52" s="257"/>
    </row>
    <row r="53" spans="1:14" ht="18" customHeight="1">
      <c r="A53" s="121"/>
      <c r="B53" s="262"/>
      <c r="C53" s="263"/>
      <c r="D53" s="261"/>
      <c r="E53" s="261"/>
      <c r="F53" s="261"/>
      <c r="G53" s="261"/>
      <c r="H53" s="261"/>
      <c r="I53" s="261"/>
      <c r="J53" s="261"/>
      <c r="K53" s="261"/>
      <c r="L53" s="261"/>
      <c r="M53" s="228"/>
      <c r="N53" s="257"/>
    </row>
    <row r="54" spans="1:14" ht="18" customHeight="1">
      <c r="A54" s="251" t="s">
        <v>575</v>
      </c>
      <c r="B54" s="265">
        <f aca="true" t="shared" si="3" ref="B54:M54">SUM(B56:B84)</f>
        <v>5296</v>
      </c>
      <c r="C54" s="266">
        <f t="shared" si="3"/>
        <v>5708</v>
      </c>
      <c r="D54" s="266">
        <f t="shared" si="3"/>
        <v>5178</v>
      </c>
      <c r="E54" s="266">
        <f t="shared" si="3"/>
        <v>4982</v>
      </c>
      <c r="F54" s="266">
        <f t="shared" si="3"/>
        <v>5333</v>
      </c>
      <c r="G54" s="266">
        <f t="shared" si="3"/>
        <v>5643</v>
      </c>
      <c r="H54" s="266">
        <f t="shared" si="3"/>
        <v>6502</v>
      </c>
      <c r="I54" s="266">
        <f t="shared" si="3"/>
        <v>6511</v>
      </c>
      <c r="J54" s="266">
        <f t="shared" si="3"/>
        <v>6503</v>
      </c>
      <c r="K54" s="266">
        <f t="shared" si="3"/>
        <v>6250</v>
      </c>
      <c r="L54" s="266">
        <f t="shared" si="3"/>
        <v>6922</v>
      </c>
      <c r="M54" s="246">
        <f t="shared" si="3"/>
        <v>6857</v>
      </c>
      <c r="N54" s="257"/>
    </row>
    <row r="55" spans="1:14" ht="18" customHeight="1">
      <c r="A55" s="210"/>
      <c r="B55" s="262"/>
      <c r="C55" s="263"/>
      <c r="D55" s="260"/>
      <c r="E55" s="260"/>
      <c r="F55" s="261"/>
      <c r="G55" s="261"/>
      <c r="H55" s="261"/>
      <c r="I55" s="261"/>
      <c r="J55" s="261"/>
      <c r="K55" s="261"/>
      <c r="L55" s="261"/>
      <c r="M55" s="228"/>
      <c r="N55" s="257"/>
    </row>
    <row r="56" spans="1:14" ht="18" customHeight="1">
      <c r="A56" s="188" t="s">
        <v>656</v>
      </c>
      <c r="B56" s="259">
        <v>703</v>
      </c>
      <c r="C56" s="259">
        <v>624</v>
      </c>
      <c r="D56" s="260" t="s">
        <v>652</v>
      </c>
      <c r="E56" s="260" t="s">
        <v>652</v>
      </c>
      <c r="F56" s="261" t="s">
        <v>652</v>
      </c>
      <c r="G56" s="261" t="s">
        <v>652</v>
      </c>
      <c r="H56" s="261" t="s">
        <v>652</v>
      </c>
      <c r="I56" s="261" t="s">
        <v>652</v>
      </c>
      <c r="J56" s="261" t="s">
        <v>652</v>
      </c>
      <c r="K56" s="261" t="s">
        <v>652</v>
      </c>
      <c r="L56" s="261" t="s">
        <v>652</v>
      </c>
      <c r="M56" s="249" t="s">
        <v>652</v>
      </c>
      <c r="N56" s="257"/>
    </row>
    <row r="57" spans="1:14" ht="18" customHeight="1">
      <c r="A57" s="139" t="s">
        <v>657</v>
      </c>
      <c r="B57" s="259">
        <v>5</v>
      </c>
      <c r="C57" s="259">
        <v>7</v>
      </c>
      <c r="D57" s="260" t="s">
        <v>652</v>
      </c>
      <c r="E57" s="260" t="s">
        <v>652</v>
      </c>
      <c r="F57" s="261" t="s">
        <v>652</v>
      </c>
      <c r="G57" s="261" t="s">
        <v>652</v>
      </c>
      <c r="H57" s="261" t="s">
        <v>652</v>
      </c>
      <c r="I57" s="261" t="s">
        <v>652</v>
      </c>
      <c r="J57" s="261" t="s">
        <v>652</v>
      </c>
      <c r="K57" s="261" t="s">
        <v>652</v>
      </c>
      <c r="L57" s="261" t="s">
        <v>652</v>
      </c>
      <c r="M57" s="249" t="s">
        <v>652</v>
      </c>
      <c r="N57" s="257"/>
    </row>
    <row r="58" spans="1:14" ht="18" customHeight="1">
      <c r="A58" s="121" t="s">
        <v>228</v>
      </c>
      <c r="B58" s="259">
        <v>148</v>
      </c>
      <c r="C58" s="259">
        <v>181</v>
      </c>
      <c r="D58" s="260">
        <v>253</v>
      </c>
      <c r="E58" s="260">
        <v>315</v>
      </c>
      <c r="F58" s="261">
        <v>297</v>
      </c>
      <c r="G58" s="261">
        <v>259</v>
      </c>
      <c r="H58" s="261">
        <v>361</v>
      </c>
      <c r="I58" s="261">
        <v>363</v>
      </c>
      <c r="J58" s="261">
        <v>396</v>
      </c>
      <c r="K58" s="261">
        <v>410</v>
      </c>
      <c r="L58" s="261">
        <v>425</v>
      </c>
      <c r="M58" s="228">
        <v>337</v>
      </c>
      <c r="N58" s="257"/>
    </row>
    <row r="59" spans="1:14" ht="18" customHeight="1">
      <c r="A59" s="121" t="s">
        <v>229</v>
      </c>
      <c r="B59" s="259">
        <v>83</v>
      </c>
      <c r="C59" s="259">
        <v>58</v>
      </c>
      <c r="D59" s="260">
        <v>143</v>
      </c>
      <c r="E59" s="260">
        <v>112</v>
      </c>
      <c r="F59" s="261">
        <v>104</v>
      </c>
      <c r="G59" s="261">
        <v>98</v>
      </c>
      <c r="H59" s="261">
        <v>127</v>
      </c>
      <c r="I59" s="261">
        <v>130</v>
      </c>
      <c r="J59" s="261">
        <v>97</v>
      </c>
      <c r="K59" s="261">
        <v>69</v>
      </c>
      <c r="L59" s="261">
        <v>37</v>
      </c>
      <c r="M59" s="228">
        <v>64</v>
      </c>
      <c r="N59" s="257"/>
    </row>
    <row r="60" spans="1:14" ht="18" customHeight="1">
      <c r="A60" s="121" t="s">
        <v>230</v>
      </c>
      <c r="B60" s="259">
        <v>350</v>
      </c>
      <c r="C60" s="259">
        <v>371</v>
      </c>
      <c r="D60" s="260">
        <v>315</v>
      </c>
      <c r="E60" s="260">
        <v>526</v>
      </c>
      <c r="F60" s="261">
        <v>458</v>
      </c>
      <c r="G60" s="261">
        <v>600</v>
      </c>
      <c r="H60" s="261">
        <v>448</v>
      </c>
      <c r="I60" s="261">
        <v>363</v>
      </c>
      <c r="J60" s="261">
        <v>300</v>
      </c>
      <c r="K60" s="261">
        <v>275</v>
      </c>
      <c r="L60" s="261">
        <v>278</v>
      </c>
      <c r="M60" s="228">
        <v>319</v>
      </c>
      <c r="N60" s="257"/>
    </row>
    <row r="61" spans="1:14" ht="18" customHeight="1">
      <c r="A61" s="121" t="s">
        <v>231</v>
      </c>
      <c r="B61" s="259">
        <v>1433</v>
      </c>
      <c r="C61" s="259">
        <v>1708</v>
      </c>
      <c r="D61" s="260">
        <v>1980</v>
      </c>
      <c r="E61" s="260">
        <v>1805</v>
      </c>
      <c r="F61" s="261">
        <v>1909</v>
      </c>
      <c r="G61" s="261">
        <v>2072</v>
      </c>
      <c r="H61" s="261">
        <v>2380</v>
      </c>
      <c r="I61" s="261">
        <v>2739</v>
      </c>
      <c r="J61" s="261">
        <v>2641</v>
      </c>
      <c r="K61" s="261">
        <v>2606</v>
      </c>
      <c r="L61" s="261">
        <v>2956</v>
      </c>
      <c r="M61" s="228">
        <v>2782</v>
      </c>
      <c r="N61" s="257"/>
    </row>
    <row r="62" spans="1:14" ht="18" customHeight="1">
      <c r="A62" s="192" t="s">
        <v>477</v>
      </c>
      <c r="B62" s="261" t="s">
        <v>652</v>
      </c>
      <c r="C62" s="261" t="s">
        <v>652</v>
      </c>
      <c r="D62" s="261" t="s">
        <v>652</v>
      </c>
      <c r="E62" s="261" t="s">
        <v>652</v>
      </c>
      <c r="F62" s="261" t="s">
        <v>652</v>
      </c>
      <c r="G62" s="261" t="s">
        <v>652</v>
      </c>
      <c r="H62" s="261" t="s">
        <v>652</v>
      </c>
      <c r="I62" s="261" t="s">
        <v>652</v>
      </c>
      <c r="J62" s="261" t="s">
        <v>652</v>
      </c>
      <c r="K62" s="261" t="s">
        <v>652</v>
      </c>
      <c r="L62" s="261" t="s">
        <v>652</v>
      </c>
      <c r="M62" s="228">
        <v>44</v>
      </c>
      <c r="N62" s="257"/>
    </row>
    <row r="63" spans="1:14" ht="18" customHeight="1">
      <c r="A63" s="121" t="s">
        <v>478</v>
      </c>
      <c r="B63" s="261" t="s">
        <v>652</v>
      </c>
      <c r="C63" s="261" t="s">
        <v>652</v>
      </c>
      <c r="D63" s="261" t="s">
        <v>652</v>
      </c>
      <c r="E63" s="261" t="s">
        <v>652</v>
      </c>
      <c r="F63" s="261" t="s">
        <v>652</v>
      </c>
      <c r="G63" s="261" t="s">
        <v>652</v>
      </c>
      <c r="H63" s="261" t="s">
        <v>652</v>
      </c>
      <c r="I63" s="261" t="s">
        <v>652</v>
      </c>
      <c r="J63" s="261" t="s">
        <v>652</v>
      </c>
      <c r="K63" s="261" t="s">
        <v>652</v>
      </c>
      <c r="L63" s="261" t="s">
        <v>652</v>
      </c>
      <c r="M63" s="228">
        <v>14</v>
      </c>
      <c r="N63" s="257"/>
    </row>
    <row r="64" spans="1:14" ht="18" customHeight="1">
      <c r="A64" s="188" t="s">
        <v>280</v>
      </c>
      <c r="B64" s="260" t="s">
        <v>652</v>
      </c>
      <c r="C64" s="260" t="s">
        <v>652</v>
      </c>
      <c r="D64" s="260" t="s">
        <v>652</v>
      </c>
      <c r="E64" s="260" t="s">
        <v>652</v>
      </c>
      <c r="F64" s="260" t="s">
        <v>652</v>
      </c>
      <c r="G64" s="260" t="s">
        <v>652</v>
      </c>
      <c r="H64" s="261">
        <v>14</v>
      </c>
      <c r="I64" s="261">
        <v>23</v>
      </c>
      <c r="J64" s="261">
        <v>37</v>
      </c>
      <c r="K64" s="261">
        <v>12</v>
      </c>
      <c r="L64" s="261">
        <v>9</v>
      </c>
      <c r="M64" s="228">
        <v>18</v>
      </c>
      <c r="N64" s="257"/>
    </row>
    <row r="65" spans="1:14" ht="18" customHeight="1">
      <c r="A65" s="192" t="s">
        <v>282</v>
      </c>
      <c r="B65" s="259">
        <v>178</v>
      </c>
      <c r="C65" s="259">
        <v>170</v>
      </c>
      <c r="D65" s="260">
        <v>115</v>
      </c>
      <c r="E65" s="260">
        <v>109</v>
      </c>
      <c r="F65" s="261">
        <v>108</v>
      </c>
      <c r="G65" s="261">
        <v>81</v>
      </c>
      <c r="H65" s="261">
        <v>57</v>
      </c>
      <c r="I65" s="261">
        <v>50</v>
      </c>
      <c r="J65" s="261">
        <v>53</v>
      </c>
      <c r="K65" s="261">
        <v>46</v>
      </c>
      <c r="L65" s="261">
        <v>34</v>
      </c>
      <c r="M65" s="228">
        <v>46</v>
      </c>
      <c r="N65" s="257"/>
    </row>
    <row r="66" spans="1:14" ht="18" customHeight="1">
      <c r="A66" s="186" t="s">
        <v>304</v>
      </c>
      <c r="B66" s="259">
        <v>46</v>
      </c>
      <c r="C66" s="259">
        <v>31</v>
      </c>
      <c r="D66" s="260">
        <v>26</v>
      </c>
      <c r="E66" s="260">
        <v>41</v>
      </c>
      <c r="F66" s="261">
        <v>60</v>
      </c>
      <c r="G66" s="261">
        <v>52</v>
      </c>
      <c r="H66" s="261">
        <v>59</v>
      </c>
      <c r="I66" s="261">
        <v>60</v>
      </c>
      <c r="J66" s="261">
        <v>68</v>
      </c>
      <c r="K66" s="261">
        <v>82</v>
      </c>
      <c r="L66" s="261">
        <v>117</v>
      </c>
      <c r="M66" s="228">
        <v>166</v>
      </c>
      <c r="N66" s="257"/>
    </row>
    <row r="67" spans="1:14" ht="18" customHeight="1">
      <c r="A67" s="121" t="s">
        <v>330</v>
      </c>
      <c r="B67" s="259">
        <v>2</v>
      </c>
      <c r="C67" s="259">
        <v>3</v>
      </c>
      <c r="D67" s="260">
        <v>17</v>
      </c>
      <c r="E67" s="260">
        <v>11</v>
      </c>
      <c r="F67" s="261">
        <v>16</v>
      </c>
      <c r="G67" s="261">
        <v>11</v>
      </c>
      <c r="H67" s="261">
        <v>11</v>
      </c>
      <c r="I67" s="261">
        <v>12</v>
      </c>
      <c r="J67" s="261">
        <v>16</v>
      </c>
      <c r="K67" s="261">
        <v>11</v>
      </c>
      <c r="L67" s="261">
        <v>13</v>
      </c>
      <c r="M67" s="228">
        <v>24</v>
      </c>
      <c r="N67" s="257"/>
    </row>
    <row r="68" spans="1:14" ht="18" customHeight="1">
      <c r="A68" s="186" t="s">
        <v>465</v>
      </c>
      <c r="B68" s="259">
        <v>231</v>
      </c>
      <c r="C68" s="259">
        <v>175</v>
      </c>
      <c r="D68" s="260">
        <v>129</v>
      </c>
      <c r="E68" s="260">
        <v>78</v>
      </c>
      <c r="F68" s="261">
        <v>116</v>
      </c>
      <c r="G68" s="261">
        <v>73</v>
      </c>
      <c r="H68" s="261">
        <v>44</v>
      </c>
      <c r="I68" s="261">
        <v>34</v>
      </c>
      <c r="J68" s="261">
        <v>37</v>
      </c>
      <c r="K68" s="261">
        <v>29</v>
      </c>
      <c r="L68" s="261">
        <v>29</v>
      </c>
      <c r="M68" s="228">
        <v>46</v>
      </c>
      <c r="N68" s="257"/>
    </row>
    <row r="69" spans="1:14" ht="18" customHeight="1">
      <c r="A69" s="139" t="s">
        <v>466</v>
      </c>
      <c r="B69" s="260" t="s">
        <v>652</v>
      </c>
      <c r="C69" s="260" t="s">
        <v>652</v>
      </c>
      <c r="D69" s="260" t="s">
        <v>652</v>
      </c>
      <c r="E69" s="260" t="s">
        <v>652</v>
      </c>
      <c r="F69" s="260" t="s">
        <v>652</v>
      </c>
      <c r="G69" s="260" t="s">
        <v>652</v>
      </c>
      <c r="H69" s="261">
        <v>40</v>
      </c>
      <c r="I69" s="261">
        <v>32</v>
      </c>
      <c r="J69" s="261">
        <v>29</v>
      </c>
      <c r="K69" s="261">
        <v>25</v>
      </c>
      <c r="L69" s="261">
        <v>20</v>
      </c>
      <c r="M69" s="228">
        <v>17</v>
      </c>
      <c r="N69" s="257"/>
    </row>
    <row r="70" spans="1:14" ht="18" customHeight="1">
      <c r="A70" s="186" t="s">
        <v>658</v>
      </c>
      <c r="B70" s="259">
        <v>49</v>
      </c>
      <c r="C70" s="259">
        <v>66</v>
      </c>
      <c r="D70" s="260">
        <v>56</v>
      </c>
      <c r="E70" s="260">
        <v>23</v>
      </c>
      <c r="F70" s="261">
        <v>15</v>
      </c>
      <c r="G70" s="261">
        <v>16</v>
      </c>
      <c r="H70" s="261">
        <v>29</v>
      </c>
      <c r="I70" s="261">
        <v>8</v>
      </c>
      <c r="J70" s="261">
        <v>6</v>
      </c>
      <c r="K70" s="261">
        <v>6</v>
      </c>
      <c r="L70" s="261">
        <v>0</v>
      </c>
      <c r="M70" s="228">
        <v>0</v>
      </c>
      <c r="N70" s="257"/>
    </row>
    <row r="71" spans="1:14" ht="18" customHeight="1">
      <c r="A71" s="139" t="s">
        <v>470</v>
      </c>
      <c r="B71" s="260" t="s">
        <v>652</v>
      </c>
      <c r="C71" s="260" t="s">
        <v>652</v>
      </c>
      <c r="D71" s="260" t="s">
        <v>652</v>
      </c>
      <c r="E71" s="260" t="s">
        <v>652</v>
      </c>
      <c r="F71" s="260" t="s">
        <v>652</v>
      </c>
      <c r="G71" s="260" t="s">
        <v>652</v>
      </c>
      <c r="H71" s="261">
        <v>0</v>
      </c>
      <c r="I71" s="261">
        <v>10</v>
      </c>
      <c r="J71" s="261">
        <v>5</v>
      </c>
      <c r="K71" s="261">
        <v>6</v>
      </c>
      <c r="L71" s="261">
        <v>8</v>
      </c>
      <c r="M71" s="228">
        <v>8</v>
      </c>
      <c r="N71" s="257"/>
    </row>
    <row r="72" spans="1:14" ht="18" customHeight="1">
      <c r="A72" s="139" t="s">
        <v>471</v>
      </c>
      <c r="B72" s="260" t="s">
        <v>652</v>
      </c>
      <c r="C72" s="260" t="s">
        <v>652</v>
      </c>
      <c r="D72" s="260" t="s">
        <v>652</v>
      </c>
      <c r="E72" s="260" t="s">
        <v>652</v>
      </c>
      <c r="F72" s="260" t="s">
        <v>652</v>
      </c>
      <c r="G72" s="260" t="s">
        <v>652</v>
      </c>
      <c r="H72" s="261">
        <v>0</v>
      </c>
      <c r="I72" s="261">
        <v>5</v>
      </c>
      <c r="J72" s="261">
        <v>3</v>
      </c>
      <c r="K72" s="261">
        <v>1</v>
      </c>
      <c r="L72" s="261">
        <v>0</v>
      </c>
      <c r="M72" s="228">
        <v>4</v>
      </c>
      <c r="N72" s="257"/>
    </row>
    <row r="73" spans="1:14" ht="18" customHeight="1">
      <c r="A73" s="139" t="s">
        <v>475</v>
      </c>
      <c r="B73" s="259">
        <v>132</v>
      </c>
      <c r="C73" s="259">
        <v>121</v>
      </c>
      <c r="D73" s="260">
        <v>135</v>
      </c>
      <c r="E73" s="260">
        <v>186</v>
      </c>
      <c r="F73" s="261">
        <v>247</v>
      </c>
      <c r="G73" s="261">
        <v>257</v>
      </c>
      <c r="H73" s="261">
        <v>311</v>
      </c>
      <c r="I73" s="261">
        <v>191</v>
      </c>
      <c r="J73" s="261">
        <v>212</v>
      </c>
      <c r="K73" s="261">
        <v>183</v>
      </c>
      <c r="L73" s="261">
        <v>283</v>
      </c>
      <c r="M73" s="228">
        <v>309</v>
      </c>
      <c r="N73" s="257"/>
    </row>
    <row r="74" spans="1:14" ht="18" customHeight="1">
      <c r="A74" s="121" t="s">
        <v>476</v>
      </c>
      <c r="B74" s="260">
        <v>172</v>
      </c>
      <c r="C74" s="260">
        <v>317</v>
      </c>
      <c r="D74" s="260">
        <v>317</v>
      </c>
      <c r="E74" s="260">
        <v>295</v>
      </c>
      <c r="F74" s="261">
        <v>441</v>
      </c>
      <c r="G74" s="261">
        <v>589</v>
      </c>
      <c r="H74" s="261">
        <v>720</v>
      </c>
      <c r="I74" s="261">
        <v>568</v>
      </c>
      <c r="J74" s="261">
        <v>702</v>
      </c>
      <c r="K74" s="261">
        <v>798</v>
      </c>
      <c r="L74" s="261">
        <v>977</v>
      </c>
      <c r="M74" s="228">
        <v>914</v>
      </c>
      <c r="N74" s="257"/>
    </row>
    <row r="75" spans="1:14" ht="18" customHeight="1">
      <c r="A75" s="186" t="s">
        <v>659</v>
      </c>
      <c r="B75" s="259">
        <v>60</v>
      </c>
      <c r="C75" s="259">
        <v>66</v>
      </c>
      <c r="D75" s="260">
        <v>45</v>
      </c>
      <c r="E75" s="260">
        <v>49</v>
      </c>
      <c r="F75" s="261">
        <v>99</v>
      </c>
      <c r="G75" s="261">
        <v>58</v>
      </c>
      <c r="H75" s="261">
        <v>75</v>
      </c>
      <c r="I75" s="261">
        <v>104</v>
      </c>
      <c r="J75" s="261">
        <v>93</v>
      </c>
      <c r="K75" s="261">
        <v>95</v>
      </c>
      <c r="L75" s="261">
        <v>55</v>
      </c>
      <c r="M75" s="228" t="s">
        <v>652</v>
      </c>
      <c r="N75" s="257"/>
    </row>
    <row r="76" spans="1:14" ht="18" customHeight="1">
      <c r="A76" s="121" t="s">
        <v>576</v>
      </c>
      <c r="B76" s="259">
        <v>0</v>
      </c>
      <c r="C76" s="259">
        <v>9</v>
      </c>
      <c r="D76" s="260">
        <v>11</v>
      </c>
      <c r="E76" s="260">
        <v>19</v>
      </c>
      <c r="F76" s="261">
        <v>20</v>
      </c>
      <c r="G76" s="261">
        <v>30</v>
      </c>
      <c r="H76" s="261">
        <v>10</v>
      </c>
      <c r="I76" s="261">
        <v>21</v>
      </c>
      <c r="J76" s="261">
        <v>12</v>
      </c>
      <c r="K76" s="261">
        <v>4</v>
      </c>
      <c r="L76" s="261">
        <v>5</v>
      </c>
      <c r="M76" s="228" t="s">
        <v>652</v>
      </c>
      <c r="N76" s="257"/>
    </row>
    <row r="77" spans="1:14" ht="18" customHeight="1">
      <c r="A77" s="186" t="s">
        <v>489</v>
      </c>
      <c r="B77" s="259">
        <v>0</v>
      </c>
      <c r="C77" s="259">
        <v>0</v>
      </c>
      <c r="D77" s="260">
        <v>0</v>
      </c>
      <c r="E77" s="260">
        <v>2</v>
      </c>
      <c r="F77" s="261">
        <v>0</v>
      </c>
      <c r="G77" s="261">
        <v>3</v>
      </c>
      <c r="H77" s="261">
        <v>0</v>
      </c>
      <c r="I77" s="261">
        <v>2</v>
      </c>
      <c r="J77" s="261">
        <v>0</v>
      </c>
      <c r="K77" s="261">
        <v>1</v>
      </c>
      <c r="L77" s="261">
        <v>1</v>
      </c>
      <c r="M77" s="228">
        <v>1</v>
      </c>
      <c r="N77" s="257"/>
    </row>
    <row r="78" spans="1:14" ht="18" customHeight="1">
      <c r="A78" s="121" t="s">
        <v>491</v>
      </c>
      <c r="B78" s="260" t="s">
        <v>652</v>
      </c>
      <c r="C78" s="260" t="s">
        <v>652</v>
      </c>
      <c r="D78" s="260" t="s">
        <v>652</v>
      </c>
      <c r="E78" s="260" t="s">
        <v>652</v>
      </c>
      <c r="F78" s="260" t="s">
        <v>652</v>
      </c>
      <c r="G78" s="260" t="s">
        <v>652</v>
      </c>
      <c r="H78" s="260" t="s">
        <v>652</v>
      </c>
      <c r="I78" s="260" t="s">
        <v>652</v>
      </c>
      <c r="J78" s="260" t="s">
        <v>652</v>
      </c>
      <c r="K78" s="260" t="s">
        <v>652</v>
      </c>
      <c r="L78" s="261">
        <v>1</v>
      </c>
      <c r="M78" s="228">
        <v>57</v>
      </c>
      <c r="N78" s="257"/>
    </row>
    <row r="79" spans="1:14" ht="18" customHeight="1">
      <c r="A79" s="139" t="s">
        <v>505</v>
      </c>
      <c r="B79" s="259">
        <v>0</v>
      </c>
      <c r="C79" s="259">
        <v>0</v>
      </c>
      <c r="D79" s="260">
        <v>0</v>
      </c>
      <c r="E79" s="260">
        <v>0</v>
      </c>
      <c r="F79" s="261">
        <v>0</v>
      </c>
      <c r="G79" s="261">
        <v>2</v>
      </c>
      <c r="H79" s="261">
        <v>7</v>
      </c>
      <c r="I79" s="261">
        <v>9</v>
      </c>
      <c r="J79" s="261">
        <v>9</v>
      </c>
      <c r="K79" s="261">
        <v>1</v>
      </c>
      <c r="L79" s="261">
        <v>8</v>
      </c>
      <c r="M79" s="228">
        <v>10</v>
      </c>
      <c r="N79" s="257"/>
    </row>
    <row r="80" spans="1:14" ht="18" customHeight="1">
      <c r="A80" s="186" t="s">
        <v>517</v>
      </c>
      <c r="B80" s="259">
        <v>7</v>
      </c>
      <c r="C80" s="259">
        <v>18</v>
      </c>
      <c r="D80" s="260">
        <v>10</v>
      </c>
      <c r="E80" s="260">
        <v>11</v>
      </c>
      <c r="F80" s="261">
        <v>9</v>
      </c>
      <c r="G80" s="261">
        <v>18</v>
      </c>
      <c r="H80" s="261">
        <v>41</v>
      </c>
      <c r="I80" s="261">
        <v>43</v>
      </c>
      <c r="J80" s="261">
        <v>32</v>
      </c>
      <c r="K80" s="261">
        <v>34</v>
      </c>
      <c r="L80" s="261">
        <v>44</v>
      </c>
      <c r="M80" s="228">
        <v>43</v>
      </c>
      <c r="N80" s="257"/>
    </row>
    <row r="81" spans="1:14" ht="18" customHeight="1">
      <c r="A81" s="186" t="s">
        <v>528</v>
      </c>
      <c r="B81" s="259">
        <v>1565</v>
      </c>
      <c r="C81" s="259">
        <v>1670</v>
      </c>
      <c r="D81" s="260">
        <v>1523</v>
      </c>
      <c r="E81" s="260">
        <v>1311</v>
      </c>
      <c r="F81" s="261">
        <v>1337</v>
      </c>
      <c r="G81" s="261">
        <v>1357</v>
      </c>
      <c r="H81" s="261">
        <v>1602</v>
      </c>
      <c r="I81" s="261">
        <v>1613</v>
      </c>
      <c r="J81" s="261">
        <v>1641</v>
      </c>
      <c r="K81" s="261">
        <v>1430</v>
      </c>
      <c r="L81" s="261">
        <v>1478</v>
      </c>
      <c r="M81" s="228">
        <v>1530</v>
      </c>
      <c r="N81" s="257"/>
    </row>
    <row r="82" spans="1:14" ht="18" customHeight="1">
      <c r="A82" s="139" t="s">
        <v>529</v>
      </c>
      <c r="B82" s="259">
        <v>0</v>
      </c>
      <c r="C82" s="259">
        <v>0</v>
      </c>
      <c r="D82" s="260">
        <v>0</v>
      </c>
      <c r="E82" s="260">
        <v>1</v>
      </c>
      <c r="F82" s="261">
        <v>0</v>
      </c>
      <c r="G82" s="261">
        <v>1</v>
      </c>
      <c r="H82" s="261">
        <v>17</v>
      </c>
      <c r="I82" s="261">
        <v>1</v>
      </c>
      <c r="J82" s="261">
        <v>0</v>
      </c>
      <c r="K82" s="261">
        <v>0</v>
      </c>
      <c r="L82" s="261">
        <v>0</v>
      </c>
      <c r="M82" s="228">
        <v>1</v>
      </c>
      <c r="N82" s="257"/>
    </row>
    <row r="83" spans="1:14" ht="18" customHeight="1">
      <c r="A83" s="186" t="s">
        <v>530</v>
      </c>
      <c r="B83" s="259">
        <v>132</v>
      </c>
      <c r="C83" s="259">
        <v>113</v>
      </c>
      <c r="D83" s="260">
        <v>103</v>
      </c>
      <c r="E83" s="260">
        <v>88</v>
      </c>
      <c r="F83" s="261">
        <v>97</v>
      </c>
      <c r="G83" s="261">
        <v>66</v>
      </c>
      <c r="H83" s="261">
        <v>83</v>
      </c>
      <c r="I83" s="261">
        <v>65</v>
      </c>
      <c r="J83" s="261">
        <v>49</v>
      </c>
      <c r="K83" s="261">
        <v>38</v>
      </c>
      <c r="L83" s="261">
        <v>40</v>
      </c>
      <c r="M83" s="228">
        <v>25</v>
      </c>
      <c r="N83" s="257"/>
    </row>
    <row r="84" spans="1:14" ht="18" customHeight="1">
      <c r="A84" s="186" t="s">
        <v>531</v>
      </c>
      <c r="B84" s="260" t="s">
        <v>652</v>
      </c>
      <c r="C84" s="260" t="s">
        <v>652</v>
      </c>
      <c r="D84" s="260" t="s">
        <v>652</v>
      </c>
      <c r="E84" s="260" t="s">
        <v>652</v>
      </c>
      <c r="F84" s="260" t="s">
        <v>652</v>
      </c>
      <c r="G84" s="260" t="s">
        <v>652</v>
      </c>
      <c r="H84" s="261">
        <v>66</v>
      </c>
      <c r="I84" s="261">
        <v>65</v>
      </c>
      <c r="J84" s="261">
        <v>65</v>
      </c>
      <c r="K84" s="261">
        <v>88</v>
      </c>
      <c r="L84" s="261">
        <v>104</v>
      </c>
      <c r="M84" s="228">
        <v>78</v>
      </c>
      <c r="N84" s="257"/>
    </row>
    <row r="85" spans="2:14" ht="18" customHeight="1">
      <c r="B85" s="262"/>
      <c r="C85" s="263"/>
      <c r="D85" s="264"/>
      <c r="E85" s="264"/>
      <c r="F85" s="261"/>
      <c r="G85" s="261"/>
      <c r="H85" s="261"/>
      <c r="I85" s="261"/>
      <c r="J85" s="261"/>
      <c r="K85" s="261"/>
      <c r="L85" s="261"/>
      <c r="M85" s="228"/>
      <c r="N85" s="257"/>
    </row>
    <row r="86" spans="1:14" ht="18" customHeight="1">
      <c r="A86" s="144" t="s">
        <v>577</v>
      </c>
      <c r="B86" s="265">
        <f aca="true" t="shared" si="4" ref="B86:M86">SUM(B88:B102)</f>
        <v>154</v>
      </c>
      <c r="C86" s="266">
        <f t="shared" si="4"/>
        <v>223</v>
      </c>
      <c r="D86" s="266">
        <f t="shared" si="4"/>
        <v>203</v>
      </c>
      <c r="E86" s="266">
        <f t="shared" si="4"/>
        <v>189</v>
      </c>
      <c r="F86" s="266">
        <f t="shared" si="4"/>
        <v>232</v>
      </c>
      <c r="G86" s="266">
        <f t="shared" si="4"/>
        <v>279</v>
      </c>
      <c r="H86" s="266">
        <f t="shared" si="4"/>
        <v>435</v>
      </c>
      <c r="I86" s="266">
        <f t="shared" si="4"/>
        <v>582</v>
      </c>
      <c r="J86" s="266">
        <f t="shared" si="4"/>
        <v>731</v>
      </c>
      <c r="K86" s="266">
        <f t="shared" si="4"/>
        <v>759</v>
      </c>
      <c r="L86" s="266">
        <f t="shared" si="4"/>
        <v>930</v>
      </c>
      <c r="M86" s="246">
        <f t="shared" si="4"/>
        <v>1009</v>
      </c>
      <c r="N86" s="257"/>
    </row>
    <row r="87" spans="1:14" ht="18" customHeight="1">
      <c r="A87" s="186"/>
      <c r="B87" s="262"/>
      <c r="C87" s="263"/>
      <c r="D87" s="260"/>
      <c r="E87" s="260"/>
      <c r="F87" s="261"/>
      <c r="G87" s="261"/>
      <c r="H87" s="261"/>
      <c r="I87" s="261"/>
      <c r="J87" s="261"/>
      <c r="K87" s="261"/>
      <c r="L87" s="261"/>
      <c r="M87" s="228"/>
      <c r="N87" s="257"/>
    </row>
    <row r="88" spans="1:14" ht="18" customHeight="1">
      <c r="A88" s="188" t="s">
        <v>660</v>
      </c>
      <c r="B88" s="259">
        <v>0</v>
      </c>
      <c r="C88" s="259">
        <v>4</v>
      </c>
      <c r="D88" s="260">
        <v>0</v>
      </c>
      <c r="E88" s="260">
        <v>0</v>
      </c>
      <c r="F88" s="261">
        <v>0</v>
      </c>
      <c r="G88" s="261">
        <v>0</v>
      </c>
      <c r="H88" s="261">
        <v>0</v>
      </c>
      <c r="I88" s="261">
        <v>1</v>
      </c>
      <c r="J88" s="261">
        <v>0</v>
      </c>
      <c r="K88" s="261">
        <v>0</v>
      </c>
      <c r="L88" s="261" t="s">
        <v>652</v>
      </c>
      <c r="M88" s="228">
        <v>0</v>
      </c>
      <c r="N88" s="257"/>
    </row>
    <row r="89" spans="1:14" ht="18" customHeight="1">
      <c r="A89" s="121" t="s">
        <v>321</v>
      </c>
      <c r="B89" s="259">
        <v>0</v>
      </c>
      <c r="C89" s="259">
        <v>0</v>
      </c>
      <c r="D89" s="260">
        <v>16</v>
      </c>
      <c r="E89" s="260">
        <v>3</v>
      </c>
      <c r="F89" s="261">
        <v>11</v>
      </c>
      <c r="G89" s="261">
        <v>19</v>
      </c>
      <c r="H89" s="261">
        <v>26</v>
      </c>
      <c r="I89" s="261">
        <v>17</v>
      </c>
      <c r="J89" s="261">
        <v>31</v>
      </c>
      <c r="K89" s="261">
        <v>12</v>
      </c>
      <c r="L89" s="261">
        <v>9</v>
      </c>
      <c r="M89" s="228">
        <v>6</v>
      </c>
      <c r="N89" s="257"/>
    </row>
    <row r="90" spans="1:14" ht="18" customHeight="1">
      <c r="A90" s="186" t="s">
        <v>368</v>
      </c>
      <c r="B90" s="259">
        <v>14</v>
      </c>
      <c r="C90" s="259">
        <v>43</v>
      </c>
      <c r="D90" s="260">
        <v>25</v>
      </c>
      <c r="E90" s="260">
        <v>30</v>
      </c>
      <c r="F90" s="261">
        <v>25</v>
      </c>
      <c r="G90" s="261">
        <v>21</v>
      </c>
      <c r="H90" s="261">
        <v>43</v>
      </c>
      <c r="I90" s="261">
        <v>32</v>
      </c>
      <c r="J90" s="261">
        <v>22</v>
      </c>
      <c r="K90" s="261">
        <v>33</v>
      </c>
      <c r="L90" s="261">
        <v>30</v>
      </c>
      <c r="M90" s="228">
        <v>14</v>
      </c>
      <c r="N90" s="257"/>
    </row>
    <row r="91" spans="1:14" ht="18" customHeight="1">
      <c r="A91" s="121" t="s">
        <v>373</v>
      </c>
      <c r="B91" s="259">
        <v>72</v>
      </c>
      <c r="C91" s="259">
        <v>119</v>
      </c>
      <c r="D91" s="260">
        <v>105</v>
      </c>
      <c r="E91" s="260">
        <v>82</v>
      </c>
      <c r="F91" s="261">
        <v>81</v>
      </c>
      <c r="G91" s="261">
        <v>51</v>
      </c>
      <c r="H91" s="261">
        <v>94</v>
      </c>
      <c r="I91" s="261">
        <v>97</v>
      </c>
      <c r="J91" s="261">
        <v>184</v>
      </c>
      <c r="K91" s="261">
        <v>135</v>
      </c>
      <c r="L91" s="261">
        <v>259</v>
      </c>
      <c r="M91" s="228">
        <v>254</v>
      </c>
      <c r="N91" s="257"/>
    </row>
    <row r="92" spans="1:14" ht="18" customHeight="1">
      <c r="A92" s="189" t="s">
        <v>661</v>
      </c>
      <c r="B92" s="259">
        <v>0</v>
      </c>
      <c r="C92" s="259">
        <v>0</v>
      </c>
      <c r="D92" s="260">
        <v>0</v>
      </c>
      <c r="E92" s="260">
        <v>0</v>
      </c>
      <c r="F92" s="261">
        <v>0</v>
      </c>
      <c r="G92" s="261">
        <v>0</v>
      </c>
      <c r="H92" s="261">
        <v>0</v>
      </c>
      <c r="I92" s="261">
        <v>1</v>
      </c>
      <c r="J92" s="261">
        <v>0</v>
      </c>
      <c r="K92" s="261">
        <v>0</v>
      </c>
      <c r="L92" s="261">
        <v>0</v>
      </c>
      <c r="M92" s="228">
        <v>0</v>
      </c>
      <c r="N92" s="257"/>
    </row>
    <row r="93" spans="1:14" ht="18" customHeight="1">
      <c r="A93" s="186" t="s">
        <v>374</v>
      </c>
      <c r="B93" s="259">
        <v>32</v>
      </c>
      <c r="C93" s="259">
        <v>27</v>
      </c>
      <c r="D93" s="260">
        <v>27</v>
      </c>
      <c r="E93" s="260">
        <v>23</v>
      </c>
      <c r="F93" s="261">
        <v>54</v>
      </c>
      <c r="G93" s="261">
        <v>125</v>
      </c>
      <c r="H93" s="261">
        <v>219</v>
      </c>
      <c r="I93" s="261">
        <v>379</v>
      </c>
      <c r="J93" s="261">
        <v>457</v>
      </c>
      <c r="K93" s="261">
        <v>527</v>
      </c>
      <c r="L93" s="261">
        <v>593</v>
      </c>
      <c r="M93" s="228">
        <v>683</v>
      </c>
      <c r="N93" s="257"/>
    </row>
    <row r="94" spans="1:14" ht="18" customHeight="1">
      <c r="A94" s="139" t="s">
        <v>413</v>
      </c>
      <c r="B94" s="259">
        <v>0</v>
      </c>
      <c r="C94" s="259">
        <v>0</v>
      </c>
      <c r="D94" s="260">
        <v>0</v>
      </c>
      <c r="E94" s="260">
        <v>1</v>
      </c>
      <c r="F94" s="261">
        <v>0</v>
      </c>
      <c r="G94" s="261">
        <v>4</v>
      </c>
      <c r="H94" s="261">
        <v>10</v>
      </c>
      <c r="I94" s="261">
        <v>1</v>
      </c>
      <c r="J94" s="261">
        <v>2</v>
      </c>
      <c r="K94" s="261">
        <v>2</v>
      </c>
      <c r="L94" s="261">
        <v>0</v>
      </c>
      <c r="M94" s="228">
        <v>1</v>
      </c>
      <c r="N94" s="257"/>
    </row>
    <row r="95" spans="1:14" ht="18" customHeight="1">
      <c r="A95" s="139" t="s">
        <v>662</v>
      </c>
      <c r="B95" s="259">
        <v>0</v>
      </c>
      <c r="C95" s="259">
        <v>0</v>
      </c>
      <c r="D95" s="260">
        <v>0</v>
      </c>
      <c r="E95" s="260">
        <v>0</v>
      </c>
      <c r="F95" s="261">
        <v>0</v>
      </c>
      <c r="G95" s="261">
        <v>0</v>
      </c>
      <c r="H95" s="261">
        <v>0</v>
      </c>
      <c r="I95" s="261">
        <v>0</v>
      </c>
      <c r="J95" s="261">
        <v>1</v>
      </c>
      <c r="K95" s="261">
        <v>0</v>
      </c>
      <c r="L95" s="261">
        <v>0</v>
      </c>
      <c r="M95" s="228">
        <v>0</v>
      </c>
      <c r="N95" s="257"/>
    </row>
    <row r="96" spans="1:14" ht="18" customHeight="1">
      <c r="A96" s="186" t="s">
        <v>435</v>
      </c>
      <c r="B96" s="259">
        <v>19</v>
      </c>
      <c r="C96" s="259">
        <v>18</v>
      </c>
      <c r="D96" s="260">
        <v>12</v>
      </c>
      <c r="E96" s="260">
        <v>24</v>
      </c>
      <c r="F96" s="261">
        <v>15</v>
      </c>
      <c r="G96" s="261">
        <v>18</v>
      </c>
      <c r="H96" s="261">
        <v>20</v>
      </c>
      <c r="I96" s="261">
        <v>21</v>
      </c>
      <c r="J96" s="261">
        <v>13</v>
      </c>
      <c r="K96" s="261">
        <v>9</v>
      </c>
      <c r="L96" s="261">
        <v>14</v>
      </c>
      <c r="M96" s="228">
        <v>17</v>
      </c>
      <c r="N96" s="257"/>
    </row>
    <row r="97" spans="1:14" ht="18" customHeight="1">
      <c r="A97" s="121" t="s">
        <v>441</v>
      </c>
      <c r="B97" s="259">
        <v>13</v>
      </c>
      <c r="C97" s="259">
        <v>10</v>
      </c>
      <c r="D97" s="260">
        <v>6</v>
      </c>
      <c r="E97" s="260">
        <v>16</v>
      </c>
      <c r="F97" s="261">
        <v>6</v>
      </c>
      <c r="G97" s="261">
        <v>5</v>
      </c>
      <c r="H97" s="261">
        <v>3</v>
      </c>
      <c r="I97" s="261">
        <v>0</v>
      </c>
      <c r="J97" s="261">
        <v>3</v>
      </c>
      <c r="K97" s="261">
        <v>1</v>
      </c>
      <c r="L97" s="261">
        <v>2</v>
      </c>
      <c r="M97" s="228">
        <v>5</v>
      </c>
      <c r="N97" s="257"/>
    </row>
    <row r="98" spans="1:14" ht="18" customHeight="1">
      <c r="A98" s="139" t="s">
        <v>458</v>
      </c>
      <c r="B98" s="259">
        <v>0</v>
      </c>
      <c r="C98" s="259">
        <v>0</v>
      </c>
      <c r="D98" s="260">
        <v>9</v>
      </c>
      <c r="E98" s="260">
        <v>6</v>
      </c>
      <c r="F98" s="261">
        <v>32</v>
      </c>
      <c r="G98" s="261">
        <v>23</v>
      </c>
      <c r="H98" s="261">
        <v>8</v>
      </c>
      <c r="I98" s="261">
        <v>18</v>
      </c>
      <c r="J98" s="261">
        <v>9</v>
      </c>
      <c r="K98" s="261">
        <v>22</v>
      </c>
      <c r="L98" s="261">
        <v>11</v>
      </c>
      <c r="M98" s="228">
        <v>10</v>
      </c>
      <c r="N98" s="257"/>
    </row>
    <row r="99" spans="1:14" ht="18" customHeight="1">
      <c r="A99" s="139" t="s">
        <v>461</v>
      </c>
      <c r="B99" s="259">
        <v>0</v>
      </c>
      <c r="C99" s="259">
        <v>0</v>
      </c>
      <c r="D99" s="260">
        <v>0</v>
      </c>
      <c r="E99" s="260">
        <v>0</v>
      </c>
      <c r="F99" s="261">
        <v>2</v>
      </c>
      <c r="G99" s="261">
        <v>4</v>
      </c>
      <c r="H99" s="261">
        <v>2</v>
      </c>
      <c r="I99" s="261">
        <v>0</v>
      </c>
      <c r="J99" s="261">
        <v>0</v>
      </c>
      <c r="K99" s="261">
        <v>0</v>
      </c>
      <c r="L99" s="261">
        <v>1</v>
      </c>
      <c r="M99" s="228">
        <v>2</v>
      </c>
      <c r="N99" s="257"/>
    </row>
    <row r="100" spans="1:14" ht="18" customHeight="1">
      <c r="A100" s="186" t="s">
        <v>493</v>
      </c>
      <c r="B100" s="259">
        <v>4</v>
      </c>
      <c r="C100" s="259">
        <v>2</v>
      </c>
      <c r="D100" s="260">
        <v>3</v>
      </c>
      <c r="E100" s="260">
        <v>2</v>
      </c>
      <c r="F100" s="261">
        <v>1</v>
      </c>
      <c r="G100" s="261">
        <v>1</v>
      </c>
      <c r="H100" s="261">
        <v>2</v>
      </c>
      <c r="I100" s="261">
        <v>6</v>
      </c>
      <c r="J100" s="261">
        <v>2</v>
      </c>
      <c r="K100" s="261">
        <v>4</v>
      </c>
      <c r="L100" s="261">
        <v>8</v>
      </c>
      <c r="M100" s="228">
        <v>10</v>
      </c>
      <c r="N100" s="257"/>
    </row>
    <row r="101" spans="1:14" ht="18" customHeight="1">
      <c r="A101" s="139" t="s">
        <v>506</v>
      </c>
      <c r="B101" s="260">
        <v>0</v>
      </c>
      <c r="C101" s="260">
        <v>0</v>
      </c>
      <c r="D101" s="260">
        <v>0</v>
      </c>
      <c r="E101" s="260">
        <v>0</v>
      </c>
      <c r="F101" s="261">
        <v>0</v>
      </c>
      <c r="G101" s="261">
        <v>0</v>
      </c>
      <c r="H101" s="261">
        <v>3</v>
      </c>
      <c r="I101" s="261">
        <v>1</v>
      </c>
      <c r="J101" s="261">
        <v>1</v>
      </c>
      <c r="K101" s="261">
        <v>0</v>
      </c>
      <c r="L101" s="261">
        <v>1</v>
      </c>
      <c r="M101" s="228">
        <v>3</v>
      </c>
      <c r="N101" s="257"/>
    </row>
    <row r="102" spans="1:14" ht="18" customHeight="1">
      <c r="A102" s="139" t="s">
        <v>527</v>
      </c>
      <c r="B102" s="260">
        <v>0</v>
      </c>
      <c r="C102" s="260">
        <v>0</v>
      </c>
      <c r="D102" s="260">
        <v>0</v>
      </c>
      <c r="E102" s="260">
        <v>2</v>
      </c>
      <c r="F102" s="261">
        <v>5</v>
      </c>
      <c r="G102" s="261">
        <v>8</v>
      </c>
      <c r="H102" s="261">
        <v>5</v>
      </c>
      <c r="I102" s="261">
        <v>8</v>
      </c>
      <c r="J102" s="261">
        <v>6</v>
      </c>
      <c r="K102" s="261">
        <v>14</v>
      </c>
      <c r="L102" s="261">
        <v>2</v>
      </c>
      <c r="M102" s="228">
        <v>4</v>
      </c>
      <c r="N102" s="257"/>
    </row>
    <row r="103" spans="1:14" ht="18" customHeight="1">
      <c r="A103" s="186"/>
      <c r="B103" s="262"/>
      <c r="C103" s="263"/>
      <c r="D103" s="264"/>
      <c r="E103" s="264"/>
      <c r="F103" s="261"/>
      <c r="G103" s="261"/>
      <c r="H103" s="261"/>
      <c r="I103" s="261"/>
      <c r="J103" s="261"/>
      <c r="K103" s="261"/>
      <c r="L103" s="261"/>
      <c r="M103" s="228"/>
      <c r="N103" s="257"/>
    </row>
    <row r="104" spans="1:14" ht="18" customHeight="1">
      <c r="A104" s="251" t="s">
        <v>578</v>
      </c>
      <c r="B104" s="265">
        <f aca="true" t="shared" si="5" ref="B104:M104">SUM(B106:B111)</f>
        <v>2494</v>
      </c>
      <c r="C104" s="266">
        <f t="shared" si="5"/>
        <v>2351</v>
      </c>
      <c r="D104" s="266">
        <f t="shared" si="5"/>
        <v>2345</v>
      </c>
      <c r="E104" s="266">
        <f t="shared" si="5"/>
        <v>2282</v>
      </c>
      <c r="F104" s="266">
        <f t="shared" si="5"/>
        <v>2739</v>
      </c>
      <c r="G104" s="266">
        <f t="shared" si="5"/>
        <v>3306</v>
      </c>
      <c r="H104" s="266">
        <f t="shared" si="5"/>
        <v>3750</v>
      </c>
      <c r="I104" s="266">
        <f t="shared" si="5"/>
        <v>4283</v>
      </c>
      <c r="J104" s="266">
        <f t="shared" si="5"/>
        <v>4529</v>
      </c>
      <c r="K104" s="266">
        <f t="shared" si="5"/>
        <v>3083</v>
      </c>
      <c r="L104" s="266">
        <f t="shared" si="5"/>
        <v>3043</v>
      </c>
      <c r="M104" s="246">
        <f t="shared" si="5"/>
        <v>3103</v>
      </c>
      <c r="N104" s="257"/>
    </row>
    <row r="105" spans="1:14" ht="18" customHeight="1">
      <c r="A105" s="186"/>
      <c r="B105" s="262"/>
      <c r="C105" s="263"/>
      <c r="D105" s="260"/>
      <c r="E105" s="260"/>
      <c r="F105" s="261"/>
      <c r="G105" s="261"/>
      <c r="H105" s="261"/>
      <c r="I105" s="261"/>
      <c r="J105" s="261"/>
      <c r="K105" s="261"/>
      <c r="L105" s="261"/>
      <c r="M105" s="228"/>
      <c r="N105" s="257"/>
    </row>
    <row r="106" spans="1:14" ht="18" customHeight="1">
      <c r="A106" s="186" t="s">
        <v>251</v>
      </c>
      <c r="B106" s="259">
        <v>1783</v>
      </c>
      <c r="C106" s="259">
        <v>1625</v>
      </c>
      <c r="D106" s="260">
        <v>1620</v>
      </c>
      <c r="E106" s="260">
        <v>1571</v>
      </c>
      <c r="F106" s="261">
        <v>1914</v>
      </c>
      <c r="G106" s="261">
        <v>2441</v>
      </c>
      <c r="H106" s="261">
        <v>2843</v>
      </c>
      <c r="I106" s="261">
        <v>3349</v>
      </c>
      <c r="J106" s="261">
        <v>3605</v>
      </c>
      <c r="K106" s="261">
        <v>2346</v>
      </c>
      <c r="L106" s="261">
        <v>2298</v>
      </c>
      <c r="M106" s="228">
        <v>2408</v>
      </c>
      <c r="N106" s="257"/>
    </row>
    <row r="107" spans="1:14" ht="18" customHeight="1">
      <c r="A107" s="188" t="s">
        <v>266</v>
      </c>
      <c r="B107" s="259">
        <v>68</v>
      </c>
      <c r="C107" s="259">
        <v>112</v>
      </c>
      <c r="D107" s="260">
        <v>86</v>
      </c>
      <c r="E107" s="260">
        <v>96</v>
      </c>
      <c r="F107" s="261">
        <v>83</v>
      </c>
      <c r="G107" s="261">
        <v>78</v>
      </c>
      <c r="H107" s="261">
        <v>86</v>
      </c>
      <c r="I107" s="261">
        <v>75</v>
      </c>
      <c r="J107" s="261">
        <v>73</v>
      </c>
      <c r="K107" s="261">
        <v>63</v>
      </c>
      <c r="L107" s="261">
        <v>93</v>
      </c>
      <c r="M107" s="228">
        <v>84</v>
      </c>
      <c r="N107" s="257"/>
    </row>
    <row r="108" spans="1:14" ht="18" customHeight="1">
      <c r="A108" s="139" t="s">
        <v>663</v>
      </c>
      <c r="B108" s="259">
        <v>1</v>
      </c>
      <c r="C108" s="259">
        <v>0</v>
      </c>
      <c r="D108" s="260">
        <v>1</v>
      </c>
      <c r="E108" s="260">
        <v>0</v>
      </c>
      <c r="F108" s="261">
        <v>0</v>
      </c>
      <c r="G108" s="261">
        <v>0</v>
      </c>
      <c r="H108" s="261">
        <v>0</v>
      </c>
      <c r="I108" s="261">
        <v>0</v>
      </c>
      <c r="J108" s="261">
        <v>1</v>
      </c>
      <c r="K108" s="261">
        <v>2</v>
      </c>
      <c r="L108" s="261">
        <v>0</v>
      </c>
      <c r="M108" s="228">
        <v>0</v>
      </c>
      <c r="N108" s="257"/>
    </row>
    <row r="109" spans="1:14" ht="18" customHeight="1">
      <c r="A109" s="139" t="s">
        <v>664</v>
      </c>
      <c r="B109" s="259">
        <v>299</v>
      </c>
      <c r="C109" s="259">
        <v>290</v>
      </c>
      <c r="D109" s="260">
        <v>289</v>
      </c>
      <c r="E109" s="260">
        <v>286</v>
      </c>
      <c r="F109" s="261">
        <v>307</v>
      </c>
      <c r="G109" s="261">
        <v>314</v>
      </c>
      <c r="H109" s="261">
        <v>336</v>
      </c>
      <c r="I109" s="261">
        <v>166</v>
      </c>
      <c r="J109" s="261">
        <v>124</v>
      </c>
      <c r="K109" s="261">
        <v>19</v>
      </c>
      <c r="L109" s="261">
        <v>0</v>
      </c>
      <c r="M109" s="228">
        <v>0</v>
      </c>
      <c r="N109" s="257"/>
    </row>
    <row r="110" spans="1:14" ht="18" customHeight="1">
      <c r="A110" s="139" t="s">
        <v>460</v>
      </c>
      <c r="B110" s="260" t="s">
        <v>652</v>
      </c>
      <c r="C110" s="260" t="s">
        <v>652</v>
      </c>
      <c r="D110" s="260" t="s">
        <v>652</v>
      </c>
      <c r="E110" s="260" t="s">
        <v>652</v>
      </c>
      <c r="F110" s="260" t="s">
        <v>652</v>
      </c>
      <c r="G110" s="260" t="s">
        <v>652</v>
      </c>
      <c r="H110" s="261">
        <v>0</v>
      </c>
      <c r="I110" s="261">
        <v>230</v>
      </c>
      <c r="J110" s="261">
        <v>269</v>
      </c>
      <c r="K110" s="261">
        <v>293</v>
      </c>
      <c r="L110" s="261">
        <v>268</v>
      </c>
      <c r="M110" s="228">
        <v>233</v>
      </c>
      <c r="N110" s="257"/>
    </row>
    <row r="111" spans="1:14" ht="18" customHeight="1">
      <c r="A111" s="121" t="s">
        <v>498</v>
      </c>
      <c r="B111" s="260">
        <v>343</v>
      </c>
      <c r="C111" s="260">
        <v>324</v>
      </c>
      <c r="D111" s="260">
        <v>349</v>
      </c>
      <c r="E111" s="260">
        <v>329</v>
      </c>
      <c r="F111" s="260">
        <v>435</v>
      </c>
      <c r="G111" s="260">
        <v>473</v>
      </c>
      <c r="H111" s="260">
        <v>485</v>
      </c>
      <c r="I111" s="260">
        <v>463</v>
      </c>
      <c r="J111" s="260">
        <v>457</v>
      </c>
      <c r="K111" s="260">
        <v>360</v>
      </c>
      <c r="L111" s="261">
        <v>384</v>
      </c>
      <c r="M111" s="228">
        <v>378</v>
      </c>
      <c r="N111" s="257"/>
    </row>
    <row r="112" spans="1:14" ht="18" customHeight="1">
      <c r="A112" s="201"/>
      <c r="B112" s="262"/>
      <c r="C112" s="263"/>
      <c r="D112" s="264"/>
      <c r="E112" s="264"/>
      <c r="F112" s="261"/>
      <c r="G112" s="261"/>
      <c r="H112" s="261"/>
      <c r="I112" s="261"/>
      <c r="J112" s="261"/>
      <c r="K112" s="261"/>
      <c r="L112" s="261"/>
      <c r="M112" s="228"/>
      <c r="N112" s="257"/>
    </row>
    <row r="113" spans="1:14" ht="18" customHeight="1">
      <c r="A113" s="119" t="s">
        <v>579</v>
      </c>
      <c r="B113" s="265">
        <f aca="true" t="shared" si="6" ref="B113:M113">SUM(B115:B127)</f>
        <v>1054</v>
      </c>
      <c r="C113" s="266">
        <f t="shared" si="6"/>
        <v>954</v>
      </c>
      <c r="D113" s="266">
        <f t="shared" si="6"/>
        <v>897</v>
      </c>
      <c r="E113" s="266">
        <f t="shared" si="6"/>
        <v>940</v>
      </c>
      <c r="F113" s="266">
        <f t="shared" si="6"/>
        <v>1000</v>
      </c>
      <c r="G113" s="266">
        <f t="shared" si="6"/>
        <v>1070</v>
      </c>
      <c r="H113" s="266">
        <f t="shared" si="6"/>
        <v>1241</v>
      </c>
      <c r="I113" s="266">
        <f t="shared" si="6"/>
        <v>1154</v>
      </c>
      <c r="J113" s="266">
        <f t="shared" si="6"/>
        <v>1062</v>
      </c>
      <c r="K113" s="266">
        <f t="shared" si="6"/>
        <v>963</v>
      </c>
      <c r="L113" s="266">
        <f t="shared" si="6"/>
        <v>1169</v>
      </c>
      <c r="M113" s="246">
        <f t="shared" si="6"/>
        <v>1179</v>
      </c>
      <c r="N113" s="257"/>
    </row>
    <row r="114" spans="1:14" ht="18" customHeight="1">
      <c r="A114" s="201"/>
      <c r="B114" s="262"/>
      <c r="C114" s="263"/>
      <c r="D114" s="260"/>
      <c r="E114" s="260"/>
      <c r="F114" s="261"/>
      <c r="G114" s="261"/>
      <c r="H114" s="261"/>
      <c r="I114" s="261"/>
      <c r="J114" s="261"/>
      <c r="K114" s="261"/>
      <c r="L114" s="261"/>
      <c r="M114" s="228"/>
      <c r="N114" s="257"/>
    </row>
    <row r="115" spans="1:14" ht="18" customHeight="1">
      <c r="A115" s="186" t="s">
        <v>245</v>
      </c>
      <c r="B115" s="259">
        <v>28</v>
      </c>
      <c r="C115" s="259">
        <v>19</v>
      </c>
      <c r="D115" s="260">
        <v>20</v>
      </c>
      <c r="E115" s="260">
        <v>15</v>
      </c>
      <c r="F115" s="261">
        <v>10</v>
      </c>
      <c r="G115" s="261">
        <v>11</v>
      </c>
      <c r="H115" s="261">
        <v>39</v>
      </c>
      <c r="I115" s="261">
        <v>22</v>
      </c>
      <c r="J115" s="261">
        <v>20</v>
      </c>
      <c r="K115" s="261">
        <v>17</v>
      </c>
      <c r="L115" s="261">
        <v>13</v>
      </c>
      <c r="M115" s="228">
        <v>14</v>
      </c>
      <c r="N115" s="257"/>
    </row>
    <row r="116" spans="1:14" ht="18" customHeight="1">
      <c r="A116" s="186" t="s">
        <v>263</v>
      </c>
      <c r="B116" s="259">
        <v>19</v>
      </c>
      <c r="C116" s="259">
        <v>11</v>
      </c>
      <c r="D116" s="260">
        <v>12</v>
      </c>
      <c r="E116" s="260">
        <v>7</v>
      </c>
      <c r="F116" s="261">
        <v>6</v>
      </c>
      <c r="G116" s="261">
        <v>8</v>
      </c>
      <c r="H116" s="261">
        <v>5</v>
      </c>
      <c r="I116" s="261">
        <v>2</v>
      </c>
      <c r="J116" s="261">
        <v>7</v>
      </c>
      <c r="K116" s="261">
        <v>3</v>
      </c>
      <c r="L116" s="261">
        <v>8</v>
      </c>
      <c r="M116" s="228">
        <v>6</v>
      </c>
      <c r="N116" s="257"/>
    </row>
    <row r="117" spans="1:14" ht="18" customHeight="1">
      <c r="A117" s="189" t="s">
        <v>307</v>
      </c>
      <c r="B117" s="261">
        <v>0</v>
      </c>
      <c r="C117" s="261">
        <v>0</v>
      </c>
      <c r="D117" s="261">
        <v>0</v>
      </c>
      <c r="E117" s="261">
        <v>0</v>
      </c>
      <c r="F117" s="261">
        <v>0</v>
      </c>
      <c r="G117" s="261">
        <v>0</v>
      </c>
      <c r="H117" s="261">
        <v>0</v>
      </c>
      <c r="I117" s="261">
        <v>0</v>
      </c>
      <c r="J117" s="261">
        <v>0</v>
      </c>
      <c r="K117" s="261">
        <v>0</v>
      </c>
      <c r="L117" s="261">
        <v>0</v>
      </c>
      <c r="M117" s="228">
        <v>13</v>
      </c>
      <c r="N117" s="257"/>
    </row>
    <row r="118" spans="1:14" ht="18" customHeight="1">
      <c r="A118" s="186" t="s">
        <v>462</v>
      </c>
      <c r="B118" s="259">
        <v>6</v>
      </c>
      <c r="C118" s="259">
        <v>3</v>
      </c>
      <c r="D118" s="260">
        <v>7</v>
      </c>
      <c r="E118" s="260">
        <v>11</v>
      </c>
      <c r="F118" s="261">
        <v>3</v>
      </c>
      <c r="G118" s="261">
        <v>8</v>
      </c>
      <c r="H118" s="261">
        <v>11</v>
      </c>
      <c r="I118" s="261">
        <v>9</v>
      </c>
      <c r="J118" s="261">
        <v>10</v>
      </c>
      <c r="K118" s="261">
        <v>22</v>
      </c>
      <c r="L118" s="261">
        <v>7</v>
      </c>
      <c r="M118" s="228">
        <v>2</v>
      </c>
      <c r="N118" s="257"/>
    </row>
    <row r="119" spans="1:14" ht="18" customHeight="1">
      <c r="A119" s="186" t="s">
        <v>464</v>
      </c>
      <c r="B119" s="259">
        <v>0</v>
      </c>
      <c r="C119" s="259">
        <v>0</v>
      </c>
      <c r="D119" s="260">
        <v>2</v>
      </c>
      <c r="E119" s="260">
        <v>1</v>
      </c>
      <c r="F119" s="261">
        <v>2</v>
      </c>
      <c r="G119" s="261">
        <v>1</v>
      </c>
      <c r="H119" s="261">
        <v>1</v>
      </c>
      <c r="I119" s="261">
        <v>1</v>
      </c>
      <c r="J119" s="261">
        <v>0</v>
      </c>
      <c r="K119" s="261">
        <v>2</v>
      </c>
      <c r="L119" s="261">
        <v>13</v>
      </c>
      <c r="M119" s="228">
        <v>3</v>
      </c>
      <c r="N119" s="257"/>
    </row>
    <row r="120" spans="1:14" ht="18" customHeight="1">
      <c r="A120" s="186" t="s">
        <v>500</v>
      </c>
      <c r="B120" s="259">
        <v>0</v>
      </c>
      <c r="C120" s="259">
        <v>13</v>
      </c>
      <c r="D120" s="260">
        <v>4</v>
      </c>
      <c r="E120" s="260">
        <v>5</v>
      </c>
      <c r="F120" s="261">
        <v>18</v>
      </c>
      <c r="G120" s="261">
        <v>4</v>
      </c>
      <c r="H120" s="261">
        <v>2</v>
      </c>
      <c r="I120" s="261">
        <v>2</v>
      </c>
      <c r="J120" s="261">
        <v>0</v>
      </c>
      <c r="K120" s="261">
        <v>1</v>
      </c>
      <c r="L120" s="261">
        <v>0</v>
      </c>
      <c r="M120" s="228">
        <v>1</v>
      </c>
      <c r="N120" s="257"/>
    </row>
    <row r="121" spans="1:14" ht="18" customHeight="1">
      <c r="A121" s="139" t="s">
        <v>665</v>
      </c>
      <c r="B121" s="260" t="s">
        <v>652</v>
      </c>
      <c r="C121" s="260" t="s">
        <v>652</v>
      </c>
      <c r="D121" s="260" t="s">
        <v>652</v>
      </c>
      <c r="E121" s="260" t="s">
        <v>652</v>
      </c>
      <c r="F121" s="260" t="s">
        <v>652</v>
      </c>
      <c r="G121" s="260" t="s">
        <v>652</v>
      </c>
      <c r="H121" s="260" t="s">
        <v>652</v>
      </c>
      <c r="I121" s="260" t="s">
        <v>652</v>
      </c>
      <c r="J121" s="260" t="s">
        <v>652</v>
      </c>
      <c r="K121" s="261">
        <v>3</v>
      </c>
      <c r="L121" s="261">
        <v>0</v>
      </c>
      <c r="M121" s="228">
        <v>0</v>
      </c>
      <c r="N121" s="257"/>
    </row>
    <row r="122" spans="1:14" ht="18" customHeight="1">
      <c r="A122" s="139" t="s">
        <v>520</v>
      </c>
      <c r="B122" s="260">
        <v>0</v>
      </c>
      <c r="C122" s="259">
        <v>0</v>
      </c>
      <c r="D122" s="260">
        <v>0</v>
      </c>
      <c r="E122" s="260">
        <v>0</v>
      </c>
      <c r="F122" s="261">
        <v>0</v>
      </c>
      <c r="G122" s="261">
        <v>1</v>
      </c>
      <c r="H122" s="261">
        <v>0</v>
      </c>
      <c r="I122" s="261">
        <v>1</v>
      </c>
      <c r="J122" s="261">
        <v>1</v>
      </c>
      <c r="K122" s="261">
        <v>1</v>
      </c>
      <c r="L122" s="261">
        <v>2</v>
      </c>
      <c r="M122" s="228">
        <v>3</v>
      </c>
      <c r="N122" s="257"/>
    </row>
    <row r="123" spans="1:14" ht="18" customHeight="1">
      <c r="A123" s="189" t="s">
        <v>533</v>
      </c>
      <c r="B123" s="260">
        <v>0</v>
      </c>
      <c r="C123" s="259">
        <v>7</v>
      </c>
      <c r="D123" s="260">
        <v>5</v>
      </c>
      <c r="E123" s="260">
        <v>11</v>
      </c>
      <c r="F123" s="261">
        <v>21</v>
      </c>
      <c r="G123" s="261">
        <v>32</v>
      </c>
      <c r="H123" s="261">
        <v>51</v>
      </c>
      <c r="I123" s="261">
        <v>39</v>
      </c>
      <c r="J123" s="261">
        <v>67</v>
      </c>
      <c r="K123" s="261">
        <v>49</v>
      </c>
      <c r="L123" s="261">
        <v>183</v>
      </c>
      <c r="M123" s="228">
        <v>223</v>
      </c>
      <c r="N123" s="257"/>
    </row>
    <row r="124" spans="1:14" ht="18" customHeight="1">
      <c r="A124" s="186" t="s">
        <v>666</v>
      </c>
      <c r="B124" s="259">
        <v>18</v>
      </c>
      <c r="C124" s="259">
        <v>12</v>
      </c>
      <c r="D124" s="260">
        <v>10</v>
      </c>
      <c r="E124" s="260">
        <v>13</v>
      </c>
      <c r="F124" s="261">
        <v>13</v>
      </c>
      <c r="G124" s="261">
        <v>6</v>
      </c>
      <c r="H124" s="261">
        <v>17</v>
      </c>
      <c r="I124" s="261">
        <v>6</v>
      </c>
      <c r="J124" s="261">
        <v>10</v>
      </c>
      <c r="K124" s="261">
        <v>2</v>
      </c>
      <c r="L124" s="261" t="s">
        <v>652</v>
      </c>
      <c r="M124" s="249" t="s">
        <v>652</v>
      </c>
      <c r="N124" s="257"/>
    </row>
    <row r="125" spans="1:14" ht="18" customHeight="1">
      <c r="A125" s="121" t="s">
        <v>534</v>
      </c>
      <c r="B125" s="260" t="s">
        <v>652</v>
      </c>
      <c r="C125" s="260" t="s">
        <v>652</v>
      </c>
      <c r="D125" s="260" t="s">
        <v>652</v>
      </c>
      <c r="E125" s="260" t="s">
        <v>652</v>
      </c>
      <c r="F125" s="260" t="s">
        <v>652</v>
      </c>
      <c r="G125" s="260" t="s">
        <v>652</v>
      </c>
      <c r="H125" s="260" t="s">
        <v>652</v>
      </c>
      <c r="I125" s="260" t="s">
        <v>652</v>
      </c>
      <c r="J125" s="260" t="s">
        <v>652</v>
      </c>
      <c r="K125" s="260" t="s">
        <v>652</v>
      </c>
      <c r="L125" s="260" t="s">
        <v>652</v>
      </c>
      <c r="M125" s="228">
        <v>9</v>
      </c>
      <c r="N125" s="257"/>
    </row>
    <row r="126" spans="1:14" ht="18" customHeight="1">
      <c r="A126" s="186" t="s">
        <v>535</v>
      </c>
      <c r="B126" s="259">
        <v>980</v>
      </c>
      <c r="C126" s="259">
        <v>888</v>
      </c>
      <c r="D126" s="260">
        <v>837</v>
      </c>
      <c r="E126" s="260">
        <v>876</v>
      </c>
      <c r="F126" s="261">
        <v>924</v>
      </c>
      <c r="G126" s="261">
        <v>995</v>
      </c>
      <c r="H126" s="261">
        <v>1111</v>
      </c>
      <c r="I126" s="261">
        <v>1069</v>
      </c>
      <c r="J126" s="261">
        <v>946</v>
      </c>
      <c r="K126" s="261">
        <v>861</v>
      </c>
      <c r="L126" s="261">
        <v>943</v>
      </c>
      <c r="M126" s="228">
        <v>904</v>
      </c>
      <c r="N126" s="257"/>
    </row>
    <row r="127" spans="1:14" ht="18" customHeight="1">
      <c r="A127" s="186" t="s">
        <v>536</v>
      </c>
      <c r="B127" s="259">
        <v>3</v>
      </c>
      <c r="C127" s="259">
        <v>1</v>
      </c>
      <c r="D127" s="260">
        <v>0</v>
      </c>
      <c r="E127" s="260">
        <v>1</v>
      </c>
      <c r="F127" s="261">
        <v>3</v>
      </c>
      <c r="G127" s="261">
        <v>4</v>
      </c>
      <c r="H127" s="261">
        <v>4</v>
      </c>
      <c r="I127" s="261">
        <v>3</v>
      </c>
      <c r="J127" s="261">
        <v>1</v>
      </c>
      <c r="K127" s="261">
        <v>2</v>
      </c>
      <c r="L127" s="261">
        <v>0</v>
      </c>
      <c r="M127" s="228">
        <v>1</v>
      </c>
      <c r="N127" s="257"/>
    </row>
    <row r="128" spans="2:14" ht="18" customHeight="1">
      <c r="B128" s="259"/>
      <c r="C128" s="259"/>
      <c r="D128" s="260"/>
      <c r="E128" s="260"/>
      <c r="F128" s="261"/>
      <c r="G128" s="261"/>
      <c r="H128" s="261"/>
      <c r="I128" s="261"/>
      <c r="J128" s="261"/>
      <c r="K128" s="261"/>
      <c r="L128" s="261"/>
      <c r="M128" s="228"/>
      <c r="N128" s="257"/>
    </row>
    <row r="129" spans="1:14" ht="18" customHeight="1">
      <c r="A129" s="119" t="s">
        <v>580</v>
      </c>
      <c r="B129" s="265">
        <f aca="true" t="shared" si="7" ref="B129:M129">SUM(B131:B170)</f>
        <v>60628</v>
      </c>
      <c r="C129" s="266">
        <f t="shared" si="7"/>
        <v>61633</v>
      </c>
      <c r="D129" s="266">
        <f t="shared" si="7"/>
        <v>64154</v>
      </c>
      <c r="E129" s="266">
        <f t="shared" si="7"/>
        <v>65057</v>
      </c>
      <c r="F129" s="266">
        <f t="shared" si="7"/>
        <v>66060</v>
      </c>
      <c r="G129" s="266">
        <f t="shared" si="7"/>
        <v>68124</v>
      </c>
      <c r="H129" s="266">
        <f t="shared" si="7"/>
        <v>80911</v>
      </c>
      <c r="I129" s="266">
        <f t="shared" si="7"/>
        <v>83276</v>
      </c>
      <c r="J129" s="266">
        <f t="shared" si="7"/>
        <v>81402</v>
      </c>
      <c r="K129" s="266">
        <f t="shared" si="7"/>
        <v>60251</v>
      </c>
      <c r="L129" s="266">
        <f t="shared" si="7"/>
        <v>74986</v>
      </c>
      <c r="M129" s="246">
        <f t="shared" si="7"/>
        <v>84702</v>
      </c>
      <c r="N129" s="257"/>
    </row>
    <row r="130" spans="1:14" ht="18" customHeight="1">
      <c r="A130" s="201"/>
      <c r="B130" s="262"/>
      <c r="C130" s="263"/>
      <c r="D130" s="260"/>
      <c r="E130" s="260"/>
      <c r="F130" s="261"/>
      <c r="G130" s="261"/>
      <c r="H130" s="261"/>
      <c r="I130" s="261"/>
      <c r="J130" s="261"/>
      <c r="K130" s="261"/>
      <c r="L130" s="261"/>
      <c r="M130" s="228"/>
      <c r="N130" s="257"/>
    </row>
    <row r="131" spans="1:14" ht="18" customHeight="1">
      <c r="A131" s="139" t="s">
        <v>667</v>
      </c>
      <c r="B131" s="259">
        <v>334</v>
      </c>
      <c r="C131" s="259">
        <v>459</v>
      </c>
      <c r="D131" s="260">
        <v>492</v>
      </c>
      <c r="E131" s="260">
        <v>528</v>
      </c>
      <c r="F131" s="261">
        <v>513</v>
      </c>
      <c r="G131" s="261">
        <v>111</v>
      </c>
      <c r="H131" s="261">
        <v>109</v>
      </c>
      <c r="I131" s="261">
        <v>42</v>
      </c>
      <c r="J131" s="261">
        <v>11</v>
      </c>
      <c r="K131" s="261" t="s">
        <v>652</v>
      </c>
      <c r="L131" s="261" t="s">
        <v>652</v>
      </c>
      <c r="M131" s="228" t="s">
        <v>652</v>
      </c>
      <c r="N131" s="257"/>
    </row>
    <row r="132" spans="1:14" ht="18" customHeight="1">
      <c r="A132" s="201" t="s">
        <v>234</v>
      </c>
      <c r="B132" s="259">
        <v>326</v>
      </c>
      <c r="C132" s="259">
        <v>399</v>
      </c>
      <c r="D132" s="260">
        <v>381</v>
      </c>
      <c r="E132" s="260">
        <v>293</v>
      </c>
      <c r="F132" s="261">
        <v>332</v>
      </c>
      <c r="G132" s="261">
        <v>375</v>
      </c>
      <c r="H132" s="261">
        <v>494</v>
      </c>
      <c r="I132" s="261">
        <v>423</v>
      </c>
      <c r="J132" s="261">
        <v>410</v>
      </c>
      <c r="K132" s="261">
        <v>414</v>
      </c>
      <c r="L132" s="261">
        <v>439</v>
      </c>
      <c r="M132" s="228">
        <v>423</v>
      </c>
      <c r="N132" s="257"/>
    </row>
    <row r="133" spans="1:14" ht="18" customHeight="1">
      <c r="A133" s="201" t="s">
        <v>248</v>
      </c>
      <c r="B133" s="259">
        <v>0</v>
      </c>
      <c r="C133" s="259">
        <v>7</v>
      </c>
      <c r="D133" s="260">
        <v>15</v>
      </c>
      <c r="E133" s="260">
        <v>34</v>
      </c>
      <c r="F133" s="261">
        <v>10</v>
      </c>
      <c r="G133" s="261">
        <v>13</v>
      </c>
      <c r="H133" s="261">
        <v>26</v>
      </c>
      <c r="I133" s="261">
        <v>30</v>
      </c>
      <c r="J133" s="261">
        <v>5</v>
      </c>
      <c r="K133" s="261">
        <v>7</v>
      </c>
      <c r="L133" s="261">
        <v>0</v>
      </c>
      <c r="M133" s="228">
        <v>2</v>
      </c>
      <c r="N133" s="257"/>
    </row>
    <row r="134" spans="1:14" ht="18" customHeight="1">
      <c r="A134" s="201" t="s">
        <v>254</v>
      </c>
      <c r="B134" s="259">
        <v>85</v>
      </c>
      <c r="C134" s="259">
        <v>187</v>
      </c>
      <c r="D134" s="260">
        <v>241</v>
      </c>
      <c r="E134" s="260">
        <v>119</v>
      </c>
      <c r="F134" s="261">
        <v>90</v>
      </c>
      <c r="G134" s="261">
        <v>78</v>
      </c>
      <c r="H134" s="261">
        <v>64</v>
      </c>
      <c r="I134" s="261">
        <v>102</v>
      </c>
      <c r="J134" s="261">
        <v>79</v>
      </c>
      <c r="K134" s="261">
        <v>101</v>
      </c>
      <c r="L134" s="261">
        <v>170</v>
      </c>
      <c r="M134" s="228">
        <v>200</v>
      </c>
      <c r="N134" s="257"/>
    </row>
    <row r="135" spans="1:14" ht="18" customHeight="1">
      <c r="A135" s="188" t="s">
        <v>255</v>
      </c>
      <c r="B135" s="260">
        <v>3928</v>
      </c>
      <c r="C135" s="260">
        <v>5062</v>
      </c>
      <c r="D135" s="260">
        <v>5352</v>
      </c>
      <c r="E135" s="260">
        <v>4886</v>
      </c>
      <c r="F135" s="261">
        <v>5195</v>
      </c>
      <c r="G135" s="261">
        <v>5142</v>
      </c>
      <c r="H135" s="261">
        <v>6018</v>
      </c>
      <c r="I135" s="261">
        <v>7408</v>
      </c>
      <c r="J135" s="261">
        <v>8662</v>
      </c>
      <c r="K135" s="261">
        <v>10738</v>
      </c>
      <c r="L135" s="261">
        <v>9024</v>
      </c>
      <c r="M135" s="228">
        <v>8398</v>
      </c>
      <c r="N135" s="257"/>
    </row>
    <row r="136" spans="1:14" ht="18" customHeight="1">
      <c r="A136" s="201" t="s">
        <v>285</v>
      </c>
      <c r="B136" s="260" t="s">
        <v>652</v>
      </c>
      <c r="C136" s="260" t="s">
        <v>652</v>
      </c>
      <c r="D136" s="260" t="s">
        <v>652</v>
      </c>
      <c r="E136" s="260" t="s">
        <v>652</v>
      </c>
      <c r="F136" s="260" t="s">
        <v>652</v>
      </c>
      <c r="G136" s="260" t="s">
        <v>652</v>
      </c>
      <c r="H136" s="261">
        <v>0</v>
      </c>
      <c r="I136" s="261">
        <v>120</v>
      </c>
      <c r="J136" s="261">
        <v>106</v>
      </c>
      <c r="K136" s="261">
        <v>117</v>
      </c>
      <c r="L136" s="261">
        <v>208</v>
      </c>
      <c r="M136" s="228">
        <v>199</v>
      </c>
      <c r="N136" s="257"/>
    </row>
    <row r="137" spans="1:14" ht="18" customHeight="1">
      <c r="A137" s="201" t="s">
        <v>288</v>
      </c>
      <c r="B137" s="259">
        <v>2158</v>
      </c>
      <c r="C137" s="259">
        <v>2069</v>
      </c>
      <c r="D137" s="260">
        <v>2332</v>
      </c>
      <c r="E137" s="260">
        <v>2048</v>
      </c>
      <c r="F137" s="261">
        <v>2053</v>
      </c>
      <c r="G137" s="261">
        <v>2514</v>
      </c>
      <c r="H137" s="261">
        <v>4625</v>
      </c>
      <c r="I137" s="261">
        <v>5723</v>
      </c>
      <c r="J137" s="261">
        <v>5403</v>
      </c>
      <c r="K137" s="261">
        <v>4641</v>
      </c>
      <c r="L137" s="261">
        <v>5004</v>
      </c>
      <c r="M137" s="228">
        <v>5078</v>
      </c>
      <c r="N137" s="257"/>
    </row>
    <row r="138" spans="1:14" ht="18" customHeight="1">
      <c r="A138" s="201" t="s">
        <v>668</v>
      </c>
      <c r="B138" s="259">
        <v>0</v>
      </c>
      <c r="C138" s="259">
        <v>0</v>
      </c>
      <c r="D138" s="260">
        <v>5</v>
      </c>
      <c r="E138" s="260">
        <v>0</v>
      </c>
      <c r="F138" s="261">
        <v>0</v>
      </c>
      <c r="G138" s="261">
        <v>0</v>
      </c>
      <c r="H138" s="261">
        <v>0</v>
      </c>
      <c r="I138" s="261">
        <v>0</v>
      </c>
      <c r="J138" s="261">
        <v>0</v>
      </c>
      <c r="K138" s="261">
        <v>0</v>
      </c>
      <c r="L138" s="261">
        <v>0</v>
      </c>
      <c r="M138" s="228">
        <v>0</v>
      </c>
      <c r="N138" s="257"/>
    </row>
    <row r="139" spans="1:14" ht="18" customHeight="1">
      <c r="A139" s="189" t="s">
        <v>303</v>
      </c>
      <c r="B139" s="261">
        <v>0</v>
      </c>
      <c r="C139" s="261">
        <v>0</v>
      </c>
      <c r="D139" s="261">
        <v>0</v>
      </c>
      <c r="E139" s="261">
        <v>0</v>
      </c>
      <c r="F139" s="261">
        <v>0</v>
      </c>
      <c r="G139" s="261">
        <v>0</v>
      </c>
      <c r="H139" s="261">
        <v>0</v>
      </c>
      <c r="I139" s="261">
        <v>0</v>
      </c>
      <c r="J139" s="261">
        <v>0</v>
      </c>
      <c r="K139" s="261">
        <v>0</v>
      </c>
      <c r="L139" s="261">
        <v>0</v>
      </c>
      <c r="M139" s="228">
        <v>1</v>
      </c>
      <c r="N139" s="257"/>
    </row>
    <row r="140" spans="1:14" ht="18" customHeight="1">
      <c r="A140" s="201" t="s">
        <v>312</v>
      </c>
      <c r="B140" s="259">
        <v>3533</v>
      </c>
      <c r="C140" s="259">
        <v>3902</v>
      </c>
      <c r="D140" s="260">
        <v>3792</v>
      </c>
      <c r="E140" s="260">
        <v>2773</v>
      </c>
      <c r="F140" s="261">
        <v>2817</v>
      </c>
      <c r="G140" s="261">
        <v>2800</v>
      </c>
      <c r="H140" s="261">
        <v>3669</v>
      </c>
      <c r="I140" s="261">
        <v>3602</v>
      </c>
      <c r="J140" s="261">
        <v>3329</v>
      </c>
      <c r="K140" s="261">
        <v>2468</v>
      </c>
      <c r="L140" s="261">
        <v>3239</v>
      </c>
      <c r="M140" s="228">
        <v>4216</v>
      </c>
      <c r="N140" s="257"/>
    </row>
    <row r="141" spans="1:14" ht="18" customHeight="1">
      <c r="A141" s="201" t="s">
        <v>313</v>
      </c>
      <c r="B141" s="259">
        <v>141</v>
      </c>
      <c r="C141" s="259">
        <v>131</v>
      </c>
      <c r="D141" s="260">
        <v>131</v>
      </c>
      <c r="E141" s="260">
        <v>143</v>
      </c>
      <c r="F141" s="261">
        <v>109</v>
      </c>
      <c r="G141" s="261">
        <v>60</v>
      </c>
      <c r="H141" s="261">
        <v>19</v>
      </c>
      <c r="I141" s="261">
        <v>18</v>
      </c>
      <c r="J141" s="261">
        <v>21</v>
      </c>
      <c r="K141" s="261">
        <v>20</v>
      </c>
      <c r="L141" s="261">
        <v>14</v>
      </c>
      <c r="M141" s="228">
        <v>11</v>
      </c>
      <c r="N141" s="257"/>
    </row>
    <row r="142" spans="1:14" ht="18" customHeight="1">
      <c r="A142" s="201" t="s">
        <v>314</v>
      </c>
      <c r="B142" s="260" t="s">
        <v>652</v>
      </c>
      <c r="C142" s="260" t="s">
        <v>652</v>
      </c>
      <c r="D142" s="260" t="s">
        <v>652</v>
      </c>
      <c r="E142" s="260" t="s">
        <v>652</v>
      </c>
      <c r="F142" s="260" t="s">
        <v>652</v>
      </c>
      <c r="G142" s="260" t="s">
        <v>652</v>
      </c>
      <c r="H142" s="261">
        <v>0</v>
      </c>
      <c r="I142" s="261">
        <v>5</v>
      </c>
      <c r="J142" s="261">
        <v>8</v>
      </c>
      <c r="K142" s="261">
        <v>4</v>
      </c>
      <c r="L142" s="261">
        <v>4</v>
      </c>
      <c r="M142" s="228">
        <v>2</v>
      </c>
      <c r="N142" s="257"/>
    </row>
    <row r="143" spans="1:14" ht="18" customHeight="1">
      <c r="A143" s="189" t="s">
        <v>315</v>
      </c>
      <c r="B143" s="261">
        <v>0</v>
      </c>
      <c r="C143" s="261">
        <v>0</v>
      </c>
      <c r="D143" s="261">
        <v>0</v>
      </c>
      <c r="E143" s="261">
        <v>0</v>
      </c>
      <c r="F143" s="261">
        <v>0</v>
      </c>
      <c r="G143" s="261">
        <v>0</v>
      </c>
      <c r="H143" s="261">
        <v>0</v>
      </c>
      <c r="I143" s="261">
        <v>0</v>
      </c>
      <c r="J143" s="261">
        <v>0</v>
      </c>
      <c r="K143" s="261">
        <v>0</v>
      </c>
      <c r="L143" s="261">
        <v>0</v>
      </c>
      <c r="M143" s="228">
        <v>4</v>
      </c>
      <c r="N143" s="257"/>
    </row>
    <row r="144" spans="1:14" ht="18" customHeight="1">
      <c r="A144" s="201" t="s">
        <v>316</v>
      </c>
      <c r="B144" s="259">
        <v>238</v>
      </c>
      <c r="C144" s="259">
        <v>249</v>
      </c>
      <c r="D144" s="260">
        <v>236</v>
      </c>
      <c r="E144" s="260">
        <v>166</v>
      </c>
      <c r="F144" s="261">
        <v>123</v>
      </c>
      <c r="G144" s="261">
        <v>153</v>
      </c>
      <c r="H144" s="261">
        <v>167</v>
      </c>
      <c r="I144" s="261">
        <v>136</v>
      </c>
      <c r="J144" s="261">
        <v>122</v>
      </c>
      <c r="K144" s="261">
        <v>74</v>
      </c>
      <c r="L144" s="261">
        <v>54</v>
      </c>
      <c r="M144" s="228">
        <v>83</v>
      </c>
      <c r="N144" s="257"/>
    </row>
    <row r="145" spans="1:14" ht="18" customHeight="1">
      <c r="A145" s="201" t="s">
        <v>317</v>
      </c>
      <c r="B145" s="259">
        <v>283</v>
      </c>
      <c r="C145" s="259">
        <v>342</v>
      </c>
      <c r="D145" s="260">
        <v>299</v>
      </c>
      <c r="E145" s="260">
        <v>251</v>
      </c>
      <c r="F145" s="261">
        <v>220</v>
      </c>
      <c r="G145" s="261">
        <v>252</v>
      </c>
      <c r="H145" s="261">
        <v>249</v>
      </c>
      <c r="I145" s="261">
        <v>230</v>
      </c>
      <c r="J145" s="261">
        <v>204</v>
      </c>
      <c r="K145" s="261">
        <v>212</v>
      </c>
      <c r="L145" s="261">
        <v>199</v>
      </c>
      <c r="M145" s="228">
        <v>220</v>
      </c>
      <c r="N145" s="257"/>
    </row>
    <row r="146" spans="1:14" ht="18" customHeight="1">
      <c r="A146" s="139" t="s">
        <v>326</v>
      </c>
      <c r="B146" s="259">
        <v>155</v>
      </c>
      <c r="C146" s="259">
        <v>161</v>
      </c>
      <c r="D146" s="260">
        <v>119</v>
      </c>
      <c r="E146" s="260">
        <v>139</v>
      </c>
      <c r="F146" s="261">
        <v>166</v>
      </c>
      <c r="G146" s="261">
        <v>378</v>
      </c>
      <c r="H146" s="261">
        <v>264</v>
      </c>
      <c r="I146" s="261">
        <v>273</v>
      </c>
      <c r="J146" s="261">
        <v>243</v>
      </c>
      <c r="K146" s="261">
        <v>237</v>
      </c>
      <c r="L146" s="261">
        <v>295</v>
      </c>
      <c r="M146" s="228">
        <v>269</v>
      </c>
      <c r="N146" s="257"/>
    </row>
    <row r="147" spans="1:14" ht="18" customHeight="1">
      <c r="A147" s="139" t="s">
        <v>327</v>
      </c>
      <c r="B147" s="259">
        <v>5</v>
      </c>
      <c r="C147" s="259">
        <v>0</v>
      </c>
      <c r="D147" s="260">
        <v>2</v>
      </c>
      <c r="E147" s="260">
        <v>3</v>
      </c>
      <c r="F147" s="261">
        <v>2</v>
      </c>
      <c r="G147" s="261">
        <v>8</v>
      </c>
      <c r="H147" s="261">
        <v>2</v>
      </c>
      <c r="I147" s="261">
        <v>1</v>
      </c>
      <c r="J147" s="261">
        <v>2</v>
      </c>
      <c r="K147" s="261">
        <v>3</v>
      </c>
      <c r="L147" s="261">
        <v>2</v>
      </c>
      <c r="M147" s="228">
        <v>2</v>
      </c>
      <c r="N147" s="257"/>
    </row>
    <row r="148" spans="1:14" ht="18" customHeight="1">
      <c r="A148" s="201" t="s">
        <v>348</v>
      </c>
      <c r="B148" s="259">
        <v>188</v>
      </c>
      <c r="C148" s="259">
        <v>200</v>
      </c>
      <c r="D148" s="260">
        <v>224</v>
      </c>
      <c r="E148" s="260">
        <v>160</v>
      </c>
      <c r="F148" s="261">
        <v>192</v>
      </c>
      <c r="G148" s="261">
        <v>187</v>
      </c>
      <c r="H148" s="261">
        <v>155</v>
      </c>
      <c r="I148" s="261">
        <v>141</v>
      </c>
      <c r="J148" s="261">
        <v>172</v>
      </c>
      <c r="K148" s="261">
        <v>161</v>
      </c>
      <c r="L148" s="261">
        <v>122</v>
      </c>
      <c r="M148" s="228">
        <v>118</v>
      </c>
      <c r="N148" s="257"/>
    </row>
    <row r="149" spans="1:14" ht="18" customHeight="1">
      <c r="A149" s="201" t="s">
        <v>350</v>
      </c>
      <c r="B149" s="259">
        <v>5</v>
      </c>
      <c r="C149" s="259">
        <v>2</v>
      </c>
      <c r="D149" s="260">
        <v>4</v>
      </c>
      <c r="E149" s="260">
        <v>5</v>
      </c>
      <c r="F149" s="261">
        <v>0</v>
      </c>
      <c r="G149" s="261">
        <v>16</v>
      </c>
      <c r="H149" s="261">
        <v>8</v>
      </c>
      <c r="I149" s="261">
        <v>3</v>
      </c>
      <c r="J149" s="261">
        <v>6</v>
      </c>
      <c r="K149" s="261">
        <v>3</v>
      </c>
      <c r="L149" s="261">
        <v>3</v>
      </c>
      <c r="M149" s="228">
        <v>4</v>
      </c>
      <c r="N149" s="257"/>
    </row>
    <row r="150" spans="1:14" ht="18" customHeight="1">
      <c r="A150" s="201" t="s">
        <v>351</v>
      </c>
      <c r="B150" s="259">
        <v>23</v>
      </c>
      <c r="C150" s="259">
        <v>62</v>
      </c>
      <c r="D150" s="260">
        <v>180</v>
      </c>
      <c r="E150" s="260">
        <v>354</v>
      </c>
      <c r="F150" s="261">
        <v>672</v>
      </c>
      <c r="G150" s="261">
        <v>371</v>
      </c>
      <c r="H150" s="261">
        <v>470</v>
      </c>
      <c r="I150" s="261">
        <v>232</v>
      </c>
      <c r="J150" s="261">
        <v>451</v>
      </c>
      <c r="K150" s="261">
        <v>228</v>
      </c>
      <c r="L150" s="261">
        <f>14+871</f>
        <v>885</v>
      </c>
      <c r="M150" s="228">
        <v>882</v>
      </c>
      <c r="N150" s="257"/>
    </row>
    <row r="151" spans="1:14" ht="18" customHeight="1">
      <c r="A151" s="179" t="s">
        <v>356</v>
      </c>
      <c r="B151" s="259">
        <v>10730</v>
      </c>
      <c r="C151" s="259">
        <v>10418</v>
      </c>
      <c r="D151" s="260">
        <v>10336</v>
      </c>
      <c r="E151" s="260">
        <v>10289</v>
      </c>
      <c r="F151" s="261">
        <v>12136</v>
      </c>
      <c r="G151" s="261">
        <v>13640</v>
      </c>
      <c r="H151" s="261">
        <v>17419</v>
      </c>
      <c r="I151" s="261">
        <v>15656</v>
      </c>
      <c r="J151" s="261">
        <v>14719</v>
      </c>
      <c r="K151" s="261">
        <v>11783</v>
      </c>
      <c r="L151" s="261">
        <v>18209</v>
      </c>
      <c r="M151" s="228">
        <v>23108</v>
      </c>
      <c r="N151" s="257"/>
    </row>
    <row r="152" spans="1:14" ht="18" customHeight="1">
      <c r="A152" s="121" t="s">
        <v>669</v>
      </c>
      <c r="B152" s="259">
        <v>0</v>
      </c>
      <c r="C152" s="259">
        <v>2</v>
      </c>
      <c r="D152" s="260">
        <v>0</v>
      </c>
      <c r="E152" s="260">
        <v>2</v>
      </c>
      <c r="F152" s="261">
        <v>6</v>
      </c>
      <c r="G152" s="261">
        <v>1</v>
      </c>
      <c r="H152" s="261">
        <v>51</v>
      </c>
      <c r="I152" s="261">
        <v>0</v>
      </c>
      <c r="J152" s="261">
        <v>0</v>
      </c>
      <c r="K152" s="261">
        <v>0</v>
      </c>
      <c r="L152" s="261">
        <v>0</v>
      </c>
      <c r="M152" s="228">
        <v>0</v>
      </c>
      <c r="N152" s="257"/>
    </row>
    <row r="153" spans="1:14" ht="18" customHeight="1">
      <c r="A153" s="121" t="s">
        <v>357</v>
      </c>
      <c r="B153" s="259">
        <v>402</v>
      </c>
      <c r="C153" s="259">
        <v>67</v>
      </c>
      <c r="D153" s="260">
        <v>79</v>
      </c>
      <c r="E153" s="260">
        <v>83</v>
      </c>
      <c r="F153" s="261">
        <v>64</v>
      </c>
      <c r="G153" s="261">
        <v>78</v>
      </c>
      <c r="H153" s="261">
        <v>126</v>
      </c>
      <c r="I153" s="261">
        <v>91</v>
      </c>
      <c r="J153" s="261">
        <v>119</v>
      </c>
      <c r="K153" s="261">
        <v>94</v>
      </c>
      <c r="L153" s="261">
        <v>53</v>
      </c>
      <c r="M153" s="228">
        <v>131</v>
      </c>
      <c r="N153" s="257"/>
    </row>
    <row r="154" spans="1:14" ht="18" customHeight="1">
      <c r="A154" s="139" t="s">
        <v>358</v>
      </c>
      <c r="B154" s="260" t="s">
        <v>652</v>
      </c>
      <c r="C154" s="260" t="s">
        <v>652</v>
      </c>
      <c r="D154" s="260" t="s">
        <v>652</v>
      </c>
      <c r="E154" s="260" t="s">
        <v>652</v>
      </c>
      <c r="F154" s="260" t="s">
        <v>652</v>
      </c>
      <c r="G154" s="260" t="s">
        <v>652</v>
      </c>
      <c r="H154" s="261">
        <v>0</v>
      </c>
      <c r="I154" s="261">
        <v>4553</v>
      </c>
      <c r="J154" s="261">
        <v>5765</v>
      </c>
      <c r="K154" s="261">
        <v>2804</v>
      </c>
      <c r="L154" s="261">
        <v>3902</v>
      </c>
      <c r="M154" s="228">
        <v>3600</v>
      </c>
      <c r="N154" s="257"/>
    </row>
    <row r="155" spans="1:14" ht="18" customHeight="1">
      <c r="A155" s="139" t="s">
        <v>359</v>
      </c>
      <c r="B155" s="260" t="s">
        <v>652</v>
      </c>
      <c r="C155" s="260" t="s">
        <v>652</v>
      </c>
      <c r="D155" s="260" t="s">
        <v>652</v>
      </c>
      <c r="E155" s="260" t="s">
        <v>652</v>
      </c>
      <c r="F155" s="260" t="s">
        <v>652</v>
      </c>
      <c r="G155" s="260" t="s">
        <v>652</v>
      </c>
      <c r="H155" s="261">
        <v>0</v>
      </c>
      <c r="I155" s="261">
        <v>1</v>
      </c>
      <c r="J155" s="261">
        <v>0</v>
      </c>
      <c r="K155" s="261">
        <v>1</v>
      </c>
      <c r="L155" s="261">
        <v>1</v>
      </c>
      <c r="M155" s="228">
        <v>1</v>
      </c>
      <c r="N155" s="257"/>
    </row>
    <row r="156" spans="1:14" ht="18" customHeight="1">
      <c r="A156" s="139" t="s">
        <v>360</v>
      </c>
      <c r="B156" s="260" t="s">
        <v>652</v>
      </c>
      <c r="C156" s="260" t="s">
        <v>652</v>
      </c>
      <c r="D156" s="260" t="s">
        <v>652</v>
      </c>
      <c r="E156" s="260" t="s">
        <v>652</v>
      </c>
      <c r="F156" s="260" t="s">
        <v>652</v>
      </c>
      <c r="G156" s="260" t="s">
        <v>652</v>
      </c>
      <c r="H156" s="261">
        <v>0</v>
      </c>
      <c r="I156" s="261">
        <v>23</v>
      </c>
      <c r="J156" s="261">
        <v>45</v>
      </c>
      <c r="K156" s="261">
        <v>26</v>
      </c>
      <c r="L156" s="261">
        <v>20</v>
      </c>
      <c r="M156" s="228">
        <v>11</v>
      </c>
      <c r="N156" s="257"/>
    </row>
    <row r="157" spans="1:14" ht="18" customHeight="1">
      <c r="A157" s="206" t="s">
        <v>361</v>
      </c>
      <c r="B157" s="260" t="s">
        <v>652</v>
      </c>
      <c r="C157" s="260" t="s">
        <v>652</v>
      </c>
      <c r="D157" s="260" t="s">
        <v>652</v>
      </c>
      <c r="E157" s="260" t="s">
        <v>652</v>
      </c>
      <c r="F157" s="260" t="s">
        <v>652</v>
      </c>
      <c r="G157" s="260" t="s">
        <v>652</v>
      </c>
      <c r="H157" s="261">
        <v>0</v>
      </c>
      <c r="I157" s="261">
        <v>4</v>
      </c>
      <c r="J157" s="261">
        <v>2</v>
      </c>
      <c r="K157" s="261">
        <v>1</v>
      </c>
      <c r="L157" s="261">
        <v>3</v>
      </c>
      <c r="M157" s="228">
        <v>4</v>
      </c>
      <c r="N157" s="257"/>
    </row>
    <row r="158" spans="1:14" ht="18" customHeight="1">
      <c r="A158" s="201" t="s">
        <v>362</v>
      </c>
      <c r="B158" s="259">
        <v>41</v>
      </c>
      <c r="C158" s="259">
        <v>40</v>
      </c>
      <c r="D158" s="260">
        <v>37</v>
      </c>
      <c r="E158" s="260">
        <v>37</v>
      </c>
      <c r="F158" s="261">
        <v>38</v>
      </c>
      <c r="G158" s="261">
        <v>45</v>
      </c>
      <c r="H158" s="261">
        <v>75</v>
      </c>
      <c r="I158" s="261">
        <v>34</v>
      </c>
      <c r="J158" s="261">
        <v>26</v>
      </c>
      <c r="K158" s="261">
        <v>50</v>
      </c>
      <c r="L158" s="261">
        <v>11</v>
      </c>
      <c r="M158" s="228">
        <v>23</v>
      </c>
      <c r="N158" s="257"/>
    </row>
    <row r="159" spans="1:14" ht="18" customHeight="1">
      <c r="A159" s="139" t="s">
        <v>483</v>
      </c>
      <c r="B159" s="260" t="s">
        <v>652</v>
      </c>
      <c r="C159" s="260" t="s">
        <v>652</v>
      </c>
      <c r="D159" s="260" t="s">
        <v>652</v>
      </c>
      <c r="E159" s="260" t="s">
        <v>652</v>
      </c>
      <c r="F159" s="260" t="s">
        <v>652</v>
      </c>
      <c r="G159" s="260" t="s">
        <v>652</v>
      </c>
      <c r="H159" s="260" t="s">
        <v>652</v>
      </c>
      <c r="I159" s="261">
        <v>23911</v>
      </c>
      <c r="J159" s="261">
        <v>23286</v>
      </c>
      <c r="K159" s="261">
        <v>12823</v>
      </c>
      <c r="L159" s="261">
        <v>16428</v>
      </c>
      <c r="M159" s="228">
        <v>18775</v>
      </c>
      <c r="N159" s="257"/>
    </row>
    <row r="160" spans="1:14" ht="18" customHeight="1">
      <c r="A160" s="139" t="s">
        <v>484</v>
      </c>
      <c r="B160" s="260" t="s">
        <v>652</v>
      </c>
      <c r="C160" s="260" t="s">
        <v>652</v>
      </c>
      <c r="D160" s="260" t="s">
        <v>652</v>
      </c>
      <c r="E160" s="260" t="s">
        <v>652</v>
      </c>
      <c r="F160" s="260" t="s">
        <v>652</v>
      </c>
      <c r="G160" s="260" t="s">
        <v>652</v>
      </c>
      <c r="H160" s="260" t="s">
        <v>652</v>
      </c>
      <c r="I160" s="261">
        <v>5</v>
      </c>
      <c r="J160" s="261">
        <v>0</v>
      </c>
      <c r="K160" s="261">
        <v>30</v>
      </c>
      <c r="L160" s="261">
        <v>4</v>
      </c>
      <c r="M160" s="228">
        <v>2</v>
      </c>
      <c r="N160" s="257"/>
    </row>
    <row r="161" spans="1:14" ht="18" customHeight="1">
      <c r="A161" s="139" t="s">
        <v>485</v>
      </c>
      <c r="B161" s="260" t="s">
        <v>652</v>
      </c>
      <c r="C161" s="260" t="s">
        <v>652</v>
      </c>
      <c r="D161" s="260" t="s">
        <v>652</v>
      </c>
      <c r="E161" s="260" t="s">
        <v>652</v>
      </c>
      <c r="F161" s="260" t="s">
        <v>652</v>
      </c>
      <c r="G161" s="260" t="s">
        <v>652</v>
      </c>
      <c r="H161" s="260" t="s">
        <v>652</v>
      </c>
      <c r="I161" s="261">
        <v>482</v>
      </c>
      <c r="J161" s="261">
        <v>518</v>
      </c>
      <c r="K161" s="261">
        <v>441</v>
      </c>
      <c r="L161" s="261">
        <v>497</v>
      </c>
      <c r="M161" s="228">
        <v>482</v>
      </c>
      <c r="N161" s="257"/>
    </row>
    <row r="162" spans="1:14" ht="18" customHeight="1">
      <c r="A162" s="139" t="s">
        <v>486</v>
      </c>
      <c r="B162" s="259">
        <v>35987</v>
      </c>
      <c r="C162" s="259">
        <v>36010</v>
      </c>
      <c r="D162" s="260">
        <v>37769</v>
      </c>
      <c r="E162" s="260">
        <v>40948</v>
      </c>
      <c r="F162" s="261">
        <v>39688</v>
      </c>
      <c r="G162" s="261">
        <v>39917</v>
      </c>
      <c r="H162" s="261">
        <v>44764</v>
      </c>
      <c r="I162" s="261">
        <v>18523</v>
      </c>
      <c r="J162" s="261">
        <v>16435</v>
      </c>
      <c r="K162" s="261">
        <v>11554</v>
      </c>
      <c r="L162" s="261">
        <v>14963</v>
      </c>
      <c r="M162" s="228">
        <v>17367</v>
      </c>
      <c r="N162" s="257"/>
    </row>
    <row r="163" spans="1:14" ht="18" customHeight="1">
      <c r="A163" s="139" t="s">
        <v>487</v>
      </c>
      <c r="B163" s="259">
        <v>3</v>
      </c>
      <c r="C163" s="259">
        <v>8</v>
      </c>
      <c r="D163" s="260">
        <v>133</v>
      </c>
      <c r="E163" s="260">
        <v>8</v>
      </c>
      <c r="F163" s="261">
        <v>4</v>
      </c>
      <c r="G163" s="261">
        <v>4</v>
      </c>
      <c r="H163" s="261">
        <v>4</v>
      </c>
      <c r="I163" s="261">
        <v>33</v>
      </c>
      <c r="J163" s="261">
        <v>10</v>
      </c>
      <c r="K163" s="261">
        <v>3</v>
      </c>
      <c r="L163" s="261">
        <v>8</v>
      </c>
      <c r="M163" s="228">
        <v>9</v>
      </c>
      <c r="N163" s="257"/>
    </row>
    <row r="164" spans="1:14" ht="18" customHeight="1">
      <c r="A164" s="139" t="s">
        <v>488</v>
      </c>
      <c r="B164" s="259">
        <v>713</v>
      </c>
      <c r="C164" s="259">
        <v>672</v>
      </c>
      <c r="D164" s="260">
        <v>736</v>
      </c>
      <c r="E164" s="260">
        <v>629</v>
      </c>
      <c r="F164" s="261">
        <v>600</v>
      </c>
      <c r="G164" s="261">
        <v>786</v>
      </c>
      <c r="H164" s="261">
        <v>777</v>
      </c>
      <c r="I164" s="261">
        <v>231</v>
      </c>
      <c r="J164" s="261">
        <v>178</v>
      </c>
      <c r="K164" s="261">
        <v>215</v>
      </c>
      <c r="L164" s="261">
        <v>139</v>
      </c>
      <c r="M164" s="228">
        <v>136</v>
      </c>
      <c r="N164" s="257"/>
    </row>
    <row r="165" spans="1:14" ht="18" customHeight="1">
      <c r="A165" s="201" t="s">
        <v>490</v>
      </c>
      <c r="B165" s="259">
        <v>5</v>
      </c>
      <c r="C165" s="259">
        <v>8</v>
      </c>
      <c r="D165" s="260">
        <v>11</v>
      </c>
      <c r="E165" s="260">
        <v>6</v>
      </c>
      <c r="F165" s="261">
        <v>8</v>
      </c>
      <c r="G165" s="261">
        <v>8</v>
      </c>
      <c r="H165" s="261">
        <v>5</v>
      </c>
      <c r="I165" s="261">
        <v>11</v>
      </c>
      <c r="J165" s="261">
        <v>12</v>
      </c>
      <c r="K165" s="261">
        <v>5</v>
      </c>
      <c r="L165" s="261">
        <v>4</v>
      </c>
      <c r="M165" s="228">
        <v>4</v>
      </c>
      <c r="N165" s="257"/>
    </row>
    <row r="166" spans="1:14" ht="18" customHeight="1">
      <c r="A166" s="189" t="s">
        <v>670</v>
      </c>
      <c r="B166" s="259">
        <v>0</v>
      </c>
      <c r="C166" s="259">
        <v>0</v>
      </c>
      <c r="D166" s="260">
        <v>0</v>
      </c>
      <c r="E166" s="260">
        <v>0</v>
      </c>
      <c r="F166" s="261">
        <v>0</v>
      </c>
      <c r="G166" s="261">
        <v>4</v>
      </c>
      <c r="H166" s="261">
        <v>0</v>
      </c>
      <c r="I166" s="261">
        <v>0</v>
      </c>
      <c r="J166" s="261">
        <v>0</v>
      </c>
      <c r="K166" s="261">
        <v>0</v>
      </c>
      <c r="L166" s="261">
        <v>0</v>
      </c>
      <c r="M166" s="228">
        <v>0</v>
      </c>
      <c r="N166" s="257"/>
    </row>
    <row r="167" spans="1:14" s="150" customFormat="1" ht="18" customHeight="1">
      <c r="A167" s="189" t="s">
        <v>496</v>
      </c>
      <c r="B167" s="261">
        <v>0</v>
      </c>
      <c r="C167" s="261">
        <v>0</v>
      </c>
      <c r="D167" s="261">
        <v>0</v>
      </c>
      <c r="E167" s="261">
        <v>0</v>
      </c>
      <c r="F167" s="261">
        <v>0</v>
      </c>
      <c r="G167" s="261">
        <v>0</v>
      </c>
      <c r="H167" s="261">
        <v>0</v>
      </c>
      <c r="I167" s="261">
        <v>0</v>
      </c>
      <c r="J167" s="261">
        <v>0</v>
      </c>
      <c r="K167" s="261">
        <v>0</v>
      </c>
      <c r="L167" s="261">
        <v>0</v>
      </c>
      <c r="M167" s="228">
        <v>3</v>
      </c>
      <c r="N167" s="257"/>
    </row>
    <row r="168" spans="1:14" ht="18" customHeight="1">
      <c r="A168" s="201" t="s">
        <v>522</v>
      </c>
      <c r="B168" s="259">
        <v>1175</v>
      </c>
      <c r="C168" s="259">
        <v>1062</v>
      </c>
      <c r="D168" s="260">
        <v>1148</v>
      </c>
      <c r="E168" s="260">
        <v>1064</v>
      </c>
      <c r="F168" s="261">
        <v>967</v>
      </c>
      <c r="G168" s="261">
        <v>1120</v>
      </c>
      <c r="H168" s="261">
        <v>1259</v>
      </c>
      <c r="I168" s="261">
        <v>1169</v>
      </c>
      <c r="J168" s="261">
        <v>1007</v>
      </c>
      <c r="K168" s="261">
        <v>949</v>
      </c>
      <c r="L168" s="261">
        <v>1008</v>
      </c>
      <c r="M168" s="228">
        <v>872</v>
      </c>
      <c r="N168" s="257"/>
    </row>
    <row r="169" spans="1:14" ht="18" customHeight="1">
      <c r="A169" s="201" t="s">
        <v>523</v>
      </c>
      <c r="B169" s="259">
        <v>143</v>
      </c>
      <c r="C169" s="259">
        <v>73</v>
      </c>
      <c r="D169" s="260">
        <v>79</v>
      </c>
      <c r="E169" s="260">
        <v>71</v>
      </c>
      <c r="F169" s="261">
        <v>39</v>
      </c>
      <c r="G169" s="261">
        <v>40</v>
      </c>
      <c r="H169" s="261">
        <v>64</v>
      </c>
      <c r="I169" s="261">
        <v>31</v>
      </c>
      <c r="J169" s="261">
        <v>27</v>
      </c>
      <c r="K169" s="261">
        <v>27</v>
      </c>
      <c r="L169" s="261">
        <v>48</v>
      </c>
      <c r="M169" s="228">
        <v>36</v>
      </c>
      <c r="N169" s="257"/>
    </row>
    <row r="170" spans="1:14" ht="18" customHeight="1">
      <c r="A170" s="201" t="s">
        <v>524</v>
      </c>
      <c r="B170" s="259">
        <v>27</v>
      </c>
      <c r="C170" s="259">
        <v>41</v>
      </c>
      <c r="D170" s="260">
        <v>21</v>
      </c>
      <c r="E170" s="260">
        <v>18</v>
      </c>
      <c r="F170" s="261">
        <v>16</v>
      </c>
      <c r="G170" s="261">
        <v>23</v>
      </c>
      <c r="H170" s="261">
        <v>28</v>
      </c>
      <c r="I170" s="261">
        <v>29</v>
      </c>
      <c r="J170" s="261">
        <v>19</v>
      </c>
      <c r="K170" s="261">
        <v>17</v>
      </c>
      <c r="L170" s="261">
        <v>26</v>
      </c>
      <c r="M170" s="228">
        <v>26</v>
      </c>
      <c r="N170" s="257"/>
    </row>
    <row r="171" spans="1:14" ht="18" customHeight="1">
      <c r="A171" s="201"/>
      <c r="B171" s="262"/>
      <c r="C171" s="263"/>
      <c r="D171" s="264"/>
      <c r="E171" s="264"/>
      <c r="F171" s="261"/>
      <c r="G171" s="261"/>
      <c r="H171" s="261"/>
      <c r="I171" s="261"/>
      <c r="J171" s="261"/>
      <c r="K171" s="261"/>
      <c r="L171" s="261"/>
      <c r="M171" s="228"/>
      <c r="N171" s="257"/>
    </row>
    <row r="172" spans="1:14" ht="18" customHeight="1">
      <c r="A172" s="267" t="s">
        <v>581</v>
      </c>
      <c r="B172" s="265">
        <f aca="true" t="shared" si="8" ref="B172:M172">SUM(B174:B185)</f>
        <v>1045</v>
      </c>
      <c r="C172" s="266">
        <f t="shared" si="8"/>
        <v>706</v>
      </c>
      <c r="D172" s="266">
        <f t="shared" si="8"/>
        <v>517</v>
      </c>
      <c r="E172" s="266">
        <f t="shared" si="8"/>
        <v>344</v>
      </c>
      <c r="F172" s="266">
        <f t="shared" si="8"/>
        <v>344</v>
      </c>
      <c r="G172" s="266">
        <f t="shared" si="8"/>
        <v>342</v>
      </c>
      <c r="H172" s="266">
        <f t="shared" si="8"/>
        <v>477</v>
      </c>
      <c r="I172" s="266">
        <f t="shared" si="8"/>
        <v>445</v>
      </c>
      <c r="J172" s="266">
        <f t="shared" si="8"/>
        <v>342</v>
      </c>
      <c r="K172" s="266">
        <f t="shared" si="8"/>
        <v>355</v>
      </c>
      <c r="L172" s="266">
        <f t="shared" si="8"/>
        <v>250</v>
      </c>
      <c r="M172" s="246">
        <f t="shared" si="8"/>
        <v>237</v>
      </c>
      <c r="N172" s="257"/>
    </row>
    <row r="173" spans="1:14" ht="18" customHeight="1">
      <c r="A173" s="201"/>
      <c r="B173" s="262"/>
      <c r="C173" s="263"/>
      <c r="D173" s="260"/>
      <c r="E173" s="260"/>
      <c r="F173" s="261"/>
      <c r="G173" s="261"/>
      <c r="H173" s="261"/>
      <c r="I173" s="261"/>
      <c r="J173" s="261"/>
      <c r="K173" s="261"/>
      <c r="L173" s="261"/>
      <c r="M173" s="228"/>
      <c r="N173" s="257"/>
    </row>
    <row r="174" spans="1:14" ht="18" customHeight="1">
      <c r="A174" s="121" t="s">
        <v>237</v>
      </c>
      <c r="B174" s="259">
        <v>96</v>
      </c>
      <c r="C174" s="259">
        <v>8</v>
      </c>
      <c r="D174" s="260">
        <v>58</v>
      </c>
      <c r="E174" s="260">
        <v>3</v>
      </c>
      <c r="F174" s="261">
        <v>8</v>
      </c>
      <c r="G174" s="261">
        <v>3</v>
      </c>
      <c r="H174" s="261">
        <v>1</v>
      </c>
      <c r="I174" s="261">
        <v>1</v>
      </c>
      <c r="J174" s="261">
        <v>1</v>
      </c>
      <c r="K174" s="261">
        <v>2</v>
      </c>
      <c r="L174" s="261">
        <v>6</v>
      </c>
      <c r="M174" s="228">
        <v>1</v>
      </c>
      <c r="N174" s="257"/>
    </row>
    <row r="175" spans="1:14" ht="18" customHeight="1">
      <c r="A175" s="188" t="s">
        <v>671</v>
      </c>
      <c r="B175" s="260">
        <v>0</v>
      </c>
      <c r="C175" s="260">
        <v>0</v>
      </c>
      <c r="D175" s="260">
        <v>0</v>
      </c>
      <c r="E175" s="260">
        <v>0</v>
      </c>
      <c r="F175" s="260">
        <v>0</v>
      </c>
      <c r="G175" s="261">
        <v>1</v>
      </c>
      <c r="H175" s="261">
        <v>0</v>
      </c>
      <c r="I175" s="261">
        <v>0</v>
      </c>
      <c r="J175" s="261">
        <v>0</v>
      </c>
      <c r="K175" s="261">
        <v>0</v>
      </c>
      <c r="L175" s="261">
        <v>0</v>
      </c>
      <c r="M175" s="228">
        <v>0</v>
      </c>
      <c r="N175" s="257"/>
    </row>
    <row r="176" spans="1:14" ht="18" customHeight="1">
      <c r="A176" s="201" t="s">
        <v>672</v>
      </c>
      <c r="B176" s="259">
        <v>0</v>
      </c>
      <c r="C176" s="259">
        <v>0</v>
      </c>
      <c r="D176" s="260">
        <v>0</v>
      </c>
      <c r="E176" s="260">
        <v>0</v>
      </c>
      <c r="F176" s="261">
        <v>0</v>
      </c>
      <c r="G176" s="261">
        <v>0</v>
      </c>
      <c r="H176" s="261">
        <v>1</v>
      </c>
      <c r="I176" s="261">
        <v>0</v>
      </c>
      <c r="J176" s="261">
        <v>0</v>
      </c>
      <c r="K176" s="261">
        <v>0</v>
      </c>
      <c r="L176" s="261">
        <v>0</v>
      </c>
      <c r="M176" s="228">
        <v>0</v>
      </c>
      <c r="N176" s="257"/>
    </row>
    <row r="177" spans="1:14" ht="18" customHeight="1">
      <c r="A177" s="201" t="s">
        <v>322</v>
      </c>
      <c r="B177" s="259">
        <v>11</v>
      </c>
      <c r="C177" s="259">
        <v>21</v>
      </c>
      <c r="D177" s="260">
        <v>18</v>
      </c>
      <c r="E177" s="260">
        <v>30</v>
      </c>
      <c r="F177" s="261">
        <v>43</v>
      </c>
      <c r="G177" s="261">
        <v>41</v>
      </c>
      <c r="H177" s="261">
        <v>44</v>
      </c>
      <c r="I177" s="261">
        <v>63</v>
      </c>
      <c r="J177" s="261">
        <v>41</v>
      </c>
      <c r="K177" s="261">
        <v>32</v>
      </c>
      <c r="L177" s="261">
        <v>19</v>
      </c>
      <c r="M177" s="228">
        <v>34</v>
      </c>
      <c r="N177" s="257"/>
    </row>
    <row r="178" spans="1:14" ht="18" customHeight="1">
      <c r="A178" s="139" t="s">
        <v>416</v>
      </c>
      <c r="B178" s="260">
        <v>0</v>
      </c>
      <c r="C178" s="260">
        <v>0</v>
      </c>
      <c r="D178" s="260">
        <v>0</v>
      </c>
      <c r="E178" s="260">
        <v>0</v>
      </c>
      <c r="F178" s="261">
        <v>0</v>
      </c>
      <c r="G178" s="261">
        <v>0</v>
      </c>
      <c r="H178" s="261">
        <v>2</v>
      </c>
      <c r="I178" s="261">
        <v>1</v>
      </c>
      <c r="J178" s="261">
        <v>0</v>
      </c>
      <c r="K178" s="261">
        <v>1</v>
      </c>
      <c r="L178" s="261">
        <v>2</v>
      </c>
      <c r="M178" s="228">
        <v>2</v>
      </c>
      <c r="N178" s="257"/>
    </row>
    <row r="179" spans="1:14" ht="18" customHeight="1">
      <c r="A179" s="201" t="s">
        <v>431</v>
      </c>
      <c r="B179" s="259">
        <v>900</v>
      </c>
      <c r="C179" s="259">
        <v>650</v>
      </c>
      <c r="D179" s="260">
        <v>417</v>
      </c>
      <c r="E179" s="260">
        <v>285</v>
      </c>
      <c r="F179" s="261">
        <v>274</v>
      </c>
      <c r="G179" s="261">
        <v>279</v>
      </c>
      <c r="H179" s="261">
        <v>407</v>
      </c>
      <c r="I179" s="261">
        <v>357</v>
      </c>
      <c r="J179" s="261">
        <v>270</v>
      </c>
      <c r="K179" s="261">
        <v>307</v>
      </c>
      <c r="L179" s="261">
        <v>210</v>
      </c>
      <c r="M179" s="228">
        <v>172</v>
      </c>
      <c r="N179" s="257"/>
    </row>
    <row r="180" spans="1:14" ht="18" customHeight="1">
      <c r="A180" s="139" t="s">
        <v>673</v>
      </c>
      <c r="B180" s="260">
        <v>0</v>
      </c>
      <c r="C180" s="260">
        <v>0</v>
      </c>
      <c r="D180" s="260">
        <v>0</v>
      </c>
      <c r="E180" s="260">
        <v>0</v>
      </c>
      <c r="F180" s="261">
        <v>2</v>
      </c>
      <c r="G180" s="261">
        <v>0</v>
      </c>
      <c r="H180" s="261">
        <v>0</v>
      </c>
      <c r="I180" s="261">
        <v>0</v>
      </c>
      <c r="J180" s="261">
        <v>2</v>
      </c>
      <c r="K180" s="261">
        <v>0</v>
      </c>
      <c r="L180" s="261">
        <v>0</v>
      </c>
      <c r="M180" s="228">
        <v>0</v>
      </c>
      <c r="N180" s="257"/>
    </row>
    <row r="181" spans="1:14" ht="18" customHeight="1">
      <c r="A181" s="201" t="s">
        <v>463</v>
      </c>
      <c r="B181" s="259">
        <v>9</v>
      </c>
      <c r="C181" s="259">
        <v>5</v>
      </c>
      <c r="D181" s="260">
        <v>1</v>
      </c>
      <c r="E181" s="260">
        <v>2</v>
      </c>
      <c r="F181" s="261">
        <v>0</v>
      </c>
      <c r="G181" s="261">
        <v>1</v>
      </c>
      <c r="H181" s="261">
        <v>1</v>
      </c>
      <c r="I181" s="261">
        <v>2</v>
      </c>
      <c r="J181" s="261">
        <v>1</v>
      </c>
      <c r="K181" s="261">
        <v>1</v>
      </c>
      <c r="L181" s="261">
        <v>1</v>
      </c>
      <c r="M181" s="228">
        <v>3</v>
      </c>
      <c r="N181" s="257"/>
    </row>
    <row r="182" spans="1:14" ht="18" customHeight="1">
      <c r="A182" s="201" t="s">
        <v>468</v>
      </c>
      <c r="B182" s="260" t="s">
        <v>652</v>
      </c>
      <c r="C182" s="260" t="s">
        <v>652</v>
      </c>
      <c r="D182" s="260">
        <v>0</v>
      </c>
      <c r="E182" s="260">
        <v>0</v>
      </c>
      <c r="F182" s="261">
        <v>5</v>
      </c>
      <c r="G182" s="261">
        <v>0</v>
      </c>
      <c r="H182" s="261">
        <v>0</v>
      </c>
      <c r="I182" s="261">
        <v>3</v>
      </c>
      <c r="J182" s="261">
        <v>0</v>
      </c>
      <c r="K182" s="261">
        <v>0</v>
      </c>
      <c r="L182" s="261">
        <v>0</v>
      </c>
      <c r="M182" s="228">
        <v>1</v>
      </c>
      <c r="N182" s="257"/>
    </row>
    <row r="183" spans="1:14" ht="18" customHeight="1">
      <c r="A183" s="201" t="s">
        <v>469</v>
      </c>
      <c r="B183" s="259">
        <v>13</v>
      </c>
      <c r="C183" s="259">
        <v>12</v>
      </c>
      <c r="D183" s="260">
        <v>16</v>
      </c>
      <c r="E183" s="260">
        <v>16</v>
      </c>
      <c r="F183" s="261">
        <v>6</v>
      </c>
      <c r="G183" s="261">
        <v>14</v>
      </c>
      <c r="H183" s="261">
        <v>13</v>
      </c>
      <c r="I183" s="261">
        <v>15</v>
      </c>
      <c r="J183" s="261">
        <v>15</v>
      </c>
      <c r="K183" s="261">
        <v>8</v>
      </c>
      <c r="L183" s="261">
        <v>7</v>
      </c>
      <c r="M183" s="228">
        <v>19</v>
      </c>
      <c r="N183" s="257"/>
    </row>
    <row r="184" spans="1:14" ht="18" customHeight="1">
      <c r="A184" s="179" t="s">
        <v>674</v>
      </c>
      <c r="B184" s="259">
        <v>1</v>
      </c>
      <c r="C184" s="259">
        <v>0</v>
      </c>
      <c r="D184" s="260">
        <v>0</v>
      </c>
      <c r="E184" s="260">
        <v>0</v>
      </c>
      <c r="F184" s="261">
        <v>0</v>
      </c>
      <c r="G184" s="261">
        <v>0</v>
      </c>
      <c r="H184" s="261">
        <v>2</v>
      </c>
      <c r="I184" s="261">
        <v>0</v>
      </c>
      <c r="J184" s="261">
        <v>7</v>
      </c>
      <c r="K184" s="261">
        <v>2</v>
      </c>
      <c r="L184" s="261">
        <v>1</v>
      </c>
      <c r="M184" s="228">
        <v>0</v>
      </c>
      <c r="N184" s="257"/>
    </row>
    <row r="185" spans="1:14" ht="18" customHeight="1">
      <c r="A185" s="201" t="s">
        <v>521</v>
      </c>
      <c r="B185" s="259">
        <v>15</v>
      </c>
      <c r="C185" s="259">
        <v>10</v>
      </c>
      <c r="D185" s="260">
        <v>7</v>
      </c>
      <c r="E185" s="260">
        <v>8</v>
      </c>
      <c r="F185" s="261">
        <v>6</v>
      </c>
      <c r="G185" s="261">
        <v>3</v>
      </c>
      <c r="H185" s="261">
        <v>6</v>
      </c>
      <c r="I185" s="261">
        <v>3</v>
      </c>
      <c r="J185" s="261">
        <v>5</v>
      </c>
      <c r="K185" s="261">
        <v>2</v>
      </c>
      <c r="L185" s="261">
        <v>4</v>
      </c>
      <c r="M185" s="228">
        <v>5</v>
      </c>
      <c r="N185" s="257"/>
    </row>
    <row r="186" spans="1:14" ht="18" customHeight="1">
      <c r="A186" s="201"/>
      <c r="B186" s="262"/>
      <c r="C186" s="263"/>
      <c r="D186" s="264"/>
      <c r="E186" s="264"/>
      <c r="F186" s="261"/>
      <c r="G186" s="261"/>
      <c r="H186" s="261"/>
      <c r="I186" s="261"/>
      <c r="J186" s="261"/>
      <c r="K186" s="261"/>
      <c r="L186" s="261"/>
      <c r="M186" s="228"/>
      <c r="N186" s="257"/>
    </row>
    <row r="187" spans="1:14" ht="18" customHeight="1">
      <c r="A187" s="119" t="s">
        <v>582</v>
      </c>
      <c r="B187" s="265">
        <f aca="true" t="shared" si="9" ref="B187:M187">SUM(B189:B210)</f>
        <v>330</v>
      </c>
      <c r="C187" s="266">
        <f t="shared" si="9"/>
        <v>339</v>
      </c>
      <c r="D187" s="266">
        <f t="shared" si="9"/>
        <v>384</v>
      </c>
      <c r="E187" s="266">
        <f t="shared" si="9"/>
        <v>471</v>
      </c>
      <c r="F187" s="266">
        <f t="shared" si="9"/>
        <v>530</v>
      </c>
      <c r="G187" s="266">
        <f t="shared" si="9"/>
        <v>617</v>
      </c>
      <c r="H187" s="266">
        <f t="shared" si="9"/>
        <v>5458</v>
      </c>
      <c r="I187" s="266">
        <f t="shared" si="9"/>
        <v>4301</v>
      </c>
      <c r="J187" s="266">
        <f t="shared" si="9"/>
        <v>3985</v>
      </c>
      <c r="K187" s="266">
        <f t="shared" si="9"/>
        <v>4142</v>
      </c>
      <c r="L187" s="266">
        <f t="shared" si="9"/>
        <v>3920</v>
      </c>
      <c r="M187" s="246">
        <f t="shared" si="9"/>
        <v>3676</v>
      </c>
      <c r="N187" s="257"/>
    </row>
    <row r="188" spans="1:14" ht="18" customHeight="1">
      <c r="A188" s="201"/>
      <c r="B188" s="262"/>
      <c r="C188" s="263"/>
      <c r="D188" s="260"/>
      <c r="E188" s="260"/>
      <c r="F188" s="261"/>
      <c r="G188" s="261"/>
      <c r="H188" s="261"/>
      <c r="I188" s="261"/>
      <c r="J188" s="261"/>
      <c r="K188" s="261"/>
      <c r="L188" s="261"/>
      <c r="M188" s="228"/>
      <c r="N188" s="257"/>
    </row>
    <row r="189" spans="1:14" ht="18" customHeight="1">
      <c r="A189" s="139" t="s">
        <v>675</v>
      </c>
      <c r="B189" s="259">
        <v>0</v>
      </c>
      <c r="C189" s="259">
        <v>0</v>
      </c>
      <c r="D189" s="260">
        <v>0</v>
      </c>
      <c r="E189" s="260">
        <v>0</v>
      </c>
      <c r="F189" s="261">
        <v>0</v>
      </c>
      <c r="G189" s="261">
        <v>1</v>
      </c>
      <c r="H189" s="261">
        <v>0</v>
      </c>
      <c r="I189" s="261">
        <v>0</v>
      </c>
      <c r="J189" s="261">
        <v>0</v>
      </c>
      <c r="K189" s="261">
        <v>0</v>
      </c>
      <c r="L189" s="261">
        <v>0</v>
      </c>
      <c r="M189" s="228">
        <v>0</v>
      </c>
      <c r="N189" s="257"/>
    </row>
    <row r="190" spans="1:14" ht="18" customHeight="1">
      <c r="A190" s="201" t="s">
        <v>232</v>
      </c>
      <c r="B190" s="259">
        <v>57</v>
      </c>
      <c r="C190" s="259">
        <v>113</v>
      </c>
      <c r="D190" s="260">
        <v>116</v>
      </c>
      <c r="E190" s="260">
        <v>219</v>
      </c>
      <c r="F190" s="261">
        <v>252</v>
      </c>
      <c r="G190" s="261">
        <v>371</v>
      </c>
      <c r="H190" s="261">
        <v>330</v>
      </c>
      <c r="I190" s="261">
        <v>318</v>
      </c>
      <c r="J190" s="261">
        <v>368</v>
      </c>
      <c r="K190" s="261">
        <v>376</v>
      </c>
      <c r="L190" s="261">
        <v>345</v>
      </c>
      <c r="M190" s="228">
        <v>381</v>
      </c>
      <c r="N190" s="257"/>
    </row>
    <row r="191" spans="1:14" ht="18" customHeight="1">
      <c r="A191" s="201" t="s">
        <v>236</v>
      </c>
      <c r="B191" s="259">
        <v>0</v>
      </c>
      <c r="C191" s="259">
        <v>0</v>
      </c>
      <c r="D191" s="260">
        <v>0</v>
      </c>
      <c r="E191" s="260">
        <v>7</v>
      </c>
      <c r="F191" s="261">
        <v>13</v>
      </c>
      <c r="G191" s="261">
        <v>23</v>
      </c>
      <c r="H191" s="261">
        <v>6</v>
      </c>
      <c r="I191" s="261">
        <v>9</v>
      </c>
      <c r="J191" s="261">
        <v>8</v>
      </c>
      <c r="K191" s="261">
        <v>5</v>
      </c>
      <c r="L191" s="261">
        <v>10</v>
      </c>
      <c r="M191" s="228">
        <v>2</v>
      </c>
      <c r="N191" s="257"/>
    </row>
    <row r="192" spans="1:14" ht="18" customHeight="1">
      <c r="A192" s="121" t="s">
        <v>676</v>
      </c>
      <c r="B192" s="259">
        <v>0</v>
      </c>
      <c r="C192" s="259">
        <v>0</v>
      </c>
      <c r="D192" s="260">
        <v>0</v>
      </c>
      <c r="E192" s="260">
        <v>0</v>
      </c>
      <c r="F192" s="261">
        <v>0</v>
      </c>
      <c r="G192" s="261">
        <v>0</v>
      </c>
      <c r="H192" s="261">
        <v>0</v>
      </c>
      <c r="I192" s="261">
        <v>3</v>
      </c>
      <c r="J192" s="261">
        <v>1</v>
      </c>
      <c r="K192" s="261">
        <v>0</v>
      </c>
      <c r="L192" s="261">
        <v>1</v>
      </c>
      <c r="M192" s="228">
        <v>0</v>
      </c>
      <c r="N192" s="257"/>
    </row>
    <row r="193" spans="1:14" ht="18" customHeight="1">
      <c r="A193" s="188" t="s">
        <v>265</v>
      </c>
      <c r="B193" s="259">
        <v>0</v>
      </c>
      <c r="C193" s="259">
        <v>0</v>
      </c>
      <c r="D193" s="260">
        <v>0</v>
      </c>
      <c r="E193" s="260">
        <v>3</v>
      </c>
      <c r="F193" s="261">
        <v>1</v>
      </c>
      <c r="G193" s="261">
        <v>0</v>
      </c>
      <c r="H193" s="261">
        <v>1</v>
      </c>
      <c r="I193" s="261">
        <v>6</v>
      </c>
      <c r="J193" s="261">
        <v>2</v>
      </c>
      <c r="K193" s="261">
        <v>2</v>
      </c>
      <c r="L193" s="261">
        <v>0</v>
      </c>
      <c r="M193" s="228">
        <v>3</v>
      </c>
      <c r="N193" s="257"/>
    </row>
    <row r="194" spans="1:14" ht="18" customHeight="1">
      <c r="A194" s="121" t="s">
        <v>275</v>
      </c>
      <c r="B194" s="260" t="s">
        <v>652</v>
      </c>
      <c r="C194" s="260" t="s">
        <v>652</v>
      </c>
      <c r="D194" s="260" t="s">
        <v>652</v>
      </c>
      <c r="E194" s="260" t="s">
        <v>652</v>
      </c>
      <c r="F194" s="260" t="s">
        <v>652</v>
      </c>
      <c r="G194" s="260" t="s">
        <v>652</v>
      </c>
      <c r="H194" s="261">
        <v>4822</v>
      </c>
      <c r="I194" s="261">
        <v>3688</v>
      </c>
      <c r="J194" s="261">
        <v>3356</v>
      </c>
      <c r="K194" s="261">
        <v>3487</v>
      </c>
      <c r="L194" s="261">
        <v>3333</v>
      </c>
      <c r="M194" s="228">
        <v>3057</v>
      </c>
      <c r="N194" s="257"/>
    </row>
    <row r="195" spans="1:14" ht="18" customHeight="1">
      <c r="A195" s="188" t="s">
        <v>281</v>
      </c>
      <c r="B195" s="259">
        <v>13</v>
      </c>
      <c r="C195" s="259">
        <v>7</v>
      </c>
      <c r="D195" s="260">
        <v>15</v>
      </c>
      <c r="E195" s="260">
        <v>6</v>
      </c>
      <c r="F195" s="261">
        <v>5</v>
      </c>
      <c r="G195" s="261">
        <v>3</v>
      </c>
      <c r="H195" s="261">
        <v>3</v>
      </c>
      <c r="I195" s="261">
        <v>1</v>
      </c>
      <c r="J195" s="261">
        <v>4</v>
      </c>
      <c r="K195" s="261">
        <v>2</v>
      </c>
      <c r="L195" s="261">
        <v>0</v>
      </c>
      <c r="M195" s="228">
        <v>1</v>
      </c>
      <c r="N195" s="257"/>
    </row>
    <row r="196" spans="1:14" ht="18" customHeight="1">
      <c r="A196" s="188" t="s">
        <v>677</v>
      </c>
      <c r="B196" s="259">
        <v>0</v>
      </c>
      <c r="C196" s="259">
        <v>0</v>
      </c>
      <c r="D196" s="260">
        <v>0</v>
      </c>
      <c r="E196" s="260">
        <v>1</v>
      </c>
      <c r="F196" s="261">
        <v>0</v>
      </c>
      <c r="G196" s="261">
        <v>1</v>
      </c>
      <c r="H196" s="261">
        <v>0</v>
      </c>
      <c r="I196" s="261">
        <v>0</v>
      </c>
      <c r="J196" s="261">
        <v>0</v>
      </c>
      <c r="K196" s="261">
        <v>0</v>
      </c>
      <c r="L196" s="261">
        <v>0</v>
      </c>
      <c r="M196" s="228">
        <v>0</v>
      </c>
      <c r="N196" s="257"/>
    </row>
    <row r="197" spans="1:14" ht="18" customHeight="1">
      <c r="A197" s="201" t="s">
        <v>295</v>
      </c>
      <c r="B197" s="259">
        <v>5</v>
      </c>
      <c r="C197" s="259">
        <v>2</v>
      </c>
      <c r="D197" s="260">
        <v>0</v>
      </c>
      <c r="E197" s="260">
        <v>0</v>
      </c>
      <c r="F197" s="261">
        <v>2</v>
      </c>
      <c r="G197" s="261">
        <v>1</v>
      </c>
      <c r="H197" s="261">
        <v>2</v>
      </c>
      <c r="I197" s="261">
        <v>1</v>
      </c>
      <c r="J197" s="261">
        <v>2</v>
      </c>
      <c r="K197" s="261">
        <v>1</v>
      </c>
      <c r="L197" s="261">
        <v>1</v>
      </c>
      <c r="M197" s="228">
        <v>1</v>
      </c>
      <c r="N197" s="257"/>
    </row>
    <row r="198" spans="1:14" ht="18" customHeight="1">
      <c r="A198" s="189" t="s">
        <v>678</v>
      </c>
      <c r="B198" s="259">
        <v>13</v>
      </c>
      <c r="C198" s="259">
        <v>8</v>
      </c>
      <c r="D198" s="260">
        <v>2</v>
      </c>
      <c r="E198" s="260">
        <v>7</v>
      </c>
      <c r="F198" s="261">
        <v>4</v>
      </c>
      <c r="G198" s="261">
        <v>1</v>
      </c>
      <c r="H198" s="261">
        <v>6</v>
      </c>
      <c r="I198" s="261">
        <v>4</v>
      </c>
      <c r="J198" s="261">
        <v>0</v>
      </c>
      <c r="K198" s="261">
        <v>1</v>
      </c>
      <c r="L198" s="261">
        <v>0</v>
      </c>
      <c r="M198" s="228">
        <v>0</v>
      </c>
      <c r="N198" s="257"/>
    </row>
    <row r="199" spans="1:14" ht="18" customHeight="1">
      <c r="A199" s="201" t="s">
        <v>679</v>
      </c>
      <c r="B199" s="259">
        <v>0</v>
      </c>
      <c r="C199" s="259">
        <v>1</v>
      </c>
      <c r="D199" s="260">
        <v>1</v>
      </c>
      <c r="E199" s="260">
        <v>9</v>
      </c>
      <c r="F199" s="261">
        <v>2</v>
      </c>
      <c r="G199" s="261">
        <v>2</v>
      </c>
      <c r="H199" s="261">
        <v>1</v>
      </c>
      <c r="I199" s="261">
        <v>0</v>
      </c>
      <c r="J199" s="261">
        <v>0</v>
      </c>
      <c r="K199" s="261">
        <v>0</v>
      </c>
      <c r="L199" s="261">
        <v>0</v>
      </c>
      <c r="M199" s="228">
        <v>0</v>
      </c>
      <c r="N199" s="257"/>
    </row>
    <row r="200" spans="1:14" ht="18" customHeight="1">
      <c r="A200" s="186" t="s">
        <v>329</v>
      </c>
      <c r="B200" s="259">
        <v>0</v>
      </c>
      <c r="C200" s="259">
        <v>0</v>
      </c>
      <c r="D200" s="260">
        <v>0</v>
      </c>
      <c r="E200" s="260">
        <v>0</v>
      </c>
      <c r="F200" s="261">
        <v>19</v>
      </c>
      <c r="G200" s="261">
        <v>9</v>
      </c>
      <c r="H200" s="261">
        <v>44</v>
      </c>
      <c r="I200" s="261">
        <v>48</v>
      </c>
      <c r="J200" s="261">
        <v>12</v>
      </c>
      <c r="K200" s="261">
        <v>23</v>
      </c>
      <c r="L200" s="261">
        <v>36</v>
      </c>
      <c r="M200" s="228">
        <v>42</v>
      </c>
      <c r="N200" s="257"/>
    </row>
    <row r="201" spans="1:14" ht="18" customHeight="1">
      <c r="A201" s="201" t="s">
        <v>363</v>
      </c>
      <c r="B201" s="259">
        <v>14</v>
      </c>
      <c r="C201" s="259">
        <v>11</v>
      </c>
      <c r="D201" s="260">
        <v>11</v>
      </c>
      <c r="E201" s="260">
        <v>11</v>
      </c>
      <c r="F201" s="261">
        <v>12</v>
      </c>
      <c r="G201" s="261">
        <v>9</v>
      </c>
      <c r="H201" s="261">
        <v>10</v>
      </c>
      <c r="I201" s="261">
        <v>9</v>
      </c>
      <c r="J201" s="261">
        <v>5</v>
      </c>
      <c r="K201" s="261">
        <v>7</v>
      </c>
      <c r="L201" s="261">
        <v>4</v>
      </c>
      <c r="M201" s="228">
        <v>3</v>
      </c>
      <c r="N201" s="257"/>
    </row>
    <row r="202" spans="1:14" ht="18" customHeight="1">
      <c r="A202" s="201" t="s">
        <v>366</v>
      </c>
      <c r="B202" s="259">
        <v>205</v>
      </c>
      <c r="C202" s="259">
        <v>162</v>
      </c>
      <c r="D202" s="260">
        <v>196</v>
      </c>
      <c r="E202" s="260">
        <v>183</v>
      </c>
      <c r="F202" s="261">
        <v>182</v>
      </c>
      <c r="G202" s="261">
        <v>155</v>
      </c>
      <c r="H202" s="261">
        <v>191</v>
      </c>
      <c r="I202" s="261">
        <v>185</v>
      </c>
      <c r="J202" s="261">
        <v>196</v>
      </c>
      <c r="K202" s="261">
        <v>194</v>
      </c>
      <c r="L202" s="261">
        <v>165</v>
      </c>
      <c r="M202" s="228">
        <v>161</v>
      </c>
      <c r="N202" s="257"/>
    </row>
    <row r="203" spans="1:14" ht="18" customHeight="1">
      <c r="A203" s="121" t="s">
        <v>440</v>
      </c>
      <c r="B203" s="259">
        <v>16</v>
      </c>
      <c r="C203" s="259">
        <v>19</v>
      </c>
      <c r="D203" s="260">
        <v>11</v>
      </c>
      <c r="E203" s="260">
        <v>15</v>
      </c>
      <c r="F203" s="261">
        <v>27</v>
      </c>
      <c r="G203" s="261">
        <v>31</v>
      </c>
      <c r="H203" s="261">
        <v>32</v>
      </c>
      <c r="I203" s="261">
        <v>19</v>
      </c>
      <c r="J203" s="261">
        <v>27</v>
      </c>
      <c r="K203" s="261">
        <v>31</v>
      </c>
      <c r="L203" s="261">
        <v>11</v>
      </c>
      <c r="M203" s="228">
        <v>22</v>
      </c>
      <c r="N203" s="257"/>
    </row>
    <row r="204" spans="1:14" ht="18" customHeight="1">
      <c r="A204" s="201" t="s">
        <v>680</v>
      </c>
      <c r="B204" s="259">
        <v>0</v>
      </c>
      <c r="C204" s="259">
        <v>0</v>
      </c>
      <c r="D204" s="260">
        <v>2</v>
      </c>
      <c r="E204" s="260">
        <v>0</v>
      </c>
      <c r="F204" s="261">
        <v>2</v>
      </c>
      <c r="G204" s="261">
        <v>4</v>
      </c>
      <c r="H204" s="261">
        <v>2</v>
      </c>
      <c r="I204" s="261">
        <v>1</v>
      </c>
      <c r="J204" s="261">
        <v>0</v>
      </c>
      <c r="K204" s="261" t="s">
        <v>652</v>
      </c>
      <c r="L204" s="261" t="s">
        <v>652</v>
      </c>
      <c r="M204" s="228" t="s">
        <v>652</v>
      </c>
      <c r="N204" s="257"/>
    </row>
    <row r="205" spans="1:14" ht="18" customHeight="1">
      <c r="A205" s="179" t="s">
        <v>681</v>
      </c>
      <c r="B205" s="259">
        <v>0</v>
      </c>
      <c r="C205" s="259">
        <v>0</v>
      </c>
      <c r="D205" s="260">
        <v>0</v>
      </c>
      <c r="E205" s="260">
        <v>0</v>
      </c>
      <c r="F205" s="261">
        <v>0</v>
      </c>
      <c r="G205" s="261">
        <v>0</v>
      </c>
      <c r="H205" s="261">
        <v>1</v>
      </c>
      <c r="I205" s="261">
        <v>0</v>
      </c>
      <c r="J205" s="261">
        <v>1</v>
      </c>
      <c r="K205" s="261">
        <v>2</v>
      </c>
      <c r="L205" s="261">
        <v>4</v>
      </c>
      <c r="M205" s="228">
        <v>0</v>
      </c>
      <c r="N205" s="257"/>
    </row>
    <row r="206" spans="1:14" ht="18" customHeight="1">
      <c r="A206" s="121" t="s">
        <v>455</v>
      </c>
      <c r="B206" s="259">
        <v>6</v>
      </c>
      <c r="C206" s="259">
        <v>10</v>
      </c>
      <c r="D206" s="260">
        <v>26</v>
      </c>
      <c r="E206" s="260">
        <v>9</v>
      </c>
      <c r="F206" s="261">
        <v>5</v>
      </c>
      <c r="G206" s="261">
        <v>3</v>
      </c>
      <c r="H206" s="261">
        <v>5</v>
      </c>
      <c r="I206" s="261">
        <v>6</v>
      </c>
      <c r="J206" s="261">
        <v>0</v>
      </c>
      <c r="K206" s="261">
        <v>5</v>
      </c>
      <c r="L206" s="261">
        <v>5</v>
      </c>
      <c r="M206" s="228">
        <v>3</v>
      </c>
      <c r="N206" s="257"/>
    </row>
    <row r="207" spans="1:14" ht="18" customHeight="1">
      <c r="A207" s="121" t="s">
        <v>682</v>
      </c>
      <c r="B207" s="259">
        <v>0</v>
      </c>
      <c r="C207" s="259">
        <v>4</v>
      </c>
      <c r="D207" s="260">
        <v>4</v>
      </c>
      <c r="E207" s="260">
        <v>0</v>
      </c>
      <c r="F207" s="261">
        <v>1</v>
      </c>
      <c r="G207" s="261">
        <v>0</v>
      </c>
      <c r="H207" s="261">
        <v>2</v>
      </c>
      <c r="I207" s="261">
        <v>1</v>
      </c>
      <c r="J207" s="261">
        <v>2</v>
      </c>
      <c r="K207" s="261">
        <v>5</v>
      </c>
      <c r="L207" s="261">
        <v>1</v>
      </c>
      <c r="M207" s="228">
        <v>0</v>
      </c>
      <c r="N207" s="257"/>
    </row>
    <row r="208" spans="1:14" ht="18" customHeight="1">
      <c r="A208" s="201" t="s">
        <v>683</v>
      </c>
      <c r="B208" s="259">
        <v>0</v>
      </c>
      <c r="C208" s="259">
        <v>0</v>
      </c>
      <c r="D208" s="260">
        <v>0</v>
      </c>
      <c r="E208" s="260">
        <v>0</v>
      </c>
      <c r="F208" s="261">
        <v>0</v>
      </c>
      <c r="G208" s="261">
        <v>0</v>
      </c>
      <c r="H208" s="261">
        <v>0</v>
      </c>
      <c r="I208" s="261">
        <v>0</v>
      </c>
      <c r="J208" s="261">
        <v>1</v>
      </c>
      <c r="K208" s="261">
        <v>0</v>
      </c>
      <c r="L208" s="261">
        <v>0</v>
      </c>
      <c r="M208" s="228">
        <v>0</v>
      </c>
      <c r="N208" s="257"/>
    </row>
    <row r="209" spans="1:14" ht="18" customHeight="1">
      <c r="A209" s="201" t="s">
        <v>684</v>
      </c>
      <c r="B209" s="259">
        <v>0</v>
      </c>
      <c r="C209" s="259">
        <v>0</v>
      </c>
      <c r="D209" s="260">
        <v>0</v>
      </c>
      <c r="E209" s="260">
        <v>0</v>
      </c>
      <c r="F209" s="261">
        <v>1</v>
      </c>
      <c r="G209" s="261">
        <v>2</v>
      </c>
      <c r="H209" s="261">
        <v>0</v>
      </c>
      <c r="I209" s="261">
        <v>2</v>
      </c>
      <c r="J209" s="261">
        <v>0</v>
      </c>
      <c r="K209" s="261">
        <v>1</v>
      </c>
      <c r="L209" s="261">
        <v>2</v>
      </c>
      <c r="M209" s="228">
        <v>0</v>
      </c>
      <c r="N209" s="257"/>
    </row>
    <row r="210" spans="1:14" ht="18" customHeight="1">
      <c r="A210" s="121" t="s">
        <v>685</v>
      </c>
      <c r="B210" s="259">
        <v>1</v>
      </c>
      <c r="C210" s="259">
        <v>2</v>
      </c>
      <c r="D210" s="260">
        <v>0</v>
      </c>
      <c r="E210" s="260">
        <v>1</v>
      </c>
      <c r="F210" s="261">
        <v>2</v>
      </c>
      <c r="G210" s="261">
        <v>1</v>
      </c>
      <c r="H210" s="261">
        <v>0</v>
      </c>
      <c r="I210" s="261">
        <v>0</v>
      </c>
      <c r="J210" s="261">
        <v>0</v>
      </c>
      <c r="K210" s="261">
        <v>0</v>
      </c>
      <c r="L210" s="261">
        <v>2</v>
      </c>
      <c r="M210" s="228">
        <v>0</v>
      </c>
      <c r="N210" s="257"/>
    </row>
    <row r="211" spans="1:14" ht="18" customHeight="1">
      <c r="A211" s="210"/>
      <c r="B211" s="262"/>
      <c r="C211" s="263"/>
      <c r="D211" s="264"/>
      <c r="E211" s="264"/>
      <c r="F211" s="261"/>
      <c r="G211" s="261"/>
      <c r="H211" s="261"/>
      <c r="I211" s="261"/>
      <c r="J211" s="261"/>
      <c r="K211" s="261"/>
      <c r="L211" s="261"/>
      <c r="M211" s="228"/>
      <c r="N211" s="257"/>
    </row>
    <row r="212" spans="1:14" ht="18" customHeight="1">
      <c r="A212" s="119" t="s">
        <v>583</v>
      </c>
      <c r="B212" s="265">
        <f aca="true" t="shared" si="10" ref="B212:M212">SUM(B214:B216)</f>
        <v>4</v>
      </c>
      <c r="C212" s="265">
        <f t="shared" si="10"/>
        <v>15</v>
      </c>
      <c r="D212" s="265">
        <f t="shared" si="10"/>
        <v>7</v>
      </c>
      <c r="E212" s="265">
        <f t="shared" si="10"/>
        <v>9</v>
      </c>
      <c r="F212" s="265">
        <f t="shared" si="10"/>
        <v>6</v>
      </c>
      <c r="G212" s="265">
        <f t="shared" si="10"/>
        <v>5</v>
      </c>
      <c r="H212" s="265">
        <f t="shared" si="10"/>
        <v>8</v>
      </c>
      <c r="I212" s="265">
        <f t="shared" si="10"/>
        <v>6</v>
      </c>
      <c r="J212" s="265">
        <f t="shared" si="10"/>
        <v>5</v>
      </c>
      <c r="K212" s="265">
        <f t="shared" si="10"/>
        <v>11</v>
      </c>
      <c r="L212" s="265">
        <f t="shared" si="10"/>
        <v>4</v>
      </c>
      <c r="M212" s="247">
        <f t="shared" si="10"/>
        <v>7</v>
      </c>
      <c r="N212" s="257"/>
    </row>
    <row r="213" spans="1:14" ht="18" customHeight="1">
      <c r="A213" s="201"/>
      <c r="B213" s="262"/>
      <c r="C213" s="263"/>
      <c r="D213" s="260"/>
      <c r="E213" s="260"/>
      <c r="F213" s="261"/>
      <c r="G213" s="261"/>
      <c r="H213" s="261"/>
      <c r="I213" s="261"/>
      <c r="J213" s="261"/>
      <c r="K213" s="261"/>
      <c r="L213" s="261"/>
      <c r="M213" s="228"/>
      <c r="N213" s="257"/>
    </row>
    <row r="214" spans="1:14" ht="18" customHeight="1">
      <c r="A214" s="201" t="s">
        <v>259</v>
      </c>
      <c r="B214" s="259">
        <v>4</v>
      </c>
      <c r="C214" s="259">
        <v>12</v>
      </c>
      <c r="D214" s="260">
        <v>7</v>
      </c>
      <c r="E214" s="260">
        <v>7</v>
      </c>
      <c r="F214" s="261">
        <v>5</v>
      </c>
      <c r="G214" s="261">
        <v>3</v>
      </c>
      <c r="H214" s="261">
        <v>6</v>
      </c>
      <c r="I214" s="261">
        <v>2</v>
      </c>
      <c r="J214" s="261">
        <v>3</v>
      </c>
      <c r="K214" s="261">
        <v>5</v>
      </c>
      <c r="L214" s="261">
        <v>3</v>
      </c>
      <c r="M214" s="228">
        <v>3</v>
      </c>
      <c r="N214" s="257"/>
    </row>
    <row r="215" spans="1:14" ht="18" customHeight="1">
      <c r="A215" s="201" t="s">
        <v>418</v>
      </c>
      <c r="B215" s="259">
        <v>0</v>
      </c>
      <c r="C215" s="259">
        <v>3</v>
      </c>
      <c r="D215" s="260">
        <v>0</v>
      </c>
      <c r="E215" s="260">
        <v>2</v>
      </c>
      <c r="F215" s="261">
        <v>1</v>
      </c>
      <c r="G215" s="261">
        <v>1</v>
      </c>
      <c r="H215" s="261">
        <v>0</v>
      </c>
      <c r="I215" s="261">
        <v>1</v>
      </c>
      <c r="J215" s="261">
        <v>2</v>
      </c>
      <c r="K215" s="261">
        <v>4</v>
      </c>
      <c r="L215" s="261">
        <v>0</v>
      </c>
      <c r="M215" s="228">
        <v>2</v>
      </c>
      <c r="N215" s="257"/>
    </row>
    <row r="216" spans="1:14" ht="18" customHeight="1">
      <c r="A216" s="139" t="s">
        <v>419</v>
      </c>
      <c r="B216" s="259">
        <v>0</v>
      </c>
      <c r="C216" s="259">
        <v>0</v>
      </c>
      <c r="D216" s="260">
        <v>0</v>
      </c>
      <c r="E216" s="260">
        <v>0</v>
      </c>
      <c r="F216" s="261">
        <v>0</v>
      </c>
      <c r="G216" s="261">
        <v>1</v>
      </c>
      <c r="H216" s="261">
        <v>2</v>
      </c>
      <c r="I216" s="261">
        <v>3</v>
      </c>
      <c r="J216" s="261">
        <v>0</v>
      </c>
      <c r="K216" s="261">
        <v>2</v>
      </c>
      <c r="L216" s="261">
        <v>1</v>
      </c>
      <c r="M216" s="228">
        <v>2</v>
      </c>
      <c r="N216" s="257"/>
    </row>
    <row r="217" spans="1:14" ht="18" customHeight="1">
      <c r="A217" s="201"/>
      <c r="B217" s="262"/>
      <c r="C217" s="263"/>
      <c r="D217" s="264"/>
      <c r="E217" s="264"/>
      <c r="F217" s="261"/>
      <c r="G217" s="261"/>
      <c r="H217" s="261"/>
      <c r="I217" s="261"/>
      <c r="J217" s="261"/>
      <c r="K217" s="261"/>
      <c r="L217" s="261"/>
      <c r="M217" s="228"/>
      <c r="N217" s="257"/>
    </row>
    <row r="218" spans="1:14" ht="18" customHeight="1">
      <c r="A218" s="119" t="s">
        <v>584</v>
      </c>
      <c r="B218" s="266">
        <f aca="true" t="shared" si="11" ref="B218:M218">SUM(B220:B227)</f>
        <v>1</v>
      </c>
      <c r="C218" s="266">
        <f t="shared" si="11"/>
        <v>12</v>
      </c>
      <c r="D218" s="266">
        <f t="shared" si="11"/>
        <v>1</v>
      </c>
      <c r="E218" s="266">
        <f t="shared" si="11"/>
        <v>1</v>
      </c>
      <c r="F218" s="266">
        <f t="shared" si="11"/>
        <v>2</v>
      </c>
      <c r="G218" s="266">
        <f t="shared" si="11"/>
        <v>4</v>
      </c>
      <c r="H218" s="266">
        <f t="shared" si="11"/>
        <v>6</v>
      </c>
      <c r="I218" s="266">
        <f t="shared" si="11"/>
        <v>4</v>
      </c>
      <c r="J218" s="266">
        <f t="shared" si="11"/>
        <v>6</v>
      </c>
      <c r="K218" s="266">
        <f t="shared" si="11"/>
        <v>5</v>
      </c>
      <c r="L218" s="266">
        <f t="shared" si="11"/>
        <v>5</v>
      </c>
      <c r="M218" s="268">
        <f t="shared" si="11"/>
        <v>5</v>
      </c>
      <c r="N218" s="257"/>
    </row>
    <row r="219" spans="1:14" ht="18" customHeight="1">
      <c r="A219" s="210"/>
      <c r="B219" s="262"/>
      <c r="C219" s="263"/>
      <c r="D219" s="260"/>
      <c r="E219" s="260"/>
      <c r="F219" s="261"/>
      <c r="G219" s="261"/>
      <c r="H219" s="261"/>
      <c r="I219" s="261"/>
      <c r="J219" s="261"/>
      <c r="K219" s="261"/>
      <c r="L219" s="261"/>
      <c r="M219" s="228"/>
      <c r="N219" s="257"/>
    </row>
    <row r="220" spans="1:14" ht="18" customHeight="1">
      <c r="A220" s="201" t="s">
        <v>686</v>
      </c>
      <c r="B220" s="259">
        <v>1</v>
      </c>
      <c r="C220" s="259">
        <v>12</v>
      </c>
      <c r="D220" s="260">
        <v>1</v>
      </c>
      <c r="E220" s="260">
        <v>1</v>
      </c>
      <c r="F220" s="261">
        <v>0</v>
      </c>
      <c r="G220" s="261">
        <v>0</v>
      </c>
      <c r="H220" s="261">
        <v>0</v>
      </c>
      <c r="I220" s="261">
        <v>4</v>
      </c>
      <c r="J220" s="261">
        <v>3</v>
      </c>
      <c r="K220" s="261">
        <v>1</v>
      </c>
      <c r="L220" s="261">
        <v>0</v>
      </c>
      <c r="M220" s="228">
        <v>0</v>
      </c>
      <c r="N220" s="257"/>
    </row>
    <row r="221" spans="1:14" ht="18" customHeight="1">
      <c r="A221" s="188" t="s">
        <v>687</v>
      </c>
      <c r="B221" s="259">
        <v>0</v>
      </c>
      <c r="C221" s="259">
        <v>0</v>
      </c>
      <c r="D221" s="260">
        <v>0</v>
      </c>
      <c r="E221" s="260">
        <v>0</v>
      </c>
      <c r="F221" s="261">
        <v>0</v>
      </c>
      <c r="G221" s="261">
        <v>0</v>
      </c>
      <c r="H221" s="261">
        <v>0</v>
      </c>
      <c r="I221" s="261">
        <v>0</v>
      </c>
      <c r="J221" s="261">
        <v>0</v>
      </c>
      <c r="K221" s="261">
        <v>0</v>
      </c>
      <c r="L221" s="261">
        <v>1</v>
      </c>
      <c r="M221" s="228">
        <v>0</v>
      </c>
      <c r="N221" s="257"/>
    </row>
    <row r="222" spans="1:14" ht="18" customHeight="1">
      <c r="A222" s="188" t="s">
        <v>286</v>
      </c>
      <c r="B222" s="259">
        <v>0</v>
      </c>
      <c r="C222" s="259">
        <v>0</v>
      </c>
      <c r="D222" s="260">
        <v>0</v>
      </c>
      <c r="E222" s="260">
        <v>0</v>
      </c>
      <c r="F222" s="261">
        <v>1</v>
      </c>
      <c r="G222" s="261">
        <v>2</v>
      </c>
      <c r="H222" s="261">
        <v>1</v>
      </c>
      <c r="I222" s="261">
        <v>0</v>
      </c>
      <c r="J222" s="261">
        <v>0</v>
      </c>
      <c r="K222" s="261">
        <v>0</v>
      </c>
      <c r="L222" s="261">
        <v>0</v>
      </c>
      <c r="M222" s="228">
        <v>1</v>
      </c>
      <c r="N222" s="257"/>
    </row>
    <row r="223" spans="1:14" ht="18" customHeight="1">
      <c r="A223" s="139" t="s">
        <v>311</v>
      </c>
      <c r="B223" s="259">
        <v>0</v>
      </c>
      <c r="C223" s="259">
        <v>0</v>
      </c>
      <c r="D223" s="260">
        <v>0</v>
      </c>
      <c r="E223" s="260">
        <v>0</v>
      </c>
      <c r="F223" s="261">
        <v>0</v>
      </c>
      <c r="G223" s="261">
        <v>0</v>
      </c>
      <c r="H223" s="261">
        <v>1</v>
      </c>
      <c r="I223" s="261">
        <v>0</v>
      </c>
      <c r="J223" s="261">
        <v>0</v>
      </c>
      <c r="K223" s="261">
        <v>0</v>
      </c>
      <c r="L223" s="261">
        <v>0</v>
      </c>
      <c r="M223" s="228">
        <v>2</v>
      </c>
      <c r="N223" s="257"/>
    </row>
    <row r="224" spans="1:14" ht="18" customHeight="1">
      <c r="A224" s="206" t="s">
        <v>688</v>
      </c>
      <c r="B224" s="259">
        <v>0</v>
      </c>
      <c r="C224" s="259">
        <v>0</v>
      </c>
      <c r="D224" s="260">
        <v>0</v>
      </c>
      <c r="E224" s="260">
        <v>0</v>
      </c>
      <c r="F224" s="261">
        <v>0</v>
      </c>
      <c r="G224" s="261">
        <v>1</v>
      </c>
      <c r="H224" s="261">
        <v>2</v>
      </c>
      <c r="I224" s="261">
        <v>0</v>
      </c>
      <c r="J224" s="261">
        <v>0</v>
      </c>
      <c r="K224" s="261">
        <v>0</v>
      </c>
      <c r="L224" s="261">
        <v>2</v>
      </c>
      <c r="M224" s="228">
        <v>0</v>
      </c>
      <c r="N224" s="257"/>
    </row>
    <row r="225" spans="1:14" ht="18" customHeight="1">
      <c r="A225" s="139" t="s">
        <v>689</v>
      </c>
      <c r="B225" s="259">
        <v>0</v>
      </c>
      <c r="C225" s="259">
        <v>0</v>
      </c>
      <c r="D225" s="260">
        <v>0</v>
      </c>
      <c r="E225" s="260">
        <v>0</v>
      </c>
      <c r="F225" s="261">
        <v>0</v>
      </c>
      <c r="G225" s="261">
        <v>0</v>
      </c>
      <c r="H225" s="261">
        <v>1</v>
      </c>
      <c r="I225" s="261">
        <v>0</v>
      </c>
      <c r="J225" s="261">
        <v>0</v>
      </c>
      <c r="K225" s="261">
        <v>0</v>
      </c>
      <c r="L225" s="261">
        <v>0</v>
      </c>
      <c r="M225" s="228">
        <v>0</v>
      </c>
      <c r="N225" s="257"/>
    </row>
    <row r="226" spans="1:14" ht="18" customHeight="1">
      <c r="A226" s="192" t="s">
        <v>690</v>
      </c>
      <c r="B226" s="260" t="s">
        <v>652</v>
      </c>
      <c r="C226" s="260" t="s">
        <v>652</v>
      </c>
      <c r="D226" s="260" t="s">
        <v>652</v>
      </c>
      <c r="E226" s="260" t="s">
        <v>652</v>
      </c>
      <c r="F226" s="260" t="s">
        <v>652</v>
      </c>
      <c r="G226" s="260" t="s">
        <v>652</v>
      </c>
      <c r="H226" s="260" t="s">
        <v>652</v>
      </c>
      <c r="I226" s="260" t="s">
        <v>652</v>
      </c>
      <c r="J226" s="260" t="s">
        <v>652</v>
      </c>
      <c r="K226" s="261">
        <v>3</v>
      </c>
      <c r="L226" s="261">
        <v>0</v>
      </c>
      <c r="M226" s="228">
        <v>0</v>
      </c>
      <c r="N226" s="257"/>
    </row>
    <row r="227" spans="1:14" ht="18" customHeight="1">
      <c r="A227" s="139" t="s">
        <v>540</v>
      </c>
      <c r="B227" s="259">
        <v>0</v>
      </c>
      <c r="C227" s="259">
        <v>0</v>
      </c>
      <c r="D227" s="260">
        <v>0</v>
      </c>
      <c r="E227" s="260">
        <v>0</v>
      </c>
      <c r="F227" s="261">
        <v>1</v>
      </c>
      <c r="G227" s="261">
        <v>1</v>
      </c>
      <c r="H227" s="261">
        <v>1</v>
      </c>
      <c r="I227" s="261">
        <v>0</v>
      </c>
      <c r="J227" s="261">
        <v>3</v>
      </c>
      <c r="K227" s="261">
        <v>1</v>
      </c>
      <c r="L227" s="261">
        <v>2</v>
      </c>
      <c r="M227" s="228">
        <v>2</v>
      </c>
      <c r="N227" s="257"/>
    </row>
    <row r="228" spans="1:14" ht="18" customHeight="1">
      <c r="A228" s="210"/>
      <c r="B228" s="260"/>
      <c r="C228" s="260"/>
      <c r="D228" s="264"/>
      <c r="E228" s="264"/>
      <c r="F228" s="261"/>
      <c r="G228" s="261"/>
      <c r="H228" s="261"/>
      <c r="I228" s="261"/>
      <c r="J228" s="261"/>
      <c r="K228" s="261"/>
      <c r="L228" s="261"/>
      <c r="M228" s="228"/>
      <c r="N228" s="257"/>
    </row>
    <row r="229" spans="1:14" ht="18" customHeight="1">
      <c r="A229" s="119" t="s">
        <v>585</v>
      </c>
      <c r="B229" s="266">
        <f aca="true" t="shared" si="12" ref="B229:M229">SUM(B231:B243)</f>
        <v>6324</v>
      </c>
      <c r="C229" s="266">
        <f t="shared" si="12"/>
        <v>6983</v>
      </c>
      <c r="D229" s="266">
        <f t="shared" si="12"/>
        <v>6695</v>
      </c>
      <c r="E229" s="266">
        <f t="shared" si="12"/>
        <v>6317</v>
      </c>
      <c r="F229" s="266">
        <f t="shared" si="12"/>
        <v>6531</v>
      </c>
      <c r="G229" s="266">
        <f t="shared" si="12"/>
        <v>3645</v>
      </c>
      <c r="H229" s="266">
        <f t="shared" si="12"/>
        <v>4119</v>
      </c>
      <c r="I229" s="266">
        <f t="shared" si="12"/>
        <v>4296</v>
      </c>
      <c r="J229" s="266">
        <f t="shared" si="12"/>
        <v>4284</v>
      </c>
      <c r="K229" s="266">
        <f t="shared" si="12"/>
        <v>4948</v>
      </c>
      <c r="L229" s="266">
        <f t="shared" si="12"/>
        <v>4709</v>
      </c>
      <c r="M229" s="246">
        <f t="shared" si="12"/>
        <v>5240</v>
      </c>
      <c r="N229" s="257"/>
    </row>
    <row r="230" spans="1:14" ht="18" customHeight="1">
      <c r="A230" s="201"/>
      <c r="B230" s="262"/>
      <c r="C230" s="263"/>
      <c r="D230" s="260"/>
      <c r="E230" s="260"/>
      <c r="F230" s="261"/>
      <c r="G230" s="261"/>
      <c r="H230" s="261"/>
      <c r="I230" s="261"/>
      <c r="J230" s="261"/>
      <c r="K230" s="261"/>
      <c r="L230" s="261"/>
      <c r="M230" s="228"/>
      <c r="N230" s="257"/>
    </row>
    <row r="231" spans="1:14" ht="18" customHeight="1">
      <c r="A231" s="188" t="s">
        <v>250</v>
      </c>
      <c r="B231" s="260" t="s">
        <v>652</v>
      </c>
      <c r="C231" s="260" t="s">
        <v>652</v>
      </c>
      <c r="D231" s="260" t="s">
        <v>652</v>
      </c>
      <c r="E231" s="260" t="s">
        <v>652</v>
      </c>
      <c r="F231" s="260" t="s">
        <v>652</v>
      </c>
      <c r="G231" s="261">
        <v>170</v>
      </c>
      <c r="H231" s="261">
        <v>229</v>
      </c>
      <c r="I231" s="261">
        <v>277</v>
      </c>
      <c r="J231" s="261">
        <v>426</v>
      </c>
      <c r="K231" s="261">
        <v>515</v>
      </c>
      <c r="L231" s="261">
        <v>469</v>
      </c>
      <c r="M231" s="228">
        <v>517</v>
      </c>
      <c r="N231" s="257"/>
    </row>
    <row r="232" spans="1:14" ht="18" customHeight="1">
      <c r="A232" s="188" t="s">
        <v>260</v>
      </c>
      <c r="B232" s="259">
        <v>11</v>
      </c>
      <c r="C232" s="259">
        <v>4</v>
      </c>
      <c r="D232" s="260">
        <v>7</v>
      </c>
      <c r="E232" s="260">
        <v>4</v>
      </c>
      <c r="F232" s="261">
        <v>6</v>
      </c>
      <c r="G232" s="261">
        <v>193</v>
      </c>
      <c r="H232" s="261">
        <v>345</v>
      </c>
      <c r="I232" s="261">
        <v>187</v>
      </c>
      <c r="J232" s="261">
        <v>96</v>
      </c>
      <c r="K232" s="261">
        <v>62</v>
      </c>
      <c r="L232" s="261">
        <v>54</v>
      </c>
      <c r="M232" s="228">
        <v>45</v>
      </c>
      <c r="N232" s="257"/>
    </row>
    <row r="233" spans="1:14" ht="18" customHeight="1">
      <c r="A233" s="188" t="s">
        <v>298</v>
      </c>
      <c r="B233" s="260">
        <v>5077</v>
      </c>
      <c r="C233" s="260">
        <v>5658</v>
      </c>
      <c r="D233" s="260">
        <v>5599</v>
      </c>
      <c r="E233" s="260">
        <v>5347</v>
      </c>
      <c r="F233" s="261">
        <v>5478</v>
      </c>
      <c r="G233" s="261">
        <v>2728</v>
      </c>
      <c r="H233" s="261">
        <v>2589</v>
      </c>
      <c r="I233" s="261">
        <v>2407</v>
      </c>
      <c r="J233" s="261">
        <v>2281</v>
      </c>
      <c r="K233" s="261">
        <v>3164</v>
      </c>
      <c r="L233" s="261">
        <v>3017</v>
      </c>
      <c r="M233" s="228">
        <v>3393</v>
      </c>
      <c r="N233" s="257"/>
    </row>
    <row r="234" spans="1:14" ht="18" customHeight="1">
      <c r="A234" s="201" t="s">
        <v>308</v>
      </c>
      <c r="B234" s="259">
        <v>107</v>
      </c>
      <c r="C234" s="259">
        <v>58</v>
      </c>
      <c r="D234" s="260">
        <v>108</v>
      </c>
      <c r="E234" s="260">
        <v>90</v>
      </c>
      <c r="F234" s="261">
        <v>58</v>
      </c>
      <c r="G234" s="261">
        <v>71</v>
      </c>
      <c r="H234" s="261">
        <v>35</v>
      </c>
      <c r="I234" s="261">
        <v>68</v>
      </c>
      <c r="J234" s="261">
        <v>67</v>
      </c>
      <c r="K234" s="261">
        <v>46</v>
      </c>
      <c r="L234" s="261">
        <v>28</v>
      </c>
      <c r="M234" s="228">
        <v>35</v>
      </c>
      <c r="N234" s="257"/>
    </row>
    <row r="235" spans="1:14" ht="18" customHeight="1">
      <c r="A235" s="201" t="s">
        <v>331</v>
      </c>
      <c r="B235" s="259">
        <v>0</v>
      </c>
      <c r="C235" s="259">
        <v>0</v>
      </c>
      <c r="D235" s="260">
        <v>0</v>
      </c>
      <c r="E235" s="260">
        <v>0</v>
      </c>
      <c r="F235" s="261">
        <v>0</v>
      </c>
      <c r="G235" s="261">
        <v>0</v>
      </c>
      <c r="H235" s="261">
        <v>1</v>
      </c>
      <c r="I235" s="261">
        <v>2</v>
      </c>
      <c r="J235" s="261">
        <v>1</v>
      </c>
      <c r="K235" s="261">
        <v>2</v>
      </c>
      <c r="L235" s="261">
        <v>0</v>
      </c>
      <c r="M235" s="228">
        <v>1</v>
      </c>
      <c r="N235" s="257"/>
    </row>
    <row r="236" spans="1:14" ht="18" customHeight="1">
      <c r="A236" s="139" t="s">
        <v>436</v>
      </c>
      <c r="B236" s="259">
        <v>0</v>
      </c>
      <c r="C236" s="259">
        <v>4</v>
      </c>
      <c r="D236" s="260">
        <v>0</v>
      </c>
      <c r="E236" s="260">
        <v>2</v>
      </c>
      <c r="F236" s="261">
        <v>1</v>
      </c>
      <c r="G236" s="261">
        <v>2</v>
      </c>
      <c r="H236" s="261">
        <v>4</v>
      </c>
      <c r="I236" s="261">
        <v>3</v>
      </c>
      <c r="J236" s="261">
        <v>3</v>
      </c>
      <c r="K236" s="261">
        <v>4</v>
      </c>
      <c r="L236" s="261">
        <v>6</v>
      </c>
      <c r="M236" s="228">
        <v>2</v>
      </c>
      <c r="N236" s="257"/>
    </row>
    <row r="237" spans="1:14" ht="18" customHeight="1">
      <c r="A237" s="201" t="s">
        <v>454</v>
      </c>
      <c r="B237" s="259">
        <v>43</v>
      </c>
      <c r="C237" s="259">
        <v>45</v>
      </c>
      <c r="D237" s="260">
        <v>48</v>
      </c>
      <c r="E237" s="260">
        <v>39</v>
      </c>
      <c r="F237" s="261">
        <v>36</v>
      </c>
      <c r="G237" s="261">
        <v>28</v>
      </c>
      <c r="H237" s="261">
        <v>40</v>
      </c>
      <c r="I237" s="261">
        <v>32</v>
      </c>
      <c r="J237" s="261">
        <v>26</v>
      </c>
      <c r="K237" s="261">
        <v>24</v>
      </c>
      <c r="L237" s="261">
        <v>33</v>
      </c>
      <c r="M237" s="228">
        <v>33</v>
      </c>
      <c r="N237" s="257"/>
    </row>
    <row r="238" spans="1:14" ht="18" customHeight="1">
      <c r="A238" s="121" t="s">
        <v>479</v>
      </c>
      <c r="B238" s="259">
        <v>562</v>
      </c>
      <c r="C238" s="259">
        <v>739</v>
      </c>
      <c r="D238" s="260">
        <v>569</v>
      </c>
      <c r="E238" s="260">
        <v>547</v>
      </c>
      <c r="F238" s="261">
        <v>689</v>
      </c>
      <c r="G238" s="261">
        <v>212</v>
      </c>
      <c r="H238" s="261">
        <v>502</v>
      </c>
      <c r="I238" s="261">
        <v>917</v>
      </c>
      <c r="J238" s="261">
        <v>958</v>
      </c>
      <c r="K238" s="261">
        <v>689</v>
      </c>
      <c r="L238" s="261">
        <v>940</v>
      </c>
      <c r="M238" s="228">
        <v>1033</v>
      </c>
      <c r="N238" s="257"/>
    </row>
    <row r="239" spans="1:14" ht="18" customHeight="1">
      <c r="A239" s="121" t="s">
        <v>480</v>
      </c>
      <c r="B239" s="259">
        <v>247</v>
      </c>
      <c r="C239" s="259">
        <v>198</v>
      </c>
      <c r="D239" s="260">
        <v>180</v>
      </c>
      <c r="E239" s="260">
        <v>148</v>
      </c>
      <c r="F239" s="261">
        <v>125</v>
      </c>
      <c r="G239" s="261">
        <v>109</v>
      </c>
      <c r="H239" s="261">
        <v>178</v>
      </c>
      <c r="I239" s="261">
        <v>255</v>
      </c>
      <c r="J239" s="261">
        <v>282</v>
      </c>
      <c r="K239" s="261">
        <v>341</v>
      </c>
      <c r="L239" s="261">
        <v>68</v>
      </c>
      <c r="M239" s="228">
        <v>88</v>
      </c>
      <c r="N239" s="257"/>
    </row>
    <row r="240" spans="1:14" ht="18" customHeight="1">
      <c r="A240" s="189" t="s">
        <v>519</v>
      </c>
      <c r="B240" s="261">
        <v>0</v>
      </c>
      <c r="C240" s="261">
        <v>0</v>
      </c>
      <c r="D240" s="261">
        <v>0</v>
      </c>
      <c r="E240" s="261">
        <v>0</v>
      </c>
      <c r="F240" s="261">
        <v>0</v>
      </c>
      <c r="G240" s="261">
        <v>0</v>
      </c>
      <c r="H240" s="261">
        <v>0</v>
      </c>
      <c r="I240" s="261">
        <v>0</v>
      </c>
      <c r="J240" s="261">
        <v>0</v>
      </c>
      <c r="K240" s="261">
        <v>0</v>
      </c>
      <c r="L240" s="261">
        <v>0</v>
      </c>
      <c r="M240" s="228">
        <v>2</v>
      </c>
      <c r="N240" s="257"/>
    </row>
    <row r="241" spans="1:14" ht="18" customHeight="1">
      <c r="A241" s="201" t="s">
        <v>525</v>
      </c>
      <c r="B241" s="259">
        <v>25</v>
      </c>
      <c r="C241" s="259">
        <v>16</v>
      </c>
      <c r="D241" s="260">
        <v>12</v>
      </c>
      <c r="E241" s="260">
        <v>17</v>
      </c>
      <c r="F241" s="261">
        <v>15</v>
      </c>
      <c r="G241" s="261">
        <v>20</v>
      </c>
      <c r="H241" s="261">
        <v>19</v>
      </c>
      <c r="I241" s="261">
        <v>18</v>
      </c>
      <c r="J241" s="261">
        <v>14</v>
      </c>
      <c r="K241" s="261">
        <v>14</v>
      </c>
      <c r="L241" s="261">
        <v>14</v>
      </c>
      <c r="M241" s="228">
        <v>16</v>
      </c>
      <c r="N241" s="257"/>
    </row>
    <row r="242" spans="1:14" ht="18" customHeight="1">
      <c r="A242" s="121" t="s">
        <v>537</v>
      </c>
      <c r="B242" s="259">
        <v>10</v>
      </c>
      <c r="C242" s="259">
        <v>5</v>
      </c>
      <c r="D242" s="260">
        <v>8</v>
      </c>
      <c r="E242" s="260">
        <v>12</v>
      </c>
      <c r="F242" s="261">
        <v>18</v>
      </c>
      <c r="G242" s="261">
        <v>11</v>
      </c>
      <c r="H242" s="261">
        <v>8</v>
      </c>
      <c r="I242" s="261">
        <v>9</v>
      </c>
      <c r="J242" s="261">
        <v>7</v>
      </c>
      <c r="K242" s="261">
        <v>14</v>
      </c>
      <c r="L242" s="261">
        <v>9</v>
      </c>
      <c r="M242" s="228">
        <v>8</v>
      </c>
      <c r="N242" s="257"/>
    </row>
    <row r="243" spans="1:14" ht="18" customHeight="1">
      <c r="A243" s="201" t="s">
        <v>539</v>
      </c>
      <c r="B243" s="259">
        <v>242</v>
      </c>
      <c r="C243" s="259">
        <v>256</v>
      </c>
      <c r="D243" s="260">
        <v>164</v>
      </c>
      <c r="E243" s="260">
        <v>111</v>
      </c>
      <c r="F243" s="261">
        <v>105</v>
      </c>
      <c r="G243" s="261">
        <v>101</v>
      </c>
      <c r="H243" s="261">
        <v>169</v>
      </c>
      <c r="I243" s="261">
        <v>121</v>
      </c>
      <c r="J243" s="261">
        <v>123</v>
      </c>
      <c r="K243" s="261">
        <v>73</v>
      </c>
      <c r="L243" s="261">
        <v>71</v>
      </c>
      <c r="M243" s="228">
        <v>67</v>
      </c>
      <c r="N243" s="257"/>
    </row>
    <row r="244" spans="1:14" ht="18" customHeight="1">
      <c r="A244" s="201"/>
      <c r="B244" s="259"/>
      <c r="C244" s="259"/>
      <c r="D244" s="264"/>
      <c r="E244" s="264"/>
      <c r="F244" s="261"/>
      <c r="G244" s="261"/>
      <c r="H244" s="261"/>
      <c r="I244" s="261"/>
      <c r="J244" s="261"/>
      <c r="K244" s="261"/>
      <c r="L244" s="261"/>
      <c r="M244" s="228"/>
      <c r="N244" s="257"/>
    </row>
    <row r="245" spans="1:14" ht="18" customHeight="1">
      <c r="A245" s="119" t="s">
        <v>587</v>
      </c>
      <c r="B245" s="265">
        <f aca="true" t="shared" si="13" ref="B245:M245">SUM(B247:B262)</f>
        <v>1045</v>
      </c>
      <c r="C245" s="266">
        <f t="shared" si="13"/>
        <v>1203</v>
      </c>
      <c r="D245" s="266">
        <f t="shared" si="13"/>
        <v>1144</v>
      </c>
      <c r="E245" s="266">
        <f t="shared" si="13"/>
        <v>966</v>
      </c>
      <c r="F245" s="266">
        <f t="shared" si="13"/>
        <v>936</v>
      </c>
      <c r="G245" s="266">
        <f t="shared" si="13"/>
        <v>1064</v>
      </c>
      <c r="H245" s="266">
        <f t="shared" si="13"/>
        <v>1402</v>
      </c>
      <c r="I245" s="266">
        <f t="shared" si="13"/>
        <v>1337</v>
      </c>
      <c r="J245" s="266">
        <f t="shared" si="13"/>
        <v>1710</v>
      </c>
      <c r="K245" s="266">
        <f t="shared" si="13"/>
        <v>2353</v>
      </c>
      <c r="L245" s="266">
        <f t="shared" si="13"/>
        <v>2972</v>
      </c>
      <c r="M245" s="246">
        <f t="shared" si="13"/>
        <v>3225</v>
      </c>
      <c r="N245" s="257"/>
    </row>
    <row r="246" spans="1:14" ht="18" customHeight="1">
      <c r="A246" s="201"/>
      <c r="B246" s="262"/>
      <c r="C246" s="263"/>
      <c r="D246" s="261"/>
      <c r="E246" s="261"/>
      <c r="F246" s="261"/>
      <c r="G246" s="261"/>
      <c r="H246" s="261"/>
      <c r="I246" s="261"/>
      <c r="J246" s="261"/>
      <c r="K246" s="261"/>
      <c r="L246" s="261"/>
      <c r="M246" s="228"/>
      <c r="N246" s="257"/>
    </row>
    <row r="247" spans="1:14" ht="18" customHeight="1">
      <c r="A247" s="201" t="s">
        <v>691</v>
      </c>
      <c r="B247" s="259">
        <v>0</v>
      </c>
      <c r="C247" s="259">
        <v>1</v>
      </c>
      <c r="D247" s="260">
        <v>0</v>
      </c>
      <c r="E247" s="260">
        <v>0</v>
      </c>
      <c r="F247" s="261">
        <v>0</v>
      </c>
      <c r="G247" s="261">
        <v>2</v>
      </c>
      <c r="H247" s="261">
        <v>0</v>
      </c>
      <c r="I247" s="261">
        <v>0</v>
      </c>
      <c r="J247" s="261">
        <v>1</v>
      </c>
      <c r="K247" s="261">
        <v>0</v>
      </c>
      <c r="L247" s="261">
        <v>0</v>
      </c>
      <c r="M247" s="228">
        <v>0</v>
      </c>
      <c r="N247" s="257"/>
    </row>
    <row r="248" spans="1:14" ht="18" customHeight="1">
      <c r="A248" s="121" t="s">
        <v>294</v>
      </c>
      <c r="B248" s="259">
        <v>88</v>
      </c>
      <c r="C248" s="259">
        <v>101</v>
      </c>
      <c r="D248" s="260">
        <v>109</v>
      </c>
      <c r="E248" s="260">
        <v>82</v>
      </c>
      <c r="F248" s="261">
        <v>77</v>
      </c>
      <c r="G248" s="261">
        <v>57</v>
      </c>
      <c r="H248" s="261">
        <v>73</v>
      </c>
      <c r="I248" s="261">
        <v>60</v>
      </c>
      <c r="J248" s="261">
        <v>79</v>
      </c>
      <c r="K248" s="261">
        <v>74</v>
      </c>
      <c r="L248" s="261">
        <v>74</v>
      </c>
      <c r="M248" s="228">
        <v>83</v>
      </c>
      <c r="N248" s="257"/>
    </row>
    <row r="249" spans="1:14" ht="18" customHeight="1">
      <c r="A249" s="201" t="s">
        <v>318</v>
      </c>
      <c r="B249" s="259">
        <v>222</v>
      </c>
      <c r="C249" s="259">
        <v>208</v>
      </c>
      <c r="D249" s="260">
        <v>183</v>
      </c>
      <c r="E249" s="260">
        <v>107</v>
      </c>
      <c r="F249" s="261">
        <v>77</v>
      </c>
      <c r="G249" s="261">
        <v>61</v>
      </c>
      <c r="H249" s="261">
        <v>78</v>
      </c>
      <c r="I249" s="261">
        <v>58</v>
      </c>
      <c r="J249" s="261">
        <v>29</v>
      </c>
      <c r="K249" s="261">
        <v>36</v>
      </c>
      <c r="L249" s="261">
        <v>29</v>
      </c>
      <c r="M249" s="228">
        <v>25</v>
      </c>
      <c r="N249" s="257"/>
    </row>
    <row r="250" spans="1:14" ht="18" customHeight="1">
      <c r="A250" s="201" t="s">
        <v>319</v>
      </c>
      <c r="B250" s="259">
        <v>11</v>
      </c>
      <c r="C250" s="259">
        <v>10</v>
      </c>
      <c r="D250" s="260">
        <v>3</v>
      </c>
      <c r="E250" s="260">
        <v>3</v>
      </c>
      <c r="F250" s="261">
        <v>5</v>
      </c>
      <c r="G250" s="261">
        <v>3</v>
      </c>
      <c r="H250" s="261">
        <v>0</v>
      </c>
      <c r="I250" s="261">
        <v>2</v>
      </c>
      <c r="J250" s="261">
        <v>0</v>
      </c>
      <c r="K250" s="261">
        <v>1</v>
      </c>
      <c r="L250" s="261">
        <v>0</v>
      </c>
      <c r="M250" s="228">
        <v>1</v>
      </c>
      <c r="N250" s="257"/>
    </row>
    <row r="251" spans="1:14" ht="18" customHeight="1">
      <c r="A251" s="139" t="s">
        <v>692</v>
      </c>
      <c r="B251" s="259">
        <v>0</v>
      </c>
      <c r="C251" s="259">
        <v>0</v>
      </c>
      <c r="D251" s="260">
        <v>0</v>
      </c>
      <c r="E251" s="260">
        <v>0</v>
      </c>
      <c r="F251" s="261">
        <v>1</v>
      </c>
      <c r="G251" s="261">
        <v>2</v>
      </c>
      <c r="H251" s="261">
        <v>0</v>
      </c>
      <c r="I251" s="261">
        <v>3</v>
      </c>
      <c r="J251" s="261">
        <v>0</v>
      </c>
      <c r="K251" s="261">
        <v>2</v>
      </c>
      <c r="L251" s="261">
        <v>1</v>
      </c>
      <c r="M251" s="228">
        <v>0</v>
      </c>
      <c r="N251" s="257"/>
    </row>
    <row r="252" spans="1:14" ht="18" customHeight="1">
      <c r="A252" s="201" t="s">
        <v>341</v>
      </c>
      <c r="B252" s="259">
        <v>92</v>
      </c>
      <c r="C252" s="259">
        <v>155</v>
      </c>
      <c r="D252" s="260">
        <v>121</v>
      </c>
      <c r="E252" s="260">
        <v>108</v>
      </c>
      <c r="F252" s="261">
        <v>106</v>
      </c>
      <c r="G252" s="261">
        <v>95</v>
      </c>
      <c r="H252" s="261">
        <v>120</v>
      </c>
      <c r="I252" s="261">
        <v>111</v>
      </c>
      <c r="J252" s="261">
        <v>115</v>
      </c>
      <c r="K252" s="261">
        <v>120</v>
      </c>
      <c r="L252" s="261">
        <v>116</v>
      </c>
      <c r="M252" s="228">
        <v>133</v>
      </c>
      <c r="N252" s="257"/>
    </row>
    <row r="253" spans="1:14" ht="18" customHeight="1">
      <c r="A253" s="201" t="s">
        <v>342</v>
      </c>
      <c r="B253" s="259">
        <v>1</v>
      </c>
      <c r="C253" s="259">
        <v>3</v>
      </c>
      <c r="D253" s="260">
        <v>0</v>
      </c>
      <c r="E253" s="260">
        <v>1</v>
      </c>
      <c r="F253" s="261">
        <v>0</v>
      </c>
      <c r="G253" s="261">
        <v>0</v>
      </c>
      <c r="H253" s="261">
        <v>2</v>
      </c>
      <c r="I253" s="261">
        <v>1</v>
      </c>
      <c r="J253" s="261">
        <v>4</v>
      </c>
      <c r="K253" s="261">
        <v>0</v>
      </c>
      <c r="L253" s="261">
        <v>0</v>
      </c>
      <c r="M253" s="228">
        <v>1</v>
      </c>
      <c r="N253" s="257"/>
    </row>
    <row r="254" spans="1:14" ht="18" customHeight="1">
      <c r="A254" s="201" t="s">
        <v>343</v>
      </c>
      <c r="B254" s="259">
        <v>11</v>
      </c>
      <c r="C254" s="259">
        <v>10</v>
      </c>
      <c r="D254" s="260">
        <v>4</v>
      </c>
      <c r="E254" s="260">
        <v>6</v>
      </c>
      <c r="F254" s="261">
        <v>4</v>
      </c>
      <c r="G254" s="261">
        <v>7</v>
      </c>
      <c r="H254" s="261">
        <v>5</v>
      </c>
      <c r="I254" s="261">
        <v>6</v>
      </c>
      <c r="J254" s="261">
        <v>13</v>
      </c>
      <c r="K254" s="261">
        <v>8</v>
      </c>
      <c r="L254" s="261">
        <v>0</v>
      </c>
      <c r="M254" s="228">
        <v>8</v>
      </c>
      <c r="N254" s="257"/>
    </row>
    <row r="255" spans="1:14" ht="18" customHeight="1">
      <c r="A255" s="201" t="s">
        <v>344</v>
      </c>
      <c r="B255" s="259">
        <v>19</v>
      </c>
      <c r="C255" s="259">
        <v>7</v>
      </c>
      <c r="D255" s="260">
        <v>13</v>
      </c>
      <c r="E255" s="260">
        <v>9</v>
      </c>
      <c r="F255" s="261">
        <v>7</v>
      </c>
      <c r="G255" s="261">
        <v>11</v>
      </c>
      <c r="H255" s="261">
        <v>11</v>
      </c>
      <c r="I255" s="261">
        <v>7</v>
      </c>
      <c r="J255" s="261">
        <v>9</v>
      </c>
      <c r="K255" s="261">
        <v>14</v>
      </c>
      <c r="L255" s="261">
        <v>17</v>
      </c>
      <c r="M255" s="228">
        <v>12</v>
      </c>
      <c r="N255" s="257"/>
    </row>
    <row r="256" spans="1:14" ht="18" customHeight="1">
      <c r="A256" s="201" t="s">
        <v>446</v>
      </c>
      <c r="B256" s="259">
        <v>1</v>
      </c>
      <c r="C256" s="259">
        <v>5</v>
      </c>
      <c r="D256" s="260">
        <v>3</v>
      </c>
      <c r="E256" s="260">
        <v>3</v>
      </c>
      <c r="F256" s="261">
        <v>3</v>
      </c>
      <c r="G256" s="261">
        <v>2</v>
      </c>
      <c r="H256" s="261">
        <v>1</v>
      </c>
      <c r="I256" s="261">
        <v>0</v>
      </c>
      <c r="J256" s="261">
        <v>4</v>
      </c>
      <c r="K256" s="261">
        <v>1</v>
      </c>
      <c r="L256" s="261">
        <v>3</v>
      </c>
      <c r="M256" s="228">
        <v>4</v>
      </c>
      <c r="N256" s="257"/>
    </row>
    <row r="257" spans="1:14" ht="18" customHeight="1">
      <c r="A257" s="201" t="s">
        <v>467</v>
      </c>
      <c r="B257" s="259">
        <v>1</v>
      </c>
      <c r="C257" s="259">
        <v>1</v>
      </c>
      <c r="D257" s="260">
        <v>0</v>
      </c>
      <c r="E257" s="260">
        <v>1</v>
      </c>
      <c r="F257" s="261">
        <v>0</v>
      </c>
      <c r="G257" s="261">
        <v>0</v>
      </c>
      <c r="H257" s="261">
        <v>0</v>
      </c>
      <c r="I257" s="261">
        <v>0</v>
      </c>
      <c r="J257" s="261">
        <v>0</v>
      </c>
      <c r="K257" s="261">
        <v>0</v>
      </c>
      <c r="L257" s="261">
        <v>0</v>
      </c>
      <c r="M257" s="228">
        <v>3</v>
      </c>
      <c r="N257" s="257"/>
    </row>
    <row r="258" spans="1:14" ht="18" customHeight="1">
      <c r="A258" s="201" t="s">
        <v>472</v>
      </c>
      <c r="B258" s="259">
        <v>518</v>
      </c>
      <c r="C258" s="259">
        <v>627</v>
      </c>
      <c r="D258" s="260">
        <v>649</v>
      </c>
      <c r="E258" s="260">
        <v>591</v>
      </c>
      <c r="F258" s="261">
        <v>603</v>
      </c>
      <c r="G258" s="261">
        <v>776</v>
      </c>
      <c r="H258" s="261">
        <v>1052</v>
      </c>
      <c r="I258" s="261">
        <v>951</v>
      </c>
      <c r="J258" s="261">
        <v>1238</v>
      </c>
      <c r="K258" s="261">
        <v>1800</v>
      </c>
      <c r="L258" s="261">
        <v>2348</v>
      </c>
      <c r="M258" s="228">
        <v>2506</v>
      </c>
      <c r="N258" s="257"/>
    </row>
    <row r="259" spans="1:14" ht="18" customHeight="1">
      <c r="A259" s="120" t="s">
        <v>473</v>
      </c>
      <c r="B259" s="259">
        <v>0</v>
      </c>
      <c r="C259" s="259">
        <v>0</v>
      </c>
      <c r="D259" s="260">
        <v>0</v>
      </c>
      <c r="E259" s="260">
        <v>0</v>
      </c>
      <c r="F259" s="261">
        <v>0</v>
      </c>
      <c r="G259" s="261">
        <v>0</v>
      </c>
      <c r="H259" s="261">
        <v>0</v>
      </c>
      <c r="I259" s="261">
        <v>49</v>
      </c>
      <c r="J259" s="261">
        <v>85</v>
      </c>
      <c r="K259" s="261">
        <v>77</v>
      </c>
      <c r="L259" s="261">
        <v>81</v>
      </c>
      <c r="M259" s="228">
        <v>95</v>
      </c>
      <c r="N259" s="257"/>
    </row>
    <row r="260" spans="1:14" ht="18" customHeight="1">
      <c r="A260" s="201" t="s">
        <v>492</v>
      </c>
      <c r="B260" s="259">
        <v>66</v>
      </c>
      <c r="C260" s="259">
        <v>69</v>
      </c>
      <c r="D260" s="260">
        <v>57</v>
      </c>
      <c r="E260" s="260">
        <v>55</v>
      </c>
      <c r="F260" s="261">
        <v>48</v>
      </c>
      <c r="G260" s="261">
        <v>43</v>
      </c>
      <c r="H260" s="261">
        <v>54</v>
      </c>
      <c r="I260" s="261">
        <v>84</v>
      </c>
      <c r="J260" s="261">
        <v>123</v>
      </c>
      <c r="K260" s="261">
        <v>215</v>
      </c>
      <c r="L260" s="261">
        <v>298</v>
      </c>
      <c r="M260" s="228">
        <v>346</v>
      </c>
      <c r="N260" s="257"/>
    </row>
    <row r="261" spans="1:14" ht="18" customHeight="1">
      <c r="A261" s="201" t="s">
        <v>494</v>
      </c>
      <c r="B261" s="259">
        <v>15</v>
      </c>
      <c r="C261" s="259">
        <v>6</v>
      </c>
      <c r="D261" s="260">
        <v>2</v>
      </c>
      <c r="E261" s="260">
        <v>0</v>
      </c>
      <c r="F261" s="261">
        <v>5</v>
      </c>
      <c r="G261" s="261">
        <v>5</v>
      </c>
      <c r="H261" s="261">
        <v>6</v>
      </c>
      <c r="I261" s="261">
        <v>5</v>
      </c>
      <c r="J261" s="261">
        <v>9</v>
      </c>
      <c r="K261" s="261">
        <v>5</v>
      </c>
      <c r="L261" s="261">
        <v>5</v>
      </c>
      <c r="M261" s="228">
        <v>8</v>
      </c>
      <c r="N261" s="257"/>
    </row>
    <row r="262" spans="1:14" ht="18" customHeight="1">
      <c r="A262" s="201" t="s">
        <v>693</v>
      </c>
      <c r="B262" s="259">
        <v>0</v>
      </c>
      <c r="C262" s="259">
        <v>0</v>
      </c>
      <c r="D262" s="260">
        <v>0</v>
      </c>
      <c r="E262" s="260">
        <v>0</v>
      </c>
      <c r="F262" s="261">
        <v>0</v>
      </c>
      <c r="G262" s="261">
        <v>0</v>
      </c>
      <c r="H262" s="261">
        <v>0</v>
      </c>
      <c r="I262" s="261">
        <v>0</v>
      </c>
      <c r="J262" s="261">
        <v>1</v>
      </c>
      <c r="K262" s="261">
        <v>0</v>
      </c>
      <c r="L262" s="261">
        <v>0</v>
      </c>
      <c r="M262" s="228">
        <v>0</v>
      </c>
      <c r="N262" s="257"/>
    </row>
    <row r="263" spans="1:14" ht="18" customHeight="1">
      <c r="A263" s="210"/>
      <c r="B263" s="262"/>
      <c r="C263" s="263"/>
      <c r="D263" s="264"/>
      <c r="E263" s="264"/>
      <c r="F263" s="261"/>
      <c r="G263" s="261"/>
      <c r="H263" s="261"/>
      <c r="I263" s="261"/>
      <c r="J263" s="261"/>
      <c r="K263" s="261"/>
      <c r="L263" s="261"/>
      <c r="M263" s="228"/>
      <c r="N263" s="257"/>
    </row>
    <row r="264" spans="1:14" ht="18" customHeight="1">
      <c r="A264" s="267" t="s">
        <v>588</v>
      </c>
      <c r="B264" s="265">
        <f aca="true" t="shared" si="14" ref="B264:M264">SUM(B266:B292)</f>
        <v>1680</v>
      </c>
      <c r="C264" s="266">
        <f t="shared" si="14"/>
        <v>1766</v>
      </c>
      <c r="D264" s="266">
        <f t="shared" si="14"/>
        <v>1620</v>
      </c>
      <c r="E264" s="266">
        <f t="shared" si="14"/>
        <v>1472</v>
      </c>
      <c r="F264" s="266">
        <f t="shared" si="14"/>
        <v>1393</v>
      </c>
      <c r="G264" s="266">
        <f t="shared" si="14"/>
        <v>1742</v>
      </c>
      <c r="H264" s="266">
        <f t="shared" si="14"/>
        <v>2195</v>
      </c>
      <c r="I264" s="266">
        <f t="shared" si="14"/>
        <v>2314</v>
      </c>
      <c r="J264" s="266">
        <f t="shared" si="14"/>
        <v>3076</v>
      </c>
      <c r="K264" s="266">
        <f t="shared" si="14"/>
        <v>2995</v>
      </c>
      <c r="L264" s="266">
        <f t="shared" si="14"/>
        <v>3037</v>
      </c>
      <c r="M264" s="246">
        <f t="shared" si="14"/>
        <v>1730</v>
      </c>
      <c r="N264" s="257"/>
    </row>
    <row r="265" spans="1:14" ht="18" customHeight="1">
      <c r="A265" s="201"/>
      <c r="B265" s="262"/>
      <c r="C265" s="263"/>
      <c r="D265" s="261"/>
      <c r="E265" s="261"/>
      <c r="F265" s="261"/>
      <c r="G265" s="261"/>
      <c r="H265" s="261"/>
      <c r="I265" s="261"/>
      <c r="J265" s="261"/>
      <c r="K265" s="261"/>
      <c r="L265" s="261"/>
      <c r="M265" s="228"/>
      <c r="N265" s="257"/>
    </row>
    <row r="266" spans="1:14" ht="18" customHeight="1">
      <c r="A266" s="201" t="s">
        <v>694</v>
      </c>
      <c r="B266" s="259">
        <v>1</v>
      </c>
      <c r="C266" s="259">
        <v>2</v>
      </c>
      <c r="D266" s="260">
        <v>1</v>
      </c>
      <c r="E266" s="260">
        <v>0</v>
      </c>
      <c r="F266" s="261">
        <v>0</v>
      </c>
      <c r="G266" s="261">
        <v>0</v>
      </c>
      <c r="H266" s="261">
        <v>0</v>
      </c>
      <c r="I266" s="261">
        <v>0</v>
      </c>
      <c r="J266" s="261">
        <v>0</v>
      </c>
      <c r="K266" s="261" t="s">
        <v>652</v>
      </c>
      <c r="L266" s="261" t="s">
        <v>652</v>
      </c>
      <c r="M266" s="228" t="s">
        <v>652</v>
      </c>
      <c r="N266" s="257"/>
    </row>
    <row r="267" spans="1:14" ht="18" customHeight="1">
      <c r="A267" s="201" t="s">
        <v>227</v>
      </c>
      <c r="B267" s="259">
        <v>1163</v>
      </c>
      <c r="C267" s="259">
        <v>1177</v>
      </c>
      <c r="D267" s="260">
        <v>1043</v>
      </c>
      <c r="E267" s="260">
        <v>950</v>
      </c>
      <c r="F267" s="261">
        <v>914</v>
      </c>
      <c r="G267" s="261">
        <v>1196</v>
      </c>
      <c r="H267" s="261">
        <v>1663</v>
      </c>
      <c r="I267" s="261">
        <v>1570</v>
      </c>
      <c r="J267" s="261">
        <v>2182</v>
      </c>
      <c r="K267" s="261">
        <v>2061</v>
      </c>
      <c r="L267" s="261">
        <v>2048</v>
      </c>
      <c r="M267" s="228">
        <v>1264</v>
      </c>
      <c r="N267" s="257"/>
    </row>
    <row r="268" spans="1:14" ht="18" customHeight="1">
      <c r="A268" s="139" t="s">
        <v>233</v>
      </c>
      <c r="B268" s="259">
        <v>3</v>
      </c>
      <c r="C268" s="259">
        <v>1</v>
      </c>
      <c r="D268" s="260">
        <v>0</v>
      </c>
      <c r="E268" s="260">
        <v>0</v>
      </c>
      <c r="F268" s="261">
        <v>0</v>
      </c>
      <c r="G268" s="261">
        <v>1</v>
      </c>
      <c r="H268" s="261">
        <v>1</v>
      </c>
      <c r="I268" s="261">
        <v>0</v>
      </c>
      <c r="J268" s="261">
        <v>14</v>
      </c>
      <c r="K268" s="261">
        <v>1</v>
      </c>
      <c r="L268" s="261">
        <v>2</v>
      </c>
      <c r="M268" s="228">
        <v>1</v>
      </c>
      <c r="N268" s="257"/>
    </row>
    <row r="269" spans="1:14" ht="18" customHeight="1">
      <c r="A269" s="210" t="s">
        <v>267</v>
      </c>
      <c r="B269" s="259">
        <v>0</v>
      </c>
      <c r="C269" s="259">
        <v>0</v>
      </c>
      <c r="D269" s="260">
        <v>0</v>
      </c>
      <c r="E269" s="260">
        <v>3</v>
      </c>
      <c r="F269" s="261">
        <v>5</v>
      </c>
      <c r="G269" s="261">
        <v>9</v>
      </c>
      <c r="H269" s="261">
        <v>3</v>
      </c>
      <c r="I269" s="261">
        <v>22</v>
      </c>
      <c r="J269" s="261">
        <v>26</v>
      </c>
      <c r="K269" s="261">
        <v>14</v>
      </c>
      <c r="L269" s="261">
        <v>4</v>
      </c>
      <c r="M269" s="228">
        <v>6</v>
      </c>
      <c r="N269" s="257"/>
    </row>
    <row r="270" spans="1:14" ht="18" customHeight="1">
      <c r="A270" s="188" t="s">
        <v>268</v>
      </c>
      <c r="B270" s="259">
        <v>34</v>
      </c>
      <c r="C270" s="259">
        <v>56</v>
      </c>
      <c r="D270" s="260">
        <v>36</v>
      </c>
      <c r="E270" s="260">
        <v>48</v>
      </c>
      <c r="F270" s="261">
        <v>32</v>
      </c>
      <c r="G270" s="261">
        <v>32</v>
      </c>
      <c r="H270" s="261">
        <v>31</v>
      </c>
      <c r="I270" s="261">
        <v>30</v>
      </c>
      <c r="J270" s="261">
        <v>37</v>
      </c>
      <c r="K270" s="261">
        <v>29</v>
      </c>
      <c r="L270" s="261">
        <v>25</v>
      </c>
      <c r="M270" s="228">
        <v>13</v>
      </c>
      <c r="N270" s="257"/>
    </row>
    <row r="271" spans="1:14" ht="18" customHeight="1">
      <c r="A271" s="201" t="s">
        <v>274</v>
      </c>
      <c r="B271" s="259">
        <v>42</v>
      </c>
      <c r="C271" s="259">
        <v>70</v>
      </c>
      <c r="D271" s="260">
        <v>61</v>
      </c>
      <c r="E271" s="260">
        <v>48</v>
      </c>
      <c r="F271" s="261">
        <v>55</v>
      </c>
      <c r="G271" s="261">
        <v>35</v>
      </c>
      <c r="H271" s="261">
        <v>86</v>
      </c>
      <c r="I271" s="261">
        <v>111</v>
      </c>
      <c r="J271" s="261">
        <v>155</v>
      </c>
      <c r="K271" s="261">
        <v>145</v>
      </c>
      <c r="L271" s="261">
        <v>110</v>
      </c>
      <c r="M271" s="228">
        <v>33</v>
      </c>
      <c r="N271" s="257"/>
    </row>
    <row r="272" spans="1:14" ht="18" customHeight="1">
      <c r="A272" s="188" t="s">
        <v>279</v>
      </c>
      <c r="B272" s="259">
        <v>1</v>
      </c>
      <c r="C272" s="259">
        <v>10</v>
      </c>
      <c r="D272" s="260">
        <v>14</v>
      </c>
      <c r="E272" s="260">
        <v>16</v>
      </c>
      <c r="F272" s="261">
        <v>39</v>
      </c>
      <c r="G272" s="261">
        <v>82</v>
      </c>
      <c r="H272" s="261">
        <v>74</v>
      </c>
      <c r="I272" s="261">
        <v>86</v>
      </c>
      <c r="J272" s="261">
        <v>88</v>
      </c>
      <c r="K272" s="261">
        <v>135</v>
      </c>
      <c r="L272" s="261">
        <v>161</v>
      </c>
      <c r="M272" s="228">
        <v>115</v>
      </c>
      <c r="N272" s="257"/>
    </row>
    <row r="273" spans="1:14" ht="18" customHeight="1">
      <c r="A273" s="188" t="s">
        <v>695</v>
      </c>
      <c r="B273" s="259">
        <v>0</v>
      </c>
      <c r="C273" s="259">
        <v>0</v>
      </c>
      <c r="D273" s="260">
        <v>1</v>
      </c>
      <c r="E273" s="260">
        <v>0</v>
      </c>
      <c r="F273" s="261">
        <v>0</v>
      </c>
      <c r="G273" s="261">
        <v>0</v>
      </c>
      <c r="H273" s="261">
        <v>2</v>
      </c>
      <c r="I273" s="261">
        <v>3</v>
      </c>
      <c r="J273" s="261">
        <v>2</v>
      </c>
      <c r="K273" s="261">
        <v>1</v>
      </c>
      <c r="L273" s="261">
        <v>2</v>
      </c>
      <c r="M273" s="228">
        <v>0</v>
      </c>
      <c r="N273" s="257"/>
    </row>
    <row r="274" spans="1:14" ht="18" customHeight="1">
      <c r="A274" s="189" t="s">
        <v>290</v>
      </c>
      <c r="B274" s="261">
        <v>0</v>
      </c>
      <c r="C274" s="261">
        <v>0</v>
      </c>
      <c r="D274" s="261">
        <v>0</v>
      </c>
      <c r="E274" s="261">
        <v>0</v>
      </c>
      <c r="F274" s="261">
        <v>0</v>
      </c>
      <c r="G274" s="261">
        <v>0</v>
      </c>
      <c r="H274" s="261">
        <v>0</v>
      </c>
      <c r="I274" s="261">
        <v>0</v>
      </c>
      <c r="J274" s="261">
        <v>0</v>
      </c>
      <c r="K274" s="261">
        <v>0</v>
      </c>
      <c r="L274" s="261">
        <v>0</v>
      </c>
      <c r="M274" s="228">
        <v>1</v>
      </c>
      <c r="N274" s="257"/>
    </row>
    <row r="275" spans="1:14" ht="18" customHeight="1">
      <c r="A275" s="188" t="s">
        <v>292</v>
      </c>
      <c r="B275" s="260" t="s">
        <v>652</v>
      </c>
      <c r="C275" s="260" t="s">
        <v>652</v>
      </c>
      <c r="D275" s="260" t="s">
        <v>652</v>
      </c>
      <c r="E275" s="260" t="s">
        <v>652</v>
      </c>
      <c r="F275" s="260" t="s">
        <v>652</v>
      </c>
      <c r="G275" s="260" t="s">
        <v>652</v>
      </c>
      <c r="H275" s="260" t="s">
        <v>652</v>
      </c>
      <c r="I275" s="260" t="s">
        <v>652</v>
      </c>
      <c r="J275" s="260" t="s">
        <v>652</v>
      </c>
      <c r="K275" s="261">
        <v>1</v>
      </c>
      <c r="L275" s="261">
        <v>1</v>
      </c>
      <c r="M275" s="228">
        <v>1</v>
      </c>
      <c r="N275" s="257"/>
    </row>
    <row r="276" spans="1:14" ht="18" customHeight="1">
      <c r="A276" s="201" t="s">
        <v>696</v>
      </c>
      <c r="B276" s="259">
        <v>0</v>
      </c>
      <c r="C276" s="259">
        <v>0</v>
      </c>
      <c r="D276" s="260">
        <v>0</v>
      </c>
      <c r="E276" s="260">
        <v>0</v>
      </c>
      <c r="F276" s="261">
        <v>0</v>
      </c>
      <c r="G276" s="261">
        <v>0</v>
      </c>
      <c r="H276" s="261">
        <v>0</v>
      </c>
      <c r="I276" s="261">
        <v>1</v>
      </c>
      <c r="J276" s="261">
        <v>0</v>
      </c>
      <c r="K276" s="261">
        <v>1</v>
      </c>
      <c r="L276" s="261">
        <v>0</v>
      </c>
      <c r="M276" s="228">
        <v>1</v>
      </c>
      <c r="N276" s="257"/>
    </row>
    <row r="277" spans="1:14" ht="18" customHeight="1">
      <c r="A277" s="201" t="s">
        <v>697</v>
      </c>
      <c r="B277" s="259">
        <v>5</v>
      </c>
      <c r="C277" s="259">
        <v>7</v>
      </c>
      <c r="D277" s="260">
        <v>4</v>
      </c>
      <c r="E277" s="260">
        <v>5</v>
      </c>
      <c r="F277" s="261">
        <v>8</v>
      </c>
      <c r="G277" s="261">
        <v>7</v>
      </c>
      <c r="H277" s="261">
        <v>6</v>
      </c>
      <c r="I277" s="261">
        <v>13</v>
      </c>
      <c r="J277" s="261">
        <v>10</v>
      </c>
      <c r="K277" s="261">
        <v>13</v>
      </c>
      <c r="L277" s="261">
        <v>11</v>
      </c>
      <c r="M277" s="228">
        <v>0</v>
      </c>
      <c r="N277" s="257"/>
    </row>
    <row r="278" spans="1:14" ht="18" customHeight="1">
      <c r="A278" s="201" t="s">
        <v>698</v>
      </c>
      <c r="B278" s="259">
        <v>0</v>
      </c>
      <c r="C278" s="259">
        <v>0</v>
      </c>
      <c r="D278" s="260">
        <v>2</v>
      </c>
      <c r="E278" s="260">
        <v>1</v>
      </c>
      <c r="F278" s="261">
        <v>1</v>
      </c>
      <c r="G278" s="261">
        <v>0</v>
      </c>
      <c r="H278" s="261">
        <v>0</v>
      </c>
      <c r="I278" s="261">
        <v>1</v>
      </c>
      <c r="J278" s="261">
        <v>1</v>
      </c>
      <c r="K278" s="261">
        <v>0</v>
      </c>
      <c r="L278" s="261">
        <v>0</v>
      </c>
      <c r="M278" s="228">
        <v>0</v>
      </c>
      <c r="N278" s="257"/>
    </row>
    <row r="279" spans="1:14" ht="18" customHeight="1">
      <c r="A279" s="201" t="s">
        <v>320</v>
      </c>
      <c r="B279" s="259">
        <v>14</v>
      </c>
      <c r="C279" s="259">
        <v>6</v>
      </c>
      <c r="D279" s="260">
        <v>4</v>
      </c>
      <c r="E279" s="260">
        <v>3</v>
      </c>
      <c r="F279" s="261">
        <v>0</v>
      </c>
      <c r="G279" s="261">
        <v>4</v>
      </c>
      <c r="H279" s="261">
        <v>6</v>
      </c>
      <c r="I279" s="261">
        <v>3</v>
      </c>
      <c r="J279" s="261">
        <v>4</v>
      </c>
      <c r="K279" s="261">
        <v>4</v>
      </c>
      <c r="L279" s="261">
        <v>2</v>
      </c>
      <c r="M279" s="228">
        <v>3</v>
      </c>
      <c r="N279" s="257"/>
    </row>
    <row r="280" spans="1:14" ht="18" customHeight="1">
      <c r="A280" s="139" t="s">
        <v>699</v>
      </c>
      <c r="B280" s="259">
        <v>0</v>
      </c>
      <c r="C280" s="259">
        <v>0</v>
      </c>
      <c r="D280" s="260">
        <v>0</v>
      </c>
      <c r="E280" s="260">
        <v>0</v>
      </c>
      <c r="F280" s="261">
        <v>0</v>
      </c>
      <c r="G280" s="261">
        <v>0</v>
      </c>
      <c r="H280" s="261">
        <v>1</v>
      </c>
      <c r="I280" s="261">
        <v>0</v>
      </c>
      <c r="J280" s="261">
        <v>1</v>
      </c>
      <c r="K280" s="261">
        <v>1</v>
      </c>
      <c r="L280" s="261">
        <v>0</v>
      </c>
      <c r="M280" s="228">
        <v>0</v>
      </c>
      <c r="N280" s="257"/>
    </row>
    <row r="281" spans="1:14" ht="18" customHeight="1">
      <c r="A281" s="206" t="s">
        <v>369</v>
      </c>
      <c r="B281" s="259">
        <v>171</v>
      </c>
      <c r="C281" s="259">
        <v>141</v>
      </c>
      <c r="D281" s="260">
        <v>198</v>
      </c>
      <c r="E281" s="260">
        <v>169</v>
      </c>
      <c r="F281" s="261">
        <v>139</v>
      </c>
      <c r="G281" s="261">
        <v>121</v>
      </c>
      <c r="H281" s="261">
        <v>63</v>
      </c>
      <c r="I281" s="261">
        <v>204</v>
      </c>
      <c r="J281" s="261">
        <v>146</v>
      </c>
      <c r="K281" s="261">
        <v>169</v>
      </c>
      <c r="L281" s="261">
        <v>273</v>
      </c>
      <c r="M281" s="228">
        <v>36</v>
      </c>
      <c r="N281" s="257"/>
    </row>
    <row r="282" spans="1:14" ht="18" customHeight="1">
      <c r="A282" s="201" t="s">
        <v>434</v>
      </c>
      <c r="B282" s="259">
        <v>23</v>
      </c>
      <c r="C282" s="259">
        <v>20</v>
      </c>
      <c r="D282" s="260">
        <v>18</v>
      </c>
      <c r="E282" s="260">
        <v>11</v>
      </c>
      <c r="F282" s="261">
        <v>18</v>
      </c>
      <c r="G282" s="261">
        <v>25</v>
      </c>
      <c r="H282" s="261">
        <v>21</v>
      </c>
      <c r="I282" s="261">
        <v>17</v>
      </c>
      <c r="J282" s="261">
        <v>30</v>
      </c>
      <c r="K282" s="261">
        <v>22</v>
      </c>
      <c r="L282" s="261">
        <v>17</v>
      </c>
      <c r="M282" s="228">
        <v>18</v>
      </c>
      <c r="N282" s="257"/>
    </row>
    <row r="283" spans="1:14" ht="18" customHeight="1">
      <c r="A283" s="201" t="s">
        <v>438</v>
      </c>
      <c r="B283" s="259">
        <v>3</v>
      </c>
      <c r="C283" s="259">
        <v>10</v>
      </c>
      <c r="D283" s="260">
        <v>4</v>
      </c>
      <c r="E283" s="260">
        <v>1</v>
      </c>
      <c r="F283" s="261">
        <v>5</v>
      </c>
      <c r="G283" s="261">
        <v>6</v>
      </c>
      <c r="H283" s="261">
        <v>2</v>
      </c>
      <c r="I283" s="261">
        <v>1</v>
      </c>
      <c r="J283" s="261">
        <v>3</v>
      </c>
      <c r="K283" s="261">
        <v>0</v>
      </c>
      <c r="L283" s="261">
        <v>2</v>
      </c>
      <c r="M283" s="228">
        <v>2</v>
      </c>
      <c r="N283" s="257"/>
    </row>
    <row r="284" spans="1:14" ht="18" customHeight="1">
      <c r="A284" s="179" t="s">
        <v>439</v>
      </c>
      <c r="B284" s="259">
        <v>1</v>
      </c>
      <c r="C284" s="259">
        <v>8</v>
      </c>
      <c r="D284" s="260">
        <v>2</v>
      </c>
      <c r="E284" s="260">
        <v>8</v>
      </c>
      <c r="F284" s="261">
        <v>3</v>
      </c>
      <c r="G284" s="261">
        <v>6</v>
      </c>
      <c r="H284" s="261">
        <v>7</v>
      </c>
      <c r="I284" s="261">
        <v>8</v>
      </c>
      <c r="J284" s="261">
        <v>13</v>
      </c>
      <c r="K284" s="261">
        <v>13</v>
      </c>
      <c r="L284" s="261">
        <v>10</v>
      </c>
      <c r="M284" s="228">
        <v>12</v>
      </c>
      <c r="N284" s="257"/>
    </row>
    <row r="285" spans="1:14" ht="18" customHeight="1">
      <c r="A285" s="139" t="s">
        <v>447</v>
      </c>
      <c r="B285" s="259">
        <v>0</v>
      </c>
      <c r="C285" s="259">
        <v>0</v>
      </c>
      <c r="D285" s="260">
        <v>0</v>
      </c>
      <c r="E285" s="260">
        <v>1</v>
      </c>
      <c r="F285" s="261">
        <v>1</v>
      </c>
      <c r="G285" s="261">
        <v>5</v>
      </c>
      <c r="H285" s="261">
        <v>1</v>
      </c>
      <c r="I285" s="261">
        <v>1</v>
      </c>
      <c r="J285" s="261">
        <v>2</v>
      </c>
      <c r="K285" s="261">
        <v>0</v>
      </c>
      <c r="L285" s="261">
        <v>0</v>
      </c>
      <c r="M285" s="228">
        <v>1</v>
      </c>
      <c r="N285" s="257"/>
    </row>
    <row r="286" spans="1:14" ht="18" customHeight="1">
      <c r="A286" s="201" t="s">
        <v>450</v>
      </c>
      <c r="B286" s="259">
        <v>10</v>
      </c>
      <c r="C286" s="259">
        <v>5</v>
      </c>
      <c r="D286" s="260">
        <v>3</v>
      </c>
      <c r="E286" s="260">
        <v>12</v>
      </c>
      <c r="F286" s="261">
        <v>10</v>
      </c>
      <c r="G286" s="261">
        <v>11</v>
      </c>
      <c r="H286" s="261">
        <v>11</v>
      </c>
      <c r="I286" s="261">
        <v>4</v>
      </c>
      <c r="J286" s="261">
        <v>3</v>
      </c>
      <c r="K286" s="261">
        <v>5</v>
      </c>
      <c r="L286" s="261">
        <v>8</v>
      </c>
      <c r="M286" s="228">
        <v>5</v>
      </c>
      <c r="N286" s="257"/>
    </row>
    <row r="287" spans="1:14" ht="18" customHeight="1">
      <c r="A287" s="201" t="s">
        <v>451</v>
      </c>
      <c r="B287" s="259">
        <v>144</v>
      </c>
      <c r="C287" s="259">
        <v>174</v>
      </c>
      <c r="D287" s="260">
        <v>161</v>
      </c>
      <c r="E287" s="260">
        <v>119</v>
      </c>
      <c r="F287" s="261">
        <v>94</v>
      </c>
      <c r="G287" s="261">
        <v>116</v>
      </c>
      <c r="H287" s="261">
        <v>135</v>
      </c>
      <c r="I287" s="261">
        <v>166</v>
      </c>
      <c r="J287" s="261">
        <v>231</v>
      </c>
      <c r="K287" s="261">
        <v>234</v>
      </c>
      <c r="L287" s="261">
        <v>244</v>
      </c>
      <c r="M287" s="228">
        <v>157</v>
      </c>
      <c r="N287" s="257"/>
    </row>
    <row r="288" spans="1:14" ht="18" customHeight="1">
      <c r="A288" s="189" t="s">
        <v>452</v>
      </c>
      <c r="B288" s="261">
        <v>0</v>
      </c>
      <c r="C288" s="261">
        <v>0</v>
      </c>
      <c r="D288" s="261">
        <v>0</v>
      </c>
      <c r="E288" s="261">
        <v>0</v>
      </c>
      <c r="F288" s="261">
        <v>0</v>
      </c>
      <c r="G288" s="261">
        <v>0</v>
      </c>
      <c r="H288" s="261">
        <v>0</v>
      </c>
      <c r="I288" s="261">
        <v>0</v>
      </c>
      <c r="J288" s="261">
        <v>0</v>
      </c>
      <c r="K288" s="261">
        <v>0</v>
      </c>
      <c r="L288" s="261">
        <v>0</v>
      </c>
      <c r="M288" s="228">
        <v>1</v>
      </c>
      <c r="N288" s="257"/>
    </row>
    <row r="289" spans="1:14" ht="18" customHeight="1">
      <c r="A289" s="201" t="s">
        <v>453</v>
      </c>
      <c r="B289" s="259">
        <v>24</v>
      </c>
      <c r="C289" s="259">
        <v>21</v>
      </c>
      <c r="D289" s="260">
        <v>19</v>
      </c>
      <c r="E289" s="260">
        <v>15</v>
      </c>
      <c r="F289" s="261">
        <v>20</v>
      </c>
      <c r="G289" s="261">
        <v>40</v>
      </c>
      <c r="H289" s="261">
        <v>22</v>
      </c>
      <c r="I289" s="261">
        <v>28</v>
      </c>
      <c r="J289" s="261">
        <v>47</v>
      </c>
      <c r="K289" s="261">
        <v>41</v>
      </c>
      <c r="L289" s="261">
        <v>35</v>
      </c>
      <c r="M289" s="228">
        <v>21</v>
      </c>
      <c r="N289" s="257"/>
    </row>
    <row r="290" spans="1:14" ht="18" customHeight="1">
      <c r="A290" s="201" t="s">
        <v>459</v>
      </c>
      <c r="B290" s="259">
        <v>41</v>
      </c>
      <c r="C290" s="259">
        <v>58</v>
      </c>
      <c r="D290" s="260">
        <v>49</v>
      </c>
      <c r="E290" s="260">
        <v>62</v>
      </c>
      <c r="F290" s="261">
        <v>49</v>
      </c>
      <c r="G290" s="261">
        <v>44</v>
      </c>
      <c r="H290" s="261">
        <v>60</v>
      </c>
      <c r="I290" s="261">
        <v>45</v>
      </c>
      <c r="J290" s="261">
        <v>81</v>
      </c>
      <c r="K290" s="261">
        <v>105</v>
      </c>
      <c r="L290" s="261">
        <v>81</v>
      </c>
      <c r="M290" s="228">
        <v>39</v>
      </c>
      <c r="N290" s="257"/>
    </row>
    <row r="291" spans="1:14" ht="18" customHeight="1">
      <c r="A291" s="186" t="s">
        <v>700</v>
      </c>
      <c r="B291" s="259">
        <v>0</v>
      </c>
      <c r="C291" s="259">
        <v>0</v>
      </c>
      <c r="D291" s="260">
        <v>0</v>
      </c>
      <c r="E291" s="260">
        <v>0</v>
      </c>
      <c r="F291" s="261">
        <v>0</v>
      </c>
      <c r="G291" s="261">
        <v>1</v>
      </c>
      <c r="H291" s="261">
        <v>0</v>
      </c>
      <c r="I291" s="261">
        <v>0</v>
      </c>
      <c r="J291" s="261">
        <v>0</v>
      </c>
      <c r="K291" s="261">
        <v>0</v>
      </c>
      <c r="L291" s="261">
        <v>1</v>
      </c>
      <c r="M291" s="228">
        <v>0</v>
      </c>
      <c r="N291" s="257"/>
    </row>
    <row r="292" spans="1:14" ht="18" customHeight="1">
      <c r="A292" s="139" t="s">
        <v>701</v>
      </c>
      <c r="B292" s="259">
        <v>0</v>
      </c>
      <c r="C292" s="259">
        <v>0</v>
      </c>
      <c r="D292" s="260">
        <v>0</v>
      </c>
      <c r="E292" s="260">
        <v>0</v>
      </c>
      <c r="F292" s="261">
        <v>0</v>
      </c>
      <c r="G292" s="261">
        <v>1</v>
      </c>
      <c r="H292" s="261">
        <v>0</v>
      </c>
      <c r="I292" s="261">
        <v>0</v>
      </c>
      <c r="J292" s="261">
        <v>0</v>
      </c>
      <c r="K292" s="261">
        <v>0</v>
      </c>
      <c r="L292" s="261">
        <v>0</v>
      </c>
      <c r="M292" s="228">
        <v>0</v>
      </c>
      <c r="N292" s="257"/>
    </row>
    <row r="293" spans="1:14" ht="18" customHeight="1">
      <c r="A293" s="139"/>
      <c r="B293" s="259"/>
      <c r="C293" s="259"/>
      <c r="D293" s="260"/>
      <c r="E293" s="260"/>
      <c r="F293" s="261"/>
      <c r="G293" s="261"/>
      <c r="H293" s="261"/>
      <c r="I293" s="261"/>
      <c r="J293" s="261"/>
      <c r="K293" s="261"/>
      <c r="L293" s="261"/>
      <c r="M293" s="228"/>
      <c r="N293" s="257"/>
    </row>
    <row r="294" spans="1:14" ht="18" customHeight="1">
      <c r="A294" s="119" t="s">
        <v>589</v>
      </c>
      <c r="B294" s="265">
        <f aca="true" t="shared" si="15" ref="B294:M294">SUM(B296:B307)</f>
        <v>4</v>
      </c>
      <c r="C294" s="266">
        <f t="shared" si="15"/>
        <v>8</v>
      </c>
      <c r="D294" s="266">
        <f t="shared" si="15"/>
        <v>23</v>
      </c>
      <c r="E294" s="266">
        <f t="shared" si="15"/>
        <v>21</v>
      </c>
      <c r="F294" s="266">
        <f t="shared" si="15"/>
        <v>26</v>
      </c>
      <c r="G294" s="266">
        <f t="shared" si="15"/>
        <v>32</v>
      </c>
      <c r="H294" s="266">
        <f t="shared" si="15"/>
        <v>23</v>
      </c>
      <c r="I294" s="266">
        <f t="shared" si="15"/>
        <v>38</v>
      </c>
      <c r="J294" s="266">
        <f t="shared" si="15"/>
        <v>65</v>
      </c>
      <c r="K294" s="266">
        <f t="shared" si="15"/>
        <v>55</v>
      </c>
      <c r="L294" s="266">
        <f t="shared" si="15"/>
        <v>52</v>
      </c>
      <c r="M294" s="246">
        <f t="shared" si="15"/>
        <v>59</v>
      </c>
      <c r="N294" s="257"/>
    </row>
    <row r="295" spans="1:14" ht="18" customHeight="1">
      <c r="A295" s="119"/>
      <c r="B295" s="259"/>
      <c r="C295" s="259"/>
      <c r="D295" s="260"/>
      <c r="E295" s="260"/>
      <c r="F295" s="261"/>
      <c r="G295" s="261"/>
      <c r="H295" s="261"/>
      <c r="I295" s="261"/>
      <c r="J295" s="261"/>
      <c r="K295" s="261"/>
      <c r="L295" s="261"/>
      <c r="M295" s="228"/>
      <c r="N295" s="257"/>
    </row>
    <row r="296" spans="1:14" ht="18" customHeight="1">
      <c r="A296" s="202" t="s">
        <v>253</v>
      </c>
      <c r="B296" s="259" t="s">
        <v>652</v>
      </c>
      <c r="C296" s="259" t="s">
        <v>652</v>
      </c>
      <c r="D296" s="259" t="s">
        <v>652</v>
      </c>
      <c r="E296" s="259" t="s">
        <v>652</v>
      </c>
      <c r="F296" s="259" t="s">
        <v>652</v>
      </c>
      <c r="G296" s="259" t="s">
        <v>652</v>
      </c>
      <c r="H296" s="259" t="s">
        <v>652</v>
      </c>
      <c r="I296" s="259" t="s">
        <v>652</v>
      </c>
      <c r="J296" s="261">
        <v>1</v>
      </c>
      <c r="K296" s="261">
        <v>0</v>
      </c>
      <c r="L296" s="261">
        <v>0</v>
      </c>
      <c r="M296" s="228">
        <v>2</v>
      </c>
      <c r="N296" s="257"/>
    </row>
    <row r="297" spans="1:14" ht="18" customHeight="1">
      <c r="A297" s="202" t="s">
        <v>332</v>
      </c>
      <c r="B297" s="259" t="s">
        <v>652</v>
      </c>
      <c r="C297" s="259" t="s">
        <v>652</v>
      </c>
      <c r="D297" s="259" t="s">
        <v>652</v>
      </c>
      <c r="E297" s="259" t="s">
        <v>652</v>
      </c>
      <c r="F297" s="259" t="s">
        <v>652</v>
      </c>
      <c r="G297" s="259" t="s">
        <v>652</v>
      </c>
      <c r="H297" s="259" t="s">
        <v>652</v>
      </c>
      <c r="I297" s="259" t="s">
        <v>652</v>
      </c>
      <c r="J297" s="261">
        <v>4</v>
      </c>
      <c r="K297" s="261">
        <v>2</v>
      </c>
      <c r="L297" s="261">
        <v>0</v>
      </c>
      <c r="M297" s="228">
        <v>1</v>
      </c>
      <c r="N297" s="257"/>
    </row>
    <row r="298" spans="1:14" ht="18" customHeight="1">
      <c r="A298" s="139" t="s">
        <v>333</v>
      </c>
      <c r="B298" s="259" t="s">
        <v>652</v>
      </c>
      <c r="C298" s="259" t="s">
        <v>652</v>
      </c>
      <c r="D298" s="259" t="s">
        <v>652</v>
      </c>
      <c r="E298" s="259" t="s">
        <v>652</v>
      </c>
      <c r="F298" s="259" t="s">
        <v>652</v>
      </c>
      <c r="G298" s="259" t="s">
        <v>652</v>
      </c>
      <c r="H298" s="259" t="s">
        <v>652</v>
      </c>
      <c r="I298" s="259" t="s">
        <v>652</v>
      </c>
      <c r="J298" s="261">
        <v>1</v>
      </c>
      <c r="K298" s="261">
        <v>1</v>
      </c>
      <c r="L298" s="261">
        <v>2</v>
      </c>
      <c r="M298" s="228">
        <v>2</v>
      </c>
      <c r="N298" s="257"/>
    </row>
    <row r="299" spans="1:14" ht="18" customHeight="1">
      <c r="A299" s="139" t="s">
        <v>347</v>
      </c>
      <c r="B299" s="260" t="s">
        <v>652</v>
      </c>
      <c r="C299" s="260" t="s">
        <v>652</v>
      </c>
      <c r="D299" s="260" t="s">
        <v>652</v>
      </c>
      <c r="E299" s="260" t="s">
        <v>652</v>
      </c>
      <c r="F299" s="260" t="s">
        <v>652</v>
      </c>
      <c r="G299" s="260" t="s">
        <v>652</v>
      </c>
      <c r="H299" s="260" t="s">
        <v>652</v>
      </c>
      <c r="I299" s="260" t="s">
        <v>652</v>
      </c>
      <c r="J299" s="261">
        <v>0</v>
      </c>
      <c r="K299" s="261">
        <v>0</v>
      </c>
      <c r="L299" s="261">
        <v>2</v>
      </c>
      <c r="M299" s="228">
        <v>2</v>
      </c>
      <c r="N299" s="257"/>
    </row>
    <row r="300" spans="1:14" ht="18" customHeight="1">
      <c r="A300" s="139" t="s">
        <v>375</v>
      </c>
      <c r="B300" s="259" t="s">
        <v>652</v>
      </c>
      <c r="C300" s="259" t="s">
        <v>652</v>
      </c>
      <c r="D300" s="259" t="s">
        <v>652</v>
      </c>
      <c r="E300" s="259" t="s">
        <v>652</v>
      </c>
      <c r="F300" s="259" t="s">
        <v>652</v>
      </c>
      <c r="G300" s="259" t="s">
        <v>652</v>
      </c>
      <c r="H300" s="259" t="s">
        <v>652</v>
      </c>
      <c r="I300" s="259" t="s">
        <v>652</v>
      </c>
      <c r="J300" s="261">
        <v>1</v>
      </c>
      <c r="K300" s="261">
        <v>3</v>
      </c>
      <c r="L300" s="261">
        <v>3</v>
      </c>
      <c r="M300" s="228">
        <v>1</v>
      </c>
      <c r="N300" s="257"/>
    </row>
    <row r="301" spans="1:14" ht="18" customHeight="1">
      <c r="A301" s="139" t="s">
        <v>449</v>
      </c>
      <c r="B301" s="259" t="s">
        <v>652</v>
      </c>
      <c r="C301" s="259" t="s">
        <v>652</v>
      </c>
      <c r="D301" s="259" t="s">
        <v>652</v>
      </c>
      <c r="E301" s="259" t="s">
        <v>652</v>
      </c>
      <c r="F301" s="259" t="s">
        <v>652</v>
      </c>
      <c r="G301" s="259" t="s">
        <v>652</v>
      </c>
      <c r="H301" s="259" t="s">
        <v>652</v>
      </c>
      <c r="I301" s="259" t="s">
        <v>652</v>
      </c>
      <c r="J301" s="261">
        <v>0</v>
      </c>
      <c r="K301" s="261">
        <v>0</v>
      </c>
      <c r="L301" s="261">
        <v>3</v>
      </c>
      <c r="M301" s="228">
        <v>2</v>
      </c>
      <c r="N301" s="257"/>
    </row>
    <row r="302" spans="1:14" ht="18" customHeight="1">
      <c r="A302" s="202" t="s">
        <v>702</v>
      </c>
      <c r="B302" s="259" t="s">
        <v>652</v>
      </c>
      <c r="C302" s="259" t="s">
        <v>652</v>
      </c>
      <c r="D302" s="259" t="s">
        <v>652</v>
      </c>
      <c r="E302" s="259" t="s">
        <v>652</v>
      </c>
      <c r="F302" s="259" t="s">
        <v>652</v>
      </c>
      <c r="G302" s="259" t="s">
        <v>652</v>
      </c>
      <c r="H302" s="259" t="s">
        <v>652</v>
      </c>
      <c r="I302" s="259" t="s">
        <v>652</v>
      </c>
      <c r="J302" s="261">
        <v>0</v>
      </c>
      <c r="K302" s="261">
        <v>4</v>
      </c>
      <c r="L302" s="261">
        <v>1</v>
      </c>
      <c r="M302" s="228">
        <v>0</v>
      </c>
      <c r="N302" s="257"/>
    </row>
    <row r="303" spans="1:14" ht="18" customHeight="1">
      <c r="A303" s="202" t="s">
        <v>474</v>
      </c>
      <c r="B303" s="259" t="s">
        <v>652</v>
      </c>
      <c r="C303" s="259" t="s">
        <v>652</v>
      </c>
      <c r="D303" s="259" t="s">
        <v>652</v>
      </c>
      <c r="E303" s="259" t="s">
        <v>652</v>
      </c>
      <c r="F303" s="259" t="s">
        <v>652</v>
      </c>
      <c r="G303" s="259" t="s">
        <v>652</v>
      </c>
      <c r="H303" s="259" t="s">
        <v>652</v>
      </c>
      <c r="I303" s="259" t="s">
        <v>652</v>
      </c>
      <c r="J303" s="261">
        <v>2</v>
      </c>
      <c r="K303" s="261">
        <v>4</v>
      </c>
      <c r="L303" s="261">
        <v>3</v>
      </c>
      <c r="M303" s="228">
        <v>3</v>
      </c>
      <c r="N303" s="257"/>
    </row>
    <row r="304" spans="1:14" ht="18" customHeight="1">
      <c r="A304" s="202" t="s">
        <v>495</v>
      </c>
      <c r="B304" s="259" t="s">
        <v>652</v>
      </c>
      <c r="C304" s="259" t="s">
        <v>652</v>
      </c>
      <c r="D304" s="259" t="s">
        <v>652</v>
      </c>
      <c r="E304" s="259" t="s">
        <v>652</v>
      </c>
      <c r="F304" s="259" t="s">
        <v>652</v>
      </c>
      <c r="G304" s="259" t="s">
        <v>652</v>
      </c>
      <c r="H304" s="259" t="s">
        <v>652</v>
      </c>
      <c r="I304" s="259" t="s">
        <v>652</v>
      </c>
      <c r="J304" s="261">
        <v>1</v>
      </c>
      <c r="K304" s="261">
        <v>0</v>
      </c>
      <c r="L304" s="261">
        <v>0</v>
      </c>
      <c r="M304" s="228">
        <v>1</v>
      </c>
      <c r="N304" s="257"/>
    </row>
    <row r="305" spans="1:14" ht="18" customHeight="1">
      <c r="A305" s="139" t="s">
        <v>511</v>
      </c>
      <c r="B305" s="259" t="s">
        <v>652</v>
      </c>
      <c r="C305" s="259" t="s">
        <v>652</v>
      </c>
      <c r="D305" s="260">
        <v>2</v>
      </c>
      <c r="E305" s="260">
        <v>0</v>
      </c>
      <c r="F305" s="261">
        <v>0</v>
      </c>
      <c r="G305" s="261">
        <v>2</v>
      </c>
      <c r="H305" s="261">
        <v>0</v>
      </c>
      <c r="I305" s="261">
        <v>0</v>
      </c>
      <c r="J305" s="261">
        <v>10</v>
      </c>
      <c r="K305" s="261">
        <v>6</v>
      </c>
      <c r="L305" s="261">
        <v>16</v>
      </c>
      <c r="M305" s="228">
        <v>18</v>
      </c>
      <c r="N305" s="257"/>
    </row>
    <row r="306" spans="1:14" ht="18" customHeight="1">
      <c r="A306" s="202" t="s">
        <v>538</v>
      </c>
      <c r="B306" s="259" t="s">
        <v>652</v>
      </c>
      <c r="C306" s="259" t="s">
        <v>652</v>
      </c>
      <c r="D306" s="260">
        <v>0</v>
      </c>
      <c r="E306" s="260">
        <v>0</v>
      </c>
      <c r="F306" s="261">
        <v>0</v>
      </c>
      <c r="G306" s="261">
        <v>0</v>
      </c>
      <c r="H306" s="261">
        <v>0</v>
      </c>
      <c r="I306" s="261">
        <v>0</v>
      </c>
      <c r="J306" s="261">
        <v>1</v>
      </c>
      <c r="K306" s="261">
        <v>1</v>
      </c>
      <c r="L306" s="261">
        <v>4</v>
      </c>
      <c r="M306" s="228">
        <v>6</v>
      </c>
      <c r="N306" s="257"/>
    </row>
    <row r="307" spans="1:14" ht="18" customHeight="1">
      <c r="A307" s="201" t="s">
        <v>590</v>
      </c>
      <c r="B307" s="259">
        <v>4</v>
      </c>
      <c r="C307" s="259">
        <v>8</v>
      </c>
      <c r="D307" s="260">
        <v>21</v>
      </c>
      <c r="E307" s="260">
        <v>21</v>
      </c>
      <c r="F307" s="261">
        <v>26</v>
      </c>
      <c r="G307" s="261">
        <v>30</v>
      </c>
      <c r="H307" s="261">
        <v>23</v>
      </c>
      <c r="I307" s="261">
        <v>38</v>
      </c>
      <c r="J307" s="261">
        <v>44</v>
      </c>
      <c r="K307" s="261">
        <v>34</v>
      </c>
      <c r="L307" s="261">
        <v>18</v>
      </c>
      <c r="M307" s="228">
        <v>21</v>
      </c>
      <c r="N307" s="257"/>
    </row>
    <row r="308" spans="1:14" ht="18" customHeight="1">
      <c r="A308" s="201"/>
      <c r="B308" s="262"/>
      <c r="C308" s="263"/>
      <c r="D308" s="260"/>
      <c r="E308" s="260"/>
      <c r="F308" s="261"/>
      <c r="G308" s="261"/>
      <c r="H308" s="261"/>
      <c r="I308" s="261"/>
      <c r="J308" s="261"/>
      <c r="K308" s="261"/>
      <c r="L308" s="261"/>
      <c r="M308" s="228"/>
      <c r="N308" s="257"/>
    </row>
    <row r="309" spans="1:14" ht="18" customHeight="1">
      <c r="A309" s="119" t="s">
        <v>591</v>
      </c>
      <c r="B309" s="266">
        <f aca="true" t="shared" si="16" ref="B309:M309">SUM(B311:B316)</f>
        <v>0</v>
      </c>
      <c r="C309" s="266">
        <f t="shared" si="16"/>
        <v>1</v>
      </c>
      <c r="D309" s="266">
        <f t="shared" si="16"/>
        <v>1</v>
      </c>
      <c r="E309" s="266">
        <f t="shared" si="16"/>
        <v>1</v>
      </c>
      <c r="F309" s="266">
        <f t="shared" si="16"/>
        <v>0</v>
      </c>
      <c r="G309" s="266">
        <f t="shared" si="16"/>
        <v>1</v>
      </c>
      <c r="H309" s="266">
        <f t="shared" si="16"/>
        <v>3</v>
      </c>
      <c r="I309" s="266">
        <f t="shared" si="16"/>
        <v>4</v>
      </c>
      <c r="J309" s="266">
        <f t="shared" si="16"/>
        <v>4</v>
      </c>
      <c r="K309" s="266">
        <f t="shared" si="16"/>
        <v>4</v>
      </c>
      <c r="L309" s="266">
        <f t="shared" si="16"/>
        <v>1</v>
      </c>
      <c r="M309" s="268">
        <f t="shared" si="16"/>
        <v>1</v>
      </c>
      <c r="N309" s="257"/>
    </row>
    <row r="310" spans="1:14" ht="18" customHeight="1">
      <c r="A310" s="201"/>
      <c r="B310" s="262"/>
      <c r="C310" s="263"/>
      <c r="D310" s="261"/>
      <c r="E310" s="261"/>
      <c r="F310" s="261"/>
      <c r="G310" s="261"/>
      <c r="H310" s="261"/>
      <c r="I310" s="261"/>
      <c r="J310" s="261"/>
      <c r="K310" s="261"/>
      <c r="L310" s="261"/>
      <c r="M310" s="228"/>
      <c r="N310" s="257"/>
    </row>
    <row r="311" spans="1:14" ht="18" customHeight="1">
      <c r="A311" s="121" t="s">
        <v>703</v>
      </c>
      <c r="B311" s="259">
        <v>0</v>
      </c>
      <c r="C311" s="259">
        <v>1</v>
      </c>
      <c r="D311" s="260">
        <v>0</v>
      </c>
      <c r="E311" s="260">
        <v>1</v>
      </c>
      <c r="F311" s="261">
        <v>0</v>
      </c>
      <c r="G311" s="261">
        <v>0</v>
      </c>
      <c r="H311" s="261">
        <v>0</v>
      </c>
      <c r="I311" s="261">
        <v>0</v>
      </c>
      <c r="J311" s="261">
        <v>2</v>
      </c>
      <c r="K311" s="261">
        <v>0</v>
      </c>
      <c r="L311" s="261">
        <v>0</v>
      </c>
      <c r="M311" s="228">
        <v>0</v>
      </c>
      <c r="N311" s="257"/>
    </row>
    <row r="312" spans="1:14" ht="18" customHeight="1">
      <c r="A312" s="201" t="s">
        <v>704</v>
      </c>
      <c r="B312" s="259">
        <v>0</v>
      </c>
      <c r="C312" s="259">
        <v>0</v>
      </c>
      <c r="D312" s="260">
        <v>0</v>
      </c>
      <c r="E312" s="260">
        <v>0</v>
      </c>
      <c r="F312" s="261">
        <v>0</v>
      </c>
      <c r="G312" s="261">
        <v>0</v>
      </c>
      <c r="H312" s="261">
        <v>2</v>
      </c>
      <c r="I312" s="261">
        <v>2</v>
      </c>
      <c r="J312" s="261">
        <v>1</v>
      </c>
      <c r="K312" s="261">
        <v>0</v>
      </c>
      <c r="L312" s="261">
        <v>0</v>
      </c>
      <c r="M312" s="228">
        <v>0</v>
      </c>
      <c r="N312" s="257"/>
    </row>
    <row r="313" spans="1:14" ht="18" customHeight="1">
      <c r="A313" s="201" t="s">
        <v>705</v>
      </c>
      <c r="B313" s="260" t="s">
        <v>652</v>
      </c>
      <c r="C313" s="260" t="s">
        <v>652</v>
      </c>
      <c r="D313" s="260" t="s">
        <v>652</v>
      </c>
      <c r="E313" s="260" t="s">
        <v>652</v>
      </c>
      <c r="F313" s="260" t="s">
        <v>652</v>
      </c>
      <c r="G313" s="260" t="s">
        <v>652</v>
      </c>
      <c r="H313" s="260" t="s">
        <v>652</v>
      </c>
      <c r="I313" s="260" t="s">
        <v>652</v>
      </c>
      <c r="J313" s="260" t="s">
        <v>652</v>
      </c>
      <c r="K313" s="261">
        <v>1</v>
      </c>
      <c r="L313" s="261">
        <v>1</v>
      </c>
      <c r="M313" s="228">
        <v>0</v>
      </c>
      <c r="N313" s="257"/>
    </row>
    <row r="314" spans="1:14" ht="18" customHeight="1">
      <c r="A314" s="162" t="s">
        <v>706</v>
      </c>
      <c r="B314" s="260" t="s">
        <v>652</v>
      </c>
      <c r="C314" s="260" t="s">
        <v>652</v>
      </c>
      <c r="D314" s="260" t="s">
        <v>652</v>
      </c>
      <c r="E314" s="260" t="s">
        <v>652</v>
      </c>
      <c r="F314" s="260" t="s">
        <v>652</v>
      </c>
      <c r="G314" s="260" t="s">
        <v>652</v>
      </c>
      <c r="H314" s="260" t="s">
        <v>652</v>
      </c>
      <c r="I314" s="260" t="s">
        <v>652</v>
      </c>
      <c r="J314" s="260" t="s">
        <v>652</v>
      </c>
      <c r="K314" s="261">
        <v>1</v>
      </c>
      <c r="L314" s="261">
        <v>0</v>
      </c>
      <c r="M314" s="228">
        <v>0</v>
      </c>
      <c r="N314" s="257"/>
    </row>
    <row r="315" spans="1:14" ht="18" customHeight="1">
      <c r="A315" s="189" t="s">
        <v>560</v>
      </c>
      <c r="B315" s="261">
        <v>0</v>
      </c>
      <c r="C315" s="261">
        <v>0</v>
      </c>
      <c r="D315" s="261">
        <v>0</v>
      </c>
      <c r="E315" s="261">
        <v>0</v>
      </c>
      <c r="F315" s="261">
        <v>0</v>
      </c>
      <c r="G315" s="261">
        <v>0</v>
      </c>
      <c r="H315" s="261">
        <v>0</v>
      </c>
      <c r="I315" s="261">
        <v>0</v>
      </c>
      <c r="J315" s="261">
        <v>0</v>
      </c>
      <c r="K315" s="261">
        <v>0</v>
      </c>
      <c r="L315" s="261">
        <v>0</v>
      </c>
      <c r="M315" s="228">
        <v>1</v>
      </c>
      <c r="N315" s="257"/>
    </row>
    <row r="316" spans="1:14" ht="18" customHeight="1">
      <c r="A316" s="189" t="s">
        <v>707</v>
      </c>
      <c r="B316" s="259">
        <v>0</v>
      </c>
      <c r="C316" s="259">
        <v>0</v>
      </c>
      <c r="D316" s="260">
        <v>1</v>
      </c>
      <c r="E316" s="260">
        <v>0</v>
      </c>
      <c r="F316" s="261">
        <v>0</v>
      </c>
      <c r="G316" s="261">
        <v>1</v>
      </c>
      <c r="H316" s="261">
        <v>1</v>
      </c>
      <c r="I316" s="261">
        <v>2</v>
      </c>
      <c r="J316" s="261">
        <v>1</v>
      </c>
      <c r="K316" s="261">
        <v>2</v>
      </c>
      <c r="L316" s="261">
        <v>0</v>
      </c>
      <c r="M316" s="228">
        <v>0</v>
      </c>
      <c r="N316" s="257"/>
    </row>
    <row r="317" spans="1:14" ht="18" customHeight="1">
      <c r="A317" s="210"/>
      <c r="B317" s="262"/>
      <c r="C317" s="263"/>
      <c r="D317" s="260"/>
      <c r="E317" s="260"/>
      <c r="F317" s="261"/>
      <c r="G317" s="261"/>
      <c r="H317" s="261"/>
      <c r="I317" s="261"/>
      <c r="J317" s="261"/>
      <c r="K317" s="261"/>
      <c r="L317" s="261"/>
      <c r="M317" s="228"/>
      <c r="N317" s="257"/>
    </row>
    <row r="318" spans="1:14" ht="18" customHeight="1">
      <c r="A318" s="119" t="s">
        <v>592</v>
      </c>
      <c r="B318" s="265">
        <f aca="true" t="shared" si="17" ref="B318:M318">SUM(B320:B334)</f>
        <v>5683</v>
      </c>
      <c r="C318" s="265">
        <f t="shared" si="17"/>
        <v>8735</v>
      </c>
      <c r="D318" s="265">
        <f t="shared" si="17"/>
        <v>5085</v>
      </c>
      <c r="E318" s="265">
        <f t="shared" si="17"/>
        <v>5521</v>
      </c>
      <c r="F318" s="265">
        <f t="shared" si="17"/>
        <v>4001</v>
      </c>
      <c r="G318" s="265">
        <f t="shared" si="17"/>
        <v>4462</v>
      </c>
      <c r="H318" s="265">
        <f t="shared" si="17"/>
        <v>4649</v>
      </c>
      <c r="I318" s="265">
        <f t="shared" si="17"/>
        <v>4228</v>
      </c>
      <c r="J318" s="265">
        <f t="shared" si="17"/>
        <v>4112</v>
      </c>
      <c r="K318" s="265">
        <f t="shared" si="17"/>
        <v>3053</v>
      </c>
      <c r="L318" s="265">
        <f t="shared" si="17"/>
        <v>3110</v>
      </c>
      <c r="M318" s="247">
        <f t="shared" si="17"/>
        <v>3783</v>
      </c>
      <c r="N318" s="257"/>
    </row>
    <row r="319" spans="1:14" ht="18" customHeight="1">
      <c r="A319" s="201"/>
      <c r="B319" s="262"/>
      <c r="C319" s="263"/>
      <c r="D319" s="261"/>
      <c r="E319" s="261"/>
      <c r="F319" s="261"/>
      <c r="G319" s="261"/>
      <c r="H319" s="261"/>
      <c r="I319" s="261"/>
      <c r="J319" s="261"/>
      <c r="K319" s="261"/>
      <c r="L319" s="261"/>
      <c r="M319" s="228"/>
      <c r="N319" s="257"/>
    </row>
    <row r="320" spans="1:14" ht="18" customHeight="1">
      <c r="A320" s="121" t="s">
        <v>264</v>
      </c>
      <c r="B320" s="259">
        <v>1354</v>
      </c>
      <c r="C320" s="259">
        <v>3947</v>
      </c>
      <c r="D320" s="260">
        <v>1538</v>
      </c>
      <c r="E320" s="260">
        <v>1997</v>
      </c>
      <c r="F320" s="261">
        <v>536</v>
      </c>
      <c r="G320" s="261">
        <v>296</v>
      </c>
      <c r="H320" s="261">
        <v>257</v>
      </c>
      <c r="I320" s="261">
        <v>283</v>
      </c>
      <c r="J320" s="261">
        <v>327</v>
      </c>
      <c r="K320" s="261">
        <v>326</v>
      </c>
      <c r="L320" s="261">
        <v>293</v>
      </c>
      <c r="M320" s="228">
        <v>296</v>
      </c>
      <c r="N320" s="257"/>
    </row>
    <row r="321" spans="1:14" ht="18" customHeight="1">
      <c r="A321" s="201" t="s">
        <v>708</v>
      </c>
      <c r="B321" s="259">
        <v>0</v>
      </c>
      <c r="C321" s="259">
        <v>0</v>
      </c>
      <c r="D321" s="260">
        <v>3</v>
      </c>
      <c r="E321" s="260">
        <v>2</v>
      </c>
      <c r="F321" s="261">
        <v>1</v>
      </c>
      <c r="G321" s="261">
        <v>0</v>
      </c>
      <c r="H321" s="261">
        <v>0</v>
      </c>
      <c r="I321" s="261">
        <v>0</v>
      </c>
      <c r="J321" s="261">
        <v>0</v>
      </c>
      <c r="K321" s="261">
        <v>0</v>
      </c>
      <c r="L321" s="261">
        <v>1</v>
      </c>
      <c r="M321" s="228">
        <v>0</v>
      </c>
      <c r="N321" s="257"/>
    </row>
    <row r="322" spans="1:14" ht="18" customHeight="1">
      <c r="A322" s="201" t="s">
        <v>334</v>
      </c>
      <c r="B322" s="259">
        <v>473</v>
      </c>
      <c r="C322" s="259">
        <v>609</v>
      </c>
      <c r="D322" s="260">
        <v>578</v>
      </c>
      <c r="E322" s="260">
        <v>658</v>
      </c>
      <c r="F322" s="261">
        <v>859</v>
      </c>
      <c r="G322" s="261">
        <v>760</v>
      </c>
      <c r="H322" s="261">
        <v>880</v>
      </c>
      <c r="I322" s="261">
        <v>959</v>
      </c>
      <c r="J322" s="261">
        <v>989</v>
      </c>
      <c r="K322" s="261">
        <v>799</v>
      </c>
      <c r="L322" s="261">
        <v>966</v>
      </c>
      <c r="M322" s="228">
        <v>1259</v>
      </c>
      <c r="N322" s="257"/>
    </row>
    <row r="323" spans="1:14" ht="18" customHeight="1">
      <c r="A323" s="139" t="s">
        <v>335</v>
      </c>
      <c r="B323" s="260" t="s">
        <v>652</v>
      </c>
      <c r="C323" s="260" t="s">
        <v>652</v>
      </c>
      <c r="D323" s="260" t="s">
        <v>652</v>
      </c>
      <c r="E323" s="260" t="s">
        <v>652</v>
      </c>
      <c r="F323" s="261">
        <v>3</v>
      </c>
      <c r="G323" s="261">
        <v>2</v>
      </c>
      <c r="H323" s="261">
        <v>40</v>
      </c>
      <c r="I323" s="261">
        <v>0</v>
      </c>
      <c r="J323" s="261">
        <v>1</v>
      </c>
      <c r="K323" s="261">
        <v>2</v>
      </c>
      <c r="L323" s="261">
        <v>1</v>
      </c>
      <c r="M323" s="228">
        <v>1</v>
      </c>
      <c r="N323" s="257"/>
    </row>
    <row r="324" spans="1:14" ht="18" customHeight="1">
      <c r="A324" s="139" t="s">
        <v>336</v>
      </c>
      <c r="B324" s="259">
        <v>650</v>
      </c>
      <c r="C324" s="259">
        <v>731</v>
      </c>
      <c r="D324" s="260">
        <v>631</v>
      </c>
      <c r="E324" s="260">
        <v>714</v>
      </c>
      <c r="F324" s="261">
        <v>448</v>
      </c>
      <c r="G324" s="261">
        <v>319</v>
      </c>
      <c r="H324" s="261">
        <v>231</v>
      </c>
      <c r="I324" s="261">
        <v>453</v>
      </c>
      <c r="J324" s="261">
        <v>210</v>
      </c>
      <c r="K324" s="261">
        <v>50</v>
      </c>
      <c r="L324" s="261">
        <v>149</v>
      </c>
      <c r="M324" s="228">
        <v>84</v>
      </c>
      <c r="N324" s="257"/>
    </row>
    <row r="325" spans="1:14" ht="18" customHeight="1">
      <c r="A325" s="139" t="s">
        <v>337</v>
      </c>
      <c r="B325" s="259">
        <v>67</v>
      </c>
      <c r="C325" s="259">
        <v>54</v>
      </c>
      <c r="D325" s="260">
        <v>208</v>
      </c>
      <c r="E325" s="260">
        <v>268</v>
      </c>
      <c r="F325" s="261">
        <v>324</v>
      </c>
      <c r="G325" s="261">
        <v>407</v>
      </c>
      <c r="H325" s="261">
        <v>712</v>
      </c>
      <c r="I325" s="261">
        <v>497</v>
      </c>
      <c r="J325" s="261">
        <v>588</v>
      </c>
      <c r="K325" s="261">
        <v>383</v>
      </c>
      <c r="L325" s="261">
        <v>448</v>
      </c>
      <c r="M325" s="228">
        <v>829</v>
      </c>
      <c r="N325" s="257"/>
    </row>
    <row r="326" spans="1:14" ht="18" customHeight="1">
      <c r="A326" s="201" t="s">
        <v>338</v>
      </c>
      <c r="B326" s="259">
        <v>44</v>
      </c>
      <c r="C326" s="259">
        <v>30</v>
      </c>
      <c r="D326" s="260">
        <v>25</v>
      </c>
      <c r="E326" s="260">
        <v>12</v>
      </c>
      <c r="F326" s="261">
        <v>12</v>
      </c>
      <c r="G326" s="261">
        <v>12</v>
      </c>
      <c r="H326" s="261">
        <v>27</v>
      </c>
      <c r="I326" s="261">
        <v>43</v>
      </c>
      <c r="J326" s="261">
        <v>44</v>
      </c>
      <c r="K326" s="261">
        <v>42</v>
      </c>
      <c r="L326" s="261">
        <v>28</v>
      </c>
      <c r="M326" s="228">
        <v>44</v>
      </c>
      <c r="N326" s="257"/>
    </row>
    <row r="327" spans="1:14" ht="18" customHeight="1">
      <c r="A327" s="201" t="s">
        <v>339</v>
      </c>
      <c r="B327" s="259">
        <v>27</v>
      </c>
      <c r="C327" s="259">
        <v>23</v>
      </c>
      <c r="D327" s="260">
        <v>7</v>
      </c>
      <c r="E327" s="260">
        <v>11</v>
      </c>
      <c r="F327" s="261">
        <v>10</v>
      </c>
      <c r="G327" s="261">
        <v>10</v>
      </c>
      <c r="H327" s="261">
        <v>14</v>
      </c>
      <c r="I327" s="261">
        <v>3</v>
      </c>
      <c r="J327" s="261">
        <v>3</v>
      </c>
      <c r="K327" s="261">
        <v>4</v>
      </c>
      <c r="L327" s="261">
        <v>4</v>
      </c>
      <c r="M327" s="228">
        <v>3</v>
      </c>
      <c r="N327" s="257"/>
    </row>
    <row r="328" spans="1:14" ht="18" customHeight="1">
      <c r="A328" s="201" t="s">
        <v>340</v>
      </c>
      <c r="B328" s="259">
        <v>1532</v>
      </c>
      <c r="C328" s="259">
        <v>1191</v>
      </c>
      <c r="D328" s="260">
        <v>693</v>
      </c>
      <c r="E328" s="260">
        <v>485</v>
      </c>
      <c r="F328" s="261">
        <v>516</v>
      </c>
      <c r="G328" s="261">
        <v>900</v>
      </c>
      <c r="H328" s="261">
        <v>973</v>
      </c>
      <c r="I328" s="261">
        <v>912</v>
      </c>
      <c r="J328" s="261">
        <v>947</v>
      </c>
      <c r="K328" s="261">
        <v>627</v>
      </c>
      <c r="L328" s="261">
        <v>539</v>
      </c>
      <c r="M328" s="228">
        <v>596</v>
      </c>
      <c r="N328" s="257"/>
    </row>
    <row r="329" spans="1:14" ht="18" customHeight="1">
      <c r="A329" s="201" t="s">
        <v>709</v>
      </c>
      <c r="B329" s="259">
        <v>0</v>
      </c>
      <c r="C329" s="259">
        <v>0</v>
      </c>
      <c r="D329" s="260">
        <v>0</v>
      </c>
      <c r="E329" s="260">
        <v>0</v>
      </c>
      <c r="F329" s="261">
        <v>1</v>
      </c>
      <c r="G329" s="261">
        <v>1</v>
      </c>
      <c r="H329" s="261">
        <v>0</v>
      </c>
      <c r="I329" s="261">
        <v>0</v>
      </c>
      <c r="J329" s="261">
        <v>0</v>
      </c>
      <c r="K329" s="261">
        <v>0</v>
      </c>
      <c r="L329" s="261">
        <v>0</v>
      </c>
      <c r="M329" s="228">
        <v>0</v>
      </c>
      <c r="N329" s="257"/>
    </row>
    <row r="330" spans="1:14" ht="18" customHeight="1">
      <c r="A330" s="121" t="s">
        <v>497</v>
      </c>
      <c r="B330" s="259">
        <v>16</v>
      </c>
      <c r="C330" s="259">
        <v>4</v>
      </c>
      <c r="D330" s="260">
        <v>15</v>
      </c>
      <c r="E330" s="260">
        <v>29</v>
      </c>
      <c r="F330" s="261">
        <v>22</v>
      </c>
      <c r="G330" s="261">
        <v>17</v>
      </c>
      <c r="H330" s="261">
        <v>17</v>
      </c>
      <c r="I330" s="261">
        <v>13</v>
      </c>
      <c r="J330" s="261">
        <v>7</v>
      </c>
      <c r="K330" s="261">
        <v>6</v>
      </c>
      <c r="L330" s="261">
        <v>8</v>
      </c>
      <c r="M330" s="228">
        <v>14</v>
      </c>
      <c r="N330" s="257"/>
    </row>
    <row r="331" spans="1:14" ht="18" customHeight="1">
      <c r="A331" s="201" t="s">
        <v>504</v>
      </c>
      <c r="B331" s="259">
        <v>0</v>
      </c>
      <c r="C331" s="259">
        <v>1</v>
      </c>
      <c r="D331" s="260">
        <v>2</v>
      </c>
      <c r="E331" s="260">
        <v>0</v>
      </c>
      <c r="F331" s="261">
        <v>0</v>
      </c>
      <c r="G331" s="261">
        <v>3</v>
      </c>
      <c r="H331" s="261">
        <v>2</v>
      </c>
      <c r="I331" s="261">
        <v>2</v>
      </c>
      <c r="J331" s="261">
        <v>2</v>
      </c>
      <c r="K331" s="261">
        <v>0</v>
      </c>
      <c r="L331" s="261">
        <v>1</v>
      </c>
      <c r="M331" s="228">
        <v>1</v>
      </c>
      <c r="N331" s="257"/>
    </row>
    <row r="332" spans="1:14" ht="18" customHeight="1">
      <c r="A332" s="121" t="s">
        <v>512</v>
      </c>
      <c r="B332" s="259">
        <v>0</v>
      </c>
      <c r="C332" s="259">
        <v>0</v>
      </c>
      <c r="D332" s="260">
        <v>0</v>
      </c>
      <c r="E332" s="260">
        <v>5</v>
      </c>
      <c r="F332" s="261">
        <v>6</v>
      </c>
      <c r="G332" s="261">
        <v>8</v>
      </c>
      <c r="H332" s="261">
        <v>6</v>
      </c>
      <c r="I332" s="261">
        <v>6</v>
      </c>
      <c r="J332" s="261">
        <v>1</v>
      </c>
      <c r="K332" s="261">
        <v>4</v>
      </c>
      <c r="L332" s="261">
        <v>5</v>
      </c>
      <c r="M332" s="228">
        <v>8</v>
      </c>
      <c r="N332" s="257"/>
    </row>
    <row r="333" spans="1:14" ht="18" customHeight="1">
      <c r="A333" s="121" t="s">
        <v>518</v>
      </c>
      <c r="B333" s="259">
        <v>1520</v>
      </c>
      <c r="C333" s="259">
        <v>2145</v>
      </c>
      <c r="D333" s="260">
        <v>1385</v>
      </c>
      <c r="E333" s="260">
        <v>1340</v>
      </c>
      <c r="F333" s="261">
        <v>1263</v>
      </c>
      <c r="G333" s="261">
        <v>1727</v>
      </c>
      <c r="H333" s="261">
        <v>1490</v>
      </c>
      <c r="I333" s="261">
        <v>1057</v>
      </c>
      <c r="J333" s="261">
        <v>993</v>
      </c>
      <c r="K333" s="261">
        <v>810</v>
      </c>
      <c r="L333" s="261">
        <v>667</v>
      </c>
      <c r="M333" s="228">
        <v>648</v>
      </c>
      <c r="N333" s="257"/>
    </row>
    <row r="334" spans="1:14" ht="18" customHeight="1">
      <c r="A334" s="189" t="s">
        <v>710</v>
      </c>
      <c r="B334" s="262"/>
      <c r="C334" s="263"/>
      <c r="D334" s="260"/>
      <c r="E334" s="260"/>
      <c r="F334" s="261"/>
      <c r="G334" s="261"/>
      <c r="H334" s="261"/>
      <c r="I334" s="261"/>
      <c r="J334" s="261"/>
      <c r="K334" s="261"/>
      <c r="L334" s="261"/>
      <c r="M334" s="228"/>
      <c r="N334" s="257"/>
    </row>
    <row r="335" spans="2:14" ht="18" customHeight="1">
      <c r="B335" s="264"/>
      <c r="C335" s="264"/>
      <c r="D335" s="264"/>
      <c r="E335" s="264"/>
      <c r="F335" s="264"/>
      <c r="G335" s="261"/>
      <c r="H335" s="261"/>
      <c r="I335" s="261"/>
      <c r="J335" s="264"/>
      <c r="K335" s="264"/>
      <c r="L335" s="264"/>
      <c r="N335" s="257"/>
    </row>
    <row r="336" spans="1:14" ht="18" customHeight="1">
      <c r="A336" s="119" t="s">
        <v>593</v>
      </c>
      <c r="B336" s="266">
        <f aca="true" t="shared" si="18" ref="B336:M336">SUM(B338:B341)</f>
        <v>0</v>
      </c>
      <c r="C336" s="266">
        <f t="shared" si="18"/>
        <v>0</v>
      </c>
      <c r="D336" s="266">
        <f t="shared" si="18"/>
        <v>1</v>
      </c>
      <c r="E336" s="266">
        <f t="shared" si="18"/>
        <v>2</v>
      </c>
      <c r="F336" s="266">
        <f t="shared" si="18"/>
        <v>0</v>
      </c>
      <c r="G336" s="266">
        <f t="shared" si="18"/>
        <v>1</v>
      </c>
      <c r="H336" s="266">
        <f t="shared" si="18"/>
        <v>2</v>
      </c>
      <c r="I336" s="266">
        <f t="shared" si="18"/>
        <v>0</v>
      </c>
      <c r="J336" s="266">
        <f t="shared" si="18"/>
        <v>0</v>
      </c>
      <c r="K336" s="266">
        <f t="shared" si="18"/>
        <v>0</v>
      </c>
      <c r="L336" s="266">
        <f t="shared" si="18"/>
        <v>0</v>
      </c>
      <c r="M336" s="268">
        <f t="shared" si="18"/>
        <v>2</v>
      </c>
      <c r="N336" s="257"/>
    </row>
    <row r="337" spans="2:14" ht="18" customHeight="1">
      <c r="B337" s="262"/>
      <c r="C337" s="263"/>
      <c r="D337" s="261"/>
      <c r="E337" s="261"/>
      <c r="F337" s="261"/>
      <c r="G337" s="261"/>
      <c r="H337" s="261"/>
      <c r="I337" s="261"/>
      <c r="J337" s="261"/>
      <c r="K337" s="261"/>
      <c r="L337" s="261"/>
      <c r="M337" s="228"/>
      <c r="N337" s="257"/>
    </row>
    <row r="338" spans="1:14" ht="18" customHeight="1">
      <c r="A338" s="189" t="s">
        <v>283</v>
      </c>
      <c r="B338" s="261">
        <v>0</v>
      </c>
      <c r="C338" s="261">
        <v>0</v>
      </c>
      <c r="D338" s="261">
        <v>0</v>
      </c>
      <c r="E338" s="261">
        <v>0</v>
      </c>
      <c r="F338" s="261">
        <v>0</v>
      </c>
      <c r="G338" s="261">
        <v>0</v>
      </c>
      <c r="H338" s="261">
        <v>0</v>
      </c>
      <c r="I338" s="261">
        <v>0</v>
      </c>
      <c r="J338" s="261">
        <v>0</v>
      </c>
      <c r="K338" s="261">
        <v>0</v>
      </c>
      <c r="L338" s="261">
        <v>0</v>
      </c>
      <c r="M338" s="228">
        <v>0</v>
      </c>
      <c r="N338" s="257"/>
    </row>
    <row r="339" spans="1:14" ht="18" customHeight="1">
      <c r="A339" s="201" t="s">
        <v>711</v>
      </c>
      <c r="B339" s="259">
        <v>0</v>
      </c>
      <c r="C339" s="259">
        <v>0</v>
      </c>
      <c r="D339" s="260">
        <v>0</v>
      </c>
      <c r="E339" s="260">
        <v>2</v>
      </c>
      <c r="F339" s="261">
        <v>0</v>
      </c>
      <c r="G339" s="261">
        <v>1</v>
      </c>
      <c r="H339" s="261">
        <v>1</v>
      </c>
      <c r="I339" s="261">
        <v>0</v>
      </c>
      <c r="J339" s="261">
        <v>0</v>
      </c>
      <c r="K339" s="261">
        <v>0</v>
      </c>
      <c r="L339" s="261">
        <v>0</v>
      </c>
      <c r="M339" s="228">
        <v>0</v>
      </c>
      <c r="N339" s="257"/>
    </row>
    <row r="340" spans="1:14" ht="18" customHeight="1">
      <c r="A340" s="201" t="s">
        <v>712</v>
      </c>
      <c r="B340" s="259">
        <v>0</v>
      </c>
      <c r="C340" s="259">
        <v>0</v>
      </c>
      <c r="D340" s="260">
        <v>1</v>
      </c>
      <c r="E340" s="260">
        <v>0</v>
      </c>
      <c r="F340" s="261">
        <v>0</v>
      </c>
      <c r="G340" s="261">
        <v>0</v>
      </c>
      <c r="H340" s="261">
        <v>1</v>
      </c>
      <c r="I340" s="261">
        <v>0</v>
      </c>
      <c r="J340" s="261">
        <v>0</v>
      </c>
      <c r="K340" s="261">
        <v>0</v>
      </c>
      <c r="L340" s="261">
        <v>0</v>
      </c>
      <c r="M340" s="228">
        <v>0</v>
      </c>
      <c r="N340" s="257"/>
    </row>
    <row r="341" spans="1:14" ht="18" customHeight="1">
      <c r="A341" s="189" t="s">
        <v>513</v>
      </c>
      <c r="B341" s="259">
        <v>0</v>
      </c>
      <c r="C341" s="259">
        <v>0</v>
      </c>
      <c r="D341" s="261">
        <v>0</v>
      </c>
      <c r="E341" s="261">
        <v>0</v>
      </c>
      <c r="F341" s="261">
        <v>0</v>
      </c>
      <c r="G341" s="261">
        <v>0</v>
      </c>
      <c r="H341" s="261">
        <v>0</v>
      </c>
      <c r="I341" s="261">
        <v>0</v>
      </c>
      <c r="J341" s="261">
        <v>0</v>
      </c>
      <c r="K341" s="261">
        <v>0</v>
      </c>
      <c r="L341" s="261">
        <v>0</v>
      </c>
      <c r="M341" s="228">
        <v>2</v>
      </c>
      <c r="N341" s="257"/>
    </row>
    <row r="342" spans="2:14" ht="18" customHeight="1">
      <c r="B342" s="264"/>
      <c r="C342" s="264"/>
      <c r="D342" s="264"/>
      <c r="E342" s="264"/>
      <c r="F342" s="264"/>
      <c r="G342" s="261"/>
      <c r="H342" s="261"/>
      <c r="I342" s="261"/>
      <c r="J342" s="264"/>
      <c r="K342" s="264"/>
      <c r="L342" s="264"/>
      <c r="N342" s="257"/>
    </row>
    <row r="343" spans="1:14" ht="18" customHeight="1">
      <c r="A343" s="267" t="s">
        <v>594</v>
      </c>
      <c r="B343" s="265">
        <f aca="true" t="shared" si="19" ref="B343:M343">SUM(B345:B358)</f>
        <v>9082</v>
      </c>
      <c r="C343" s="266">
        <f t="shared" si="19"/>
        <v>10567</v>
      </c>
      <c r="D343" s="266">
        <f t="shared" si="19"/>
        <v>12765</v>
      </c>
      <c r="E343" s="266">
        <f t="shared" si="19"/>
        <v>12148</v>
      </c>
      <c r="F343" s="266">
        <f t="shared" si="19"/>
        <v>18083</v>
      </c>
      <c r="G343" s="266">
        <f t="shared" si="19"/>
        <v>29408</v>
      </c>
      <c r="H343" s="266">
        <f t="shared" si="19"/>
        <v>62416</v>
      </c>
      <c r="I343" s="266">
        <f t="shared" si="19"/>
        <v>64217</v>
      </c>
      <c r="J343" s="266">
        <f t="shared" si="19"/>
        <v>49523</v>
      </c>
      <c r="K343" s="266">
        <f t="shared" si="19"/>
        <v>3044</v>
      </c>
      <c r="L343" s="266">
        <f t="shared" si="19"/>
        <v>2512</v>
      </c>
      <c r="M343" s="246">
        <f t="shared" si="19"/>
        <v>2765</v>
      </c>
      <c r="N343" s="257"/>
    </row>
    <row r="344" spans="1:14" ht="18" customHeight="1">
      <c r="A344" s="201"/>
      <c r="B344" s="262"/>
      <c r="C344" s="263"/>
      <c r="D344" s="261"/>
      <c r="E344" s="261"/>
      <c r="F344" s="261"/>
      <c r="G344" s="261"/>
      <c r="H344" s="261"/>
      <c r="I344" s="261"/>
      <c r="J344" s="261"/>
      <c r="K344" s="261"/>
      <c r="L344" s="261"/>
      <c r="M344" s="228"/>
      <c r="N344" s="257"/>
    </row>
    <row r="345" spans="1:14" ht="18" customHeight="1">
      <c r="A345" s="188" t="s">
        <v>246</v>
      </c>
      <c r="B345" s="259">
        <v>1</v>
      </c>
      <c r="C345" s="259">
        <v>2</v>
      </c>
      <c r="D345" s="260">
        <v>4</v>
      </c>
      <c r="E345" s="260">
        <v>1</v>
      </c>
      <c r="F345" s="261">
        <v>7</v>
      </c>
      <c r="G345" s="261">
        <v>4</v>
      </c>
      <c r="H345" s="261">
        <v>5</v>
      </c>
      <c r="I345" s="261">
        <v>4</v>
      </c>
      <c r="J345" s="261">
        <v>9</v>
      </c>
      <c r="K345" s="261">
        <v>5</v>
      </c>
      <c r="L345" s="261">
        <v>9</v>
      </c>
      <c r="M345" s="228">
        <v>16</v>
      </c>
      <c r="N345" s="257"/>
    </row>
    <row r="346" spans="1:14" ht="18" customHeight="1">
      <c r="A346" s="188" t="s">
        <v>270</v>
      </c>
      <c r="B346" s="259">
        <v>0</v>
      </c>
      <c r="C346" s="259">
        <v>0</v>
      </c>
      <c r="D346" s="260">
        <v>1</v>
      </c>
      <c r="E346" s="260">
        <v>5</v>
      </c>
      <c r="F346" s="261">
        <v>2</v>
      </c>
      <c r="G346" s="261">
        <v>14</v>
      </c>
      <c r="H346" s="261">
        <v>20</v>
      </c>
      <c r="I346" s="261">
        <v>22</v>
      </c>
      <c r="J346" s="261">
        <v>46</v>
      </c>
      <c r="K346" s="261">
        <v>24</v>
      </c>
      <c r="L346" s="261">
        <v>29</v>
      </c>
      <c r="M346" s="228">
        <v>24</v>
      </c>
      <c r="N346" s="257"/>
    </row>
    <row r="347" spans="1:14" ht="18" customHeight="1">
      <c r="A347" s="188" t="s">
        <v>713</v>
      </c>
      <c r="B347" s="259">
        <v>0</v>
      </c>
      <c r="C347" s="259">
        <v>0</v>
      </c>
      <c r="D347" s="260">
        <v>0</v>
      </c>
      <c r="E347" s="260">
        <v>0</v>
      </c>
      <c r="F347" s="261">
        <v>0</v>
      </c>
      <c r="G347" s="261">
        <v>0</v>
      </c>
      <c r="H347" s="261">
        <v>8</v>
      </c>
      <c r="I347" s="261">
        <v>2</v>
      </c>
      <c r="J347" s="261">
        <v>0</v>
      </c>
      <c r="K347" s="261">
        <v>0</v>
      </c>
      <c r="L347" s="261">
        <v>0</v>
      </c>
      <c r="M347" s="228">
        <v>0</v>
      </c>
      <c r="N347" s="257"/>
    </row>
    <row r="348" spans="1:14" ht="18" customHeight="1">
      <c r="A348" s="121" t="s">
        <v>284</v>
      </c>
      <c r="B348" s="259">
        <v>16</v>
      </c>
      <c r="C348" s="259">
        <v>9</v>
      </c>
      <c r="D348" s="260">
        <v>34</v>
      </c>
      <c r="E348" s="260">
        <v>31</v>
      </c>
      <c r="F348" s="261">
        <v>51</v>
      </c>
      <c r="G348" s="261">
        <v>47</v>
      </c>
      <c r="H348" s="261">
        <v>69</v>
      </c>
      <c r="I348" s="261">
        <v>94</v>
      </c>
      <c r="J348" s="261">
        <v>115</v>
      </c>
      <c r="K348" s="261">
        <v>56</v>
      </c>
      <c r="L348" s="261">
        <v>120</v>
      </c>
      <c r="M348" s="228">
        <v>107</v>
      </c>
      <c r="N348" s="257"/>
    </row>
    <row r="349" spans="1:14" ht="18" customHeight="1">
      <c r="A349" s="121" t="s">
        <v>306</v>
      </c>
      <c r="B349" s="259">
        <v>8</v>
      </c>
      <c r="C349" s="259">
        <v>168</v>
      </c>
      <c r="D349" s="260">
        <v>326</v>
      </c>
      <c r="E349" s="260">
        <v>257</v>
      </c>
      <c r="F349" s="261">
        <v>83</v>
      </c>
      <c r="G349" s="261">
        <v>97</v>
      </c>
      <c r="H349" s="261">
        <v>23</v>
      </c>
      <c r="I349" s="261">
        <v>11</v>
      </c>
      <c r="J349" s="261">
        <v>14</v>
      </c>
      <c r="K349" s="261">
        <v>12</v>
      </c>
      <c r="L349" s="261">
        <v>67</v>
      </c>
      <c r="M349" s="228">
        <v>24</v>
      </c>
      <c r="N349" s="257"/>
    </row>
    <row r="350" spans="1:14" ht="18" customHeight="1">
      <c r="A350" s="121" t="s">
        <v>309</v>
      </c>
      <c r="B350" s="259">
        <v>3</v>
      </c>
      <c r="C350" s="259">
        <v>1</v>
      </c>
      <c r="D350" s="260">
        <v>23</v>
      </c>
      <c r="E350" s="260">
        <v>37</v>
      </c>
      <c r="F350" s="261">
        <v>21</v>
      </c>
      <c r="G350" s="261">
        <v>51</v>
      </c>
      <c r="H350" s="261">
        <v>39</v>
      </c>
      <c r="I350" s="261">
        <v>13</v>
      </c>
      <c r="J350" s="261">
        <v>25</v>
      </c>
      <c r="K350" s="261">
        <v>60</v>
      </c>
      <c r="L350" s="261">
        <v>4</v>
      </c>
      <c r="M350" s="228">
        <v>16</v>
      </c>
      <c r="N350" s="257"/>
    </row>
    <row r="351" spans="1:14" ht="18" customHeight="1">
      <c r="A351" s="121" t="s">
        <v>420</v>
      </c>
      <c r="B351" s="259">
        <v>0</v>
      </c>
      <c r="C351" s="259">
        <v>0</v>
      </c>
      <c r="D351" s="260">
        <v>0</v>
      </c>
      <c r="E351" s="260">
        <v>23</v>
      </c>
      <c r="F351" s="261">
        <v>34</v>
      </c>
      <c r="G351" s="261">
        <v>56</v>
      </c>
      <c r="H351" s="261">
        <v>107</v>
      </c>
      <c r="I351" s="261">
        <v>256</v>
      </c>
      <c r="J351" s="261">
        <v>274</v>
      </c>
      <c r="K351" s="261">
        <v>334</v>
      </c>
      <c r="L351" s="261">
        <v>297</v>
      </c>
      <c r="M351" s="228">
        <v>290</v>
      </c>
      <c r="N351" s="257"/>
    </row>
    <row r="352" spans="1:14" ht="18" customHeight="1">
      <c r="A352" s="179" t="s">
        <v>422</v>
      </c>
      <c r="B352" s="259">
        <v>296</v>
      </c>
      <c r="C352" s="259">
        <v>111</v>
      </c>
      <c r="D352" s="260">
        <v>90</v>
      </c>
      <c r="E352" s="260">
        <v>91</v>
      </c>
      <c r="F352" s="261">
        <v>115</v>
      </c>
      <c r="G352" s="261">
        <v>170</v>
      </c>
      <c r="H352" s="261">
        <v>46</v>
      </c>
      <c r="I352" s="261">
        <v>72</v>
      </c>
      <c r="J352" s="261">
        <v>235</v>
      </c>
      <c r="K352" s="261">
        <v>75</v>
      </c>
      <c r="L352" s="261">
        <v>104</v>
      </c>
      <c r="M352" s="228">
        <v>98</v>
      </c>
      <c r="N352" s="257"/>
    </row>
    <row r="353" spans="1:14" ht="18" customHeight="1">
      <c r="A353" s="139" t="s">
        <v>457</v>
      </c>
      <c r="B353" s="259">
        <v>0</v>
      </c>
      <c r="C353" s="259">
        <v>19</v>
      </c>
      <c r="D353" s="260">
        <v>1588</v>
      </c>
      <c r="E353" s="260">
        <v>2363</v>
      </c>
      <c r="F353" s="261">
        <v>5049</v>
      </c>
      <c r="G353" s="261">
        <v>8234</v>
      </c>
      <c r="H353" s="261">
        <v>17881</v>
      </c>
      <c r="I353" s="261">
        <v>15674</v>
      </c>
      <c r="J353" s="261">
        <v>8371</v>
      </c>
      <c r="K353" s="261">
        <v>152</v>
      </c>
      <c r="L353" s="261">
        <v>1</v>
      </c>
      <c r="M353" s="228">
        <v>72</v>
      </c>
      <c r="N353" s="257"/>
    </row>
    <row r="354" spans="1:14" ht="18" customHeight="1">
      <c r="A354" s="139" t="s">
        <v>503</v>
      </c>
      <c r="B354" s="259">
        <v>5305</v>
      </c>
      <c r="C354" s="259">
        <v>7323</v>
      </c>
      <c r="D354" s="260">
        <v>9487</v>
      </c>
      <c r="E354" s="260">
        <v>8408</v>
      </c>
      <c r="F354" s="261">
        <v>11713</v>
      </c>
      <c r="G354" s="261">
        <v>19712</v>
      </c>
      <c r="H354" s="261">
        <v>41885</v>
      </c>
      <c r="I354" s="261">
        <v>45307</v>
      </c>
      <c r="J354" s="261">
        <v>38497</v>
      </c>
      <c r="K354" s="261">
        <v>437</v>
      </c>
      <c r="L354" s="261">
        <v>278</v>
      </c>
      <c r="M354" s="228">
        <v>287</v>
      </c>
      <c r="N354" s="257"/>
    </row>
    <row r="355" spans="1:14" ht="18" customHeight="1">
      <c r="A355" s="121" t="s">
        <v>510</v>
      </c>
      <c r="B355" s="259">
        <v>71</v>
      </c>
      <c r="C355" s="259">
        <v>105</v>
      </c>
      <c r="D355" s="260">
        <v>337</v>
      </c>
      <c r="E355" s="260">
        <v>306</v>
      </c>
      <c r="F355" s="261">
        <v>334</v>
      </c>
      <c r="G355" s="261">
        <v>341</v>
      </c>
      <c r="H355" s="261">
        <v>266</v>
      </c>
      <c r="I355" s="261">
        <v>249</v>
      </c>
      <c r="J355" s="261">
        <v>240</v>
      </c>
      <c r="K355" s="261">
        <v>246</v>
      </c>
      <c r="L355" s="261">
        <v>393</v>
      </c>
      <c r="M355" s="228">
        <v>544</v>
      </c>
      <c r="N355" s="257"/>
    </row>
    <row r="356" spans="1:14" ht="18" customHeight="1">
      <c r="A356" s="121" t="s">
        <v>514</v>
      </c>
      <c r="B356" s="259">
        <v>25</v>
      </c>
      <c r="C356" s="259">
        <v>35</v>
      </c>
      <c r="D356" s="260">
        <v>33</v>
      </c>
      <c r="E356" s="260">
        <v>19</v>
      </c>
      <c r="F356" s="261">
        <v>28</v>
      </c>
      <c r="G356" s="261">
        <v>8</v>
      </c>
      <c r="H356" s="261">
        <v>10</v>
      </c>
      <c r="I356" s="261">
        <v>8</v>
      </c>
      <c r="J356" s="261">
        <v>7</v>
      </c>
      <c r="K356" s="261">
        <v>6</v>
      </c>
      <c r="L356" s="261">
        <v>6</v>
      </c>
      <c r="M356" s="228">
        <v>4</v>
      </c>
      <c r="N356" s="257"/>
    </row>
    <row r="357" spans="1:14" ht="18" customHeight="1">
      <c r="A357" s="139" t="s">
        <v>526</v>
      </c>
      <c r="B357" s="259">
        <v>443</v>
      </c>
      <c r="C357" s="259">
        <v>474</v>
      </c>
      <c r="D357" s="260">
        <v>842</v>
      </c>
      <c r="E357" s="260">
        <v>607</v>
      </c>
      <c r="F357" s="261">
        <v>646</v>
      </c>
      <c r="G357" s="261">
        <v>674</v>
      </c>
      <c r="H357" s="261">
        <v>1175</v>
      </c>
      <c r="I357" s="261">
        <v>1241</v>
      </c>
      <c r="J357" s="261">
        <v>1395</v>
      </c>
      <c r="K357" s="261">
        <v>1598</v>
      </c>
      <c r="L357" s="261">
        <v>1142</v>
      </c>
      <c r="M357" s="228">
        <v>1192</v>
      </c>
      <c r="N357" s="257"/>
    </row>
    <row r="358" spans="1:14" ht="18" customHeight="1">
      <c r="A358" s="121" t="s">
        <v>595</v>
      </c>
      <c r="B358" s="259">
        <v>2914</v>
      </c>
      <c r="C358" s="259">
        <v>2320</v>
      </c>
      <c r="D358" s="260">
        <v>0</v>
      </c>
      <c r="E358" s="260">
        <v>0</v>
      </c>
      <c r="F358" s="261">
        <v>0</v>
      </c>
      <c r="G358" s="261">
        <v>0</v>
      </c>
      <c r="H358" s="261">
        <v>882</v>
      </c>
      <c r="I358" s="261">
        <v>1264</v>
      </c>
      <c r="J358" s="261">
        <v>295</v>
      </c>
      <c r="K358" s="261">
        <v>39</v>
      </c>
      <c r="L358" s="261">
        <v>62</v>
      </c>
      <c r="M358" s="228">
        <v>91</v>
      </c>
      <c r="N358" s="257"/>
    </row>
    <row r="359" spans="1:14" ht="18" customHeight="1">
      <c r="A359" s="201"/>
      <c r="B359" s="259"/>
      <c r="C359" s="259"/>
      <c r="D359" s="260"/>
      <c r="E359" s="260"/>
      <c r="F359" s="261"/>
      <c r="G359" s="261"/>
      <c r="H359" s="261"/>
      <c r="I359" s="261"/>
      <c r="J359" s="261"/>
      <c r="K359" s="261"/>
      <c r="L359" s="261"/>
      <c r="M359" s="228"/>
      <c r="N359" s="257"/>
    </row>
    <row r="360" spans="1:14" ht="18" customHeight="1">
      <c r="A360" s="119" t="s">
        <v>596</v>
      </c>
      <c r="B360" s="266">
        <f aca="true" t="shared" si="20" ref="B360:M360">SUM(B362:B376)</f>
        <v>1356</v>
      </c>
      <c r="C360" s="266">
        <f t="shared" si="20"/>
        <v>1388</v>
      </c>
      <c r="D360" s="266">
        <f t="shared" si="20"/>
        <v>1655</v>
      </c>
      <c r="E360" s="266">
        <f t="shared" si="20"/>
        <v>1632</v>
      </c>
      <c r="F360" s="266">
        <f t="shared" si="20"/>
        <v>1708</v>
      </c>
      <c r="G360" s="266">
        <f t="shared" si="20"/>
        <v>1765</v>
      </c>
      <c r="H360" s="266">
        <f t="shared" si="20"/>
        <v>1585</v>
      </c>
      <c r="I360" s="266">
        <f t="shared" si="20"/>
        <v>1525</v>
      </c>
      <c r="J360" s="266">
        <f t="shared" si="20"/>
        <v>1249</v>
      </c>
      <c r="K360" s="266">
        <f t="shared" si="20"/>
        <v>1102</v>
      </c>
      <c r="L360" s="266">
        <f t="shared" si="20"/>
        <v>1091</v>
      </c>
      <c r="M360" s="268">
        <f t="shared" si="20"/>
        <v>1172</v>
      </c>
      <c r="N360" s="257"/>
    </row>
    <row r="361" spans="1:14" ht="18" customHeight="1">
      <c r="A361" s="201"/>
      <c r="B361" s="259"/>
      <c r="C361" s="259"/>
      <c r="D361" s="260"/>
      <c r="E361" s="260"/>
      <c r="F361" s="261"/>
      <c r="G361" s="261"/>
      <c r="H361" s="261"/>
      <c r="I361" s="261"/>
      <c r="J361" s="261"/>
      <c r="K361" s="261"/>
      <c r="L361" s="261"/>
      <c r="M361" s="228"/>
      <c r="N361" s="257"/>
    </row>
    <row r="362" spans="1:14" ht="18" customHeight="1">
      <c r="A362" s="121" t="s">
        <v>235</v>
      </c>
      <c r="B362" s="260" t="s">
        <v>652</v>
      </c>
      <c r="C362" s="260" t="s">
        <v>652</v>
      </c>
      <c r="D362" s="260" t="s">
        <v>652</v>
      </c>
      <c r="E362" s="260" t="s">
        <v>652</v>
      </c>
      <c r="F362" s="260" t="s">
        <v>652</v>
      </c>
      <c r="G362" s="260" t="s">
        <v>652</v>
      </c>
      <c r="H362" s="260" t="s">
        <v>652</v>
      </c>
      <c r="I362" s="260" t="s">
        <v>652</v>
      </c>
      <c r="J362" s="260" t="s">
        <v>652</v>
      </c>
      <c r="K362" s="261">
        <v>0</v>
      </c>
      <c r="L362" s="261">
        <v>95</v>
      </c>
      <c r="M362" s="228">
        <v>9</v>
      </c>
      <c r="N362" s="257"/>
    </row>
    <row r="363" spans="1:14" ht="18" customHeight="1">
      <c r="A363" s="192" t="s">
        <v>256</v>
      </c>
      <c r="B363" s="260" t="s">
        <v>652</v>
      </c>
      <c r="C363" s="260" t="s">
        <v>652</v>
      </c>
      <c r="D363" s="260" t="s">
        <v>652</v>
      </c>
      <c r="E363" s="260" t="s">
        <v>652</v>
      </c>
      <c r="F363" s="260" t="s">
        <v>652</v>
      </c>
      <c r="G363" s="260" t="s">
        <v>652</v>
      </c>
      <c r="H363" s="260" t="s">
        <v>652</v>
      </c>
      <c r="I363" s="260" t="s">
        <v>652</v>
      </c>
      <c r="J363" s="260" t="s">
        <v>652</v>
      </c>
      <c r="K363" s="261">
        <v>0</v>
      </c>
      <c r="L363" s="261">
        <v>0</v>
      </c>
      <c r="M363" s="228">
        <v>2</v>
      </c>
      <c r="N363" s="257"/>
    </row>
    <row r="364" spans="1:14" ht="18" customHeight="1">
      <c r="A364" s="192" t="s">
        <v>257</v>
      </c>
      <c r="B364" s="260" t="s">
        <v>652</v>
      </c>
      <c r="C364" s="260" t="s">
        <v>652</v>
      </c>
      <c r="D364" s="260" t="s">
        <v>652</v>
      </c>
      <c r="E364" s="260" t="s">
        <v>652</v>
      </c>
      <c r="F364" s="260" t="s">
        <v>652</v>
      </c>
      <c r="G364" s="260" t="s">
        <v>652</v>
      </c>
      <c r="H364" s="260" t="s">
        <v>652</v>
      </c>
      <c r="I364" s="260" t="s">
        <v>652</v>
      </c>
      <c r="J364" s="260" t="s">
        <v>652</v>
      </c>
      <c r="K364" s="261">
        <v>0</v>
      </c>
      <c r="L364" s="261">
        <v>0</v>
      </c>
      <c r="M364" s="228">
        <v>2</v>
      </c>
      <c r="N364" s="257"/>
    </row>
    <row r="365" spans="1:14" ht="18" customHeight="1">
      <c r="A365" s="192" t="s">
        <v>258</v>
      </c>
      <c r="B365" s="260" t="s">
        <v>652</v>
      </c>
      <c r="C365" s="260" t="s">
        <v>652</v>
      </c>
      <c r="D365" s="260" t="s">
        <v>652</v>
      </c>
      <c r="E365" s="260" t="s">
        <v>652</v>
      </c>
      <c r="F365" s="260" t="s">
        <v>652</v>
      </c>
      <c r="G365" s="260" t="s">
        <v>652</v>
      </c>
      <c r="H365" s="260" t="s">
        <v>652</v>
      </c>
      <c r="I365" s="260" t="s">
        <v>652</v>
      </c>
      <c r="J365" s="260" t="s">
        <v>652</v>
      </c>
      <c r="K365" s="261">
        <v>0</v>
      </c>
      <c r="L365" s="261">
        <v>0</v>
      </c>
      <c r="M365" s="228">
        <v>1</v>
      </c>
      <c r="N365" s="257"/>
    </row>
    <row r="366" spans="1:14" ht="18" customHeight="1">
      <c r="A366" s="192" t="s">
        <v>262</v>
      </c>
      <c r="B366" s="260" t="s">
        <v>652</v>
      </c>
      <c r="C366" s="260" t="s">
        <v>652</v>
      </c>
      <c r="D366" s="260" t="s">
        <v>652</v>
      </c>
      <c r="E366" s="260" t="s">
        <v>652</v>
      </c>
      <c r="F366" s="260" t="s">
        <v>652</v>
      </c>
      <c r="G366" s="260" t="s">
        <v>652</v>
      </c>
      <c r="H366" s="260" t="s">
        <v>652</v>
      </c>
      <c r="I366" s="260" t="s">
        <v>652</v>
      </c>
      <c r="J366" s="260" t="s">
        <v>652</v>
      </c>
      <c r="K366" s="261">
        <v>0</v>
      </c>
      <c r="L366" s="261">
        <v>0</v>
      </c>
      <c r="M366" s="228">
        <v>15</v>
      </c>
      <c r="N366" s="257"/>
    </row>
    <row r="367" spans="1:14" ht="18" customHeight="1">
      <c r="A367" s="192" t="s">
        <v>310</v>
      </c>
      <c r="B367" s="260" t="s">
        <v>652</v>
      </c>
      <c r="C367" s="260" t="s">
        <v>652</v>
      </c>
      <c r="D367" s="260" t="s">
        <v>652</v>
      </c>
      <c r="E367" s="260" t="s">
        <v>652</v>
      </c>
      <c r="F367" s="260" t="s">
        <v>652</v>
      </c>
      <c r="G367" s="260" t="s">
        <v>652</v>
      </c>
      <c r="H367" s="260" t="s">
        <v>652</v>
      </c>
      <c r="I367" s="260" t="s">
        <v>652</v>
      </c>
      <c r="J367" s="260" t="s">
        <v>652</v>
      </c>
      <c r="K367" s="261">
        <v>0</v>
      </c>
      <c r="L367" s="261">
        <v>1</v>
      </c>
      <c r="M367" s="228">
        <v>1</v>
      </c>
      <c r="N367" s="257"/>
    </row>
    <row r="368" spans="1:14" ht="18" customHeight="1">
      <c r="A368" s="121" t="s">
        <v>364</v>
      </c>
      <c r="B368" s="260" t="s">
        <v>652</v>
      </c>
      <c r="C368" s="260" t="s">
        <v>652</v>
      </c>
      <c r="D368" s="260" t="s">
        <v>652</v>
      </c>
      <c r="E368" s="260" t="s">
        <v>652</v>
      </c>
      <c r="F368" s="260" t="s">
        <v>652</v>
      </c>
      <c r="G368" s="260" t="s">
        <v>652</v>
      </c>
      <c r="H368" s="260" t="s">
        <v>652</v>
      </c>
      <c r="I368" s="260" t="s">
        <v>652</v>
      </c>
      <c r="J368" s="260" t="s">
        <v>652</v>
      </c>
      <c r="K368" s="261">
        <v>0</v>
      </c>
      <c r="L368" s="261">
        <v>3</v>
      </c>
      <c r="M368" s="228">
        <v>2</v>
      </c>
      <c r="N368" s="257"/>
    </row>
    <row r="369" spans="1:14" ht="18" customHeight="1">
      <c r="A369" s="121" t="s">
        <v>365</v>
      </c>
      <c r="B369" s="260" t="s">
        <v>652</v>
      </c>
      <c r="C369" s="260" t="s">
        <v>652</v>
      </c>
      <c r="D369" s="260" t="s">
        <v>652</v>
      </c>
      <c r="E369" s="260" t="s">
        <v>652</v>
      </c>
      <c r="F369" s="260" t="s">
        <v>652</v>
      </c>
      <c r="G369" s="260" t="s">
        <v>652</v>
      </c>
      <c r="H369" s="260" t="s">
        <v>652</v>
      </c>
      <c r="I369" s="260" t="s">
        <v>652</v>
      </c>
      <c r="J369" s="260" t="s">
        <v>652</v>
      </c>
      <c r="K369" s="261">
        <v>0</v>
      </c>
      <c r="L369" s="261">
        <v>0</v>
      </c>
      <c r="M369" s="228">
        <v>1</v>
      </c>
      <c r="N369" s="257"/>
    </row>
    <row r="370" spans="1:14" ht="18" customHeight="1">
      <c r="A370" s="121" t="s">
        <v>421</v>
      </c>
      <c r="B370" s="260" t="s">
        <v>652</v>
      </c>
      <c r="C370" s="260" t="s">
        <v>652</v>
      </c>
      <c r="D370" s="260" t="s">
        <v>652</v>
      </c>
      <c r="E370" s="260" t="s">
        <v>652</v>
      </c>
      <c r="F370" s="260" t="s">
        <v>652</v>
      </c>
      <c r="G370" s="260" t="s">
        <v>652</v>
      </c>
      <c r="H370" s="260" t="s">
        <v>652</v>
      </c>
      <c r="I370" s="260" t="s">
        <v>652</v>
      </c>
      <c r="J370" s="260" t="s">
        <v>652</v>
      </c>
      <c r="K370" s="261">
        <v>32</v>
      </c>
      <c r="L370" s="261">
        <v>22</v>
      </c>
      <c r="M370" s="228">
        <v>65</v>
      </c>
      <c r="N370" s="257"/>
    </row>
    <row r="371" spans="1:14" ht="18" customHeight="1">
      <c r="A371" s="192" t="s">
        <v>437</v>
      </c>
      <c r="B371" s="260" t="s">
        <v>652</v>
      </c>
      <c r="C371" s="260" t="s">
        <v>652</v>
      </c>
      <c r="D371" s="260" t="s">
        <v>652</v>
      </c>
      <c r="E371" s="260" t="s">
        <v>652</v>
      </c>
      <c r="F371" s="260" t="s">
        <v>652</v>
      </c>
      <c r="G371" s="260" t="s">
        <v>652</v>
      </c>
      <c r="H371" s="260" t="s">
        <v>652</v>
      </c>
      <c r="I371" s="260" t="s">
        <v>652</v>
      </c>
      <c r="J371" s="260" t="s">
        <v>652</v>
      </c>
      <c r="K371" s="261">
        <v>0</v>
      </c>
      <c r="L371" s="261">
        <v>0</v>
      </c>
      <c r="M371" s="228">
        <v>3</v>
      </c>
      <c r="N371" s="257"/>
    </row>
    <row r="372" spans="1:14" ht="18" customHeight="1">
      <c r="A372" s="121" t="s">
        <v>714</v>
      </c>
      <c r="B372" s="260" t="s">
        <v>652</v>
      </c>
      <c r="C372" s="260" t="s">
        <v>652</v>
      </c>
      <c r="D372" s="260" t="s">
        <v>652</v>
      </c>
      <c r="E372" s="260" t="s">
        <v>652</v>
      </c>
      <c r="F372" s="260" t="s">
        <v>652</v>
      </c>
      <c r="G372" s="260" t="s">
        <v>652</v>
      </c>
      <c r="H372" s="260" t="s">
        <v>652</v>
      </c>
      <c r="I372" s="260" t="s">
        <v>652</v>
      </c>
      <c r="J372" s="260" t="s">
        <v>652</v>
      </c>
      <c r="K372" s="261">
        <v>0</v>
      </c>
      <c r="L372" s="261">
        <v>4</v>
      </c>
      <c r="M372" s="228">
        <v>0</v>
      </c>
      <c r="N372" s="257"/>
    </row>
    <row r="373" spans="1:14" ht="18" customHeight="1">
      <c r="A373" s="121" t="s">
        <v>501</v>
      </c>
      <c r="B373" s="260" t="s">
        <v>652</v>
      </c>
      <c r="C373" s="260" t="s">
        <v>652</v>
      </c>
      <c r="D373" s="260" t="s">
        <v>652</v>
      </c>
      <c r="E373" s="260" t="s">
        <v>652</v>
      </c>
      <c r="F373" s="260" t="s">
        <v>652</v>
      </c>
      <c r="G373" s="260" t="s">
        <v>652</v>
      </c>
      <c r="H373" s="260" t="s">
        <v>652</v>
      </c>
      <c r="I373" s="260" t="s">
        <v>652</v>
      </c>
      <c r="J373" s="260" t="s">
        <v>652</v>
      </c>
      <c r="K373" s="261">
        <v>0</v>
      </c>
      <c r="L373" s="261">
        <v>69</v>
      </c>
      <c r="M373" s="228">
        <v>100</v>
      </c>
      <c r="N373" s="257"/>
    </row>
    <row r="374" spans="1:14" ht="18" customHeight="1">
      <c r="A374" s="192" t="s">
        <v>715</v>
      </c>
      <c r="B374" s="260" t="s">
        <v>652</v>
      </c>
      <c r="C374" s="260" t="s">
        <v>652</v>
      </c>
      <c r="D374" s="260" t="s">
        <v>652</v>
      </c>
      <c r="E374" s="260" t="s">
        <v>652</v>
      </c>
      <c r="F374" s="260" t="s">
        <v>652</v>
      </c>
      <c r="G374" s="260" t="s">
        <v>652</v>
      </c>
      <c r="H374" s="260" t="s">
        <v>652</v>
      </c>
      <c r="I374" s="260" t="s">
        <v>652</v>
      </c>
      <c r="J374" s="260" t="s">
        <v>652</v>
      </c>
      <c r="K374" s="261">
        <v>0</v>
      </c>
      <c r="L374" s="261">
        <v>0</v>
      </c>
      <c r="M374" s="228">
        <v>1</v>
      </c>
      <c r="N374" s="257"/>
    </row>
    <row r="375" spans="1:14" ht="18" customHeight="1">
      <c r="A375" s="269" t="s">
        <v>598</v>
      </c>
      <c r="B375" s="260" t="s">
        <v>652</v>
      </c>
      <c r="C375" s="260" t="s">
        <v>652</v>
      </c>
      <c r="D375" s="260" t="s">
        <v>652</v>
      </c>
      <c r="E375" s="260" t="s">
        <v>652</v>
      </c>
      <c r="F375" s="260" t="s">
        <v>652</v>
      </c>
      <c r="G375" s="260" t="s">
        <v>652</v>
      </c>
      <c r="H375" s="260" t="s">
        <v>652</v>
      </c>
      <c r="I375" s="260" t="s">
        <v>652</v>
      </c>
      <c r="J375" s="260" t="s">
        <v>652</v>
      </c>
      <c r="K375" s="261">
        <v>39</v>
      </c>
      <c r="L375" s="261">
        <v>88</v>
      </c>
      <c r="M375" s="228">
        <v>0</v>
      </c>
      <c r="N375" s="257"/>
    </row>
    <row r="376" spans="1:14" ht="18" customHeight="1">
      <c r="A376" s="139" t="s">
        <v>399</v>
      </c>
      <c r="B376" s="259">
        <v>1356</v>
      </c>
      <c r="C376" s="259">
        <v>1388</v>
      </c>
      <c r="D376" s="260">
        <v>1655</v>
      </c>
      <c r="E376" s="260">
        <v>1632</v>
      </c>
      <c r="F376" s="261">
        <v>1708</v>
      </c>
      <c r="G376" s="261">
        <v>1765</v>
      </c>
      <c r="H376" s="261">
        <v>1585</v>
      </c>
      <c r="I376" s="261">
        <v>1525</v>
      </c>
      <c r="J376" s="261">
        <v>1249</v>
      </c>
      <c r="K376" s="261">
        <v>1031</v>
      </c>
      <c r="L376" s="261">
        <v>809</v>
      </c>
      <c r="M376" s="228">
        <v>970</v>
      </c>
      <c r="N376" s="257"/>
    </row>
    <row r="377" spans="1:14" ht="18" customHeight="1">
      <c r="A377" s="139"/>
      <c r="B377" s="259"/>
      <c r="C377" s="259"/>
      <c r="D377" s="260"/>
      <c r="E377" s="260"/>
      <c r="F377" s="261"/>
      <c r="G377" s="261"/>
      <c r="H377" s="261"/>
      <c r="I377" s="261"/>
      <c r="J377" s="261"/>
      <c r="K377" s="261"/>
      <c r="L377" s="261"/>
      <c r="M377" s="228"/>
      <c r="N377" s="257"/>
    </row>
    <row r="378" spans="1:14" ht="18" customHeight="1">
      <c r="A378" s="154" t="s">
        <v>600</v>
      </c>
      <c r="B378" s="270">
        <f aca="true" t="shared" si="21" ref="B378:M378">SUM(B380:B382)</f>
        <v>0</v>
      </c>
      <c r="C378" s="270">
        <f t="shared" si="21"/>
        <v>0</v>
      </c>
      <c r="D378" s="270">
        <f t="shared" si="21"/>
        <v>0</v>
      </c>
      <c r="E378" s="270">
        <f t="shared" si="21"/>
        <v>0</v>
      </c>
      <c r="F378" s="270">
        <f t="shared" si="21"/>
        <v>0</v>
      </c>
      <c r="G378" s="270">
        <f t="shared" si="21"/>
        <v>0</v>
      </c>
      <c r="H378" s="270">
        <f t="shared" si="21"/>
        <v>0</v>
      </c>
      <c r="I378" s="270">
        <f t="shared" si="21"/>
        <v>0</v>
      </c>
      <c r="J378" s="270">
        <f t="shared" si="21"/>
        <v>0</v>
      </c>
      <c r="K378" s="270">
        <f t="shared" si="21"/>
        <v>0</v>
      </c>
      <c r="L378" s="270">
        <f t="shared" si="21"/>
        <v>0</v>
      </c>
      <c r="M378" s="246">
        <f t="shared" si="21"/>
        <v>9</v>
      </c>
      <c r="N378" s="257"/>
    </row>
    <row r="379" spans="1:14" ht="18" customHeight="1">
      <c r="A379" s="162"/>
      <c r="B379" s="264"/>
      <c r="C379" s="264"/>
      <c r="D379" s="264"/>
      <c r="E379" s="264"/>
      <c r="F379" s="264"/>
      <c r="G379" s="261"/>
      <c r="H379" s="261"/>
      <c r="I379" s="261"/>
      <c r="J379" s="264"/>
      <c r="K379" s="264"/>
      <c r="L379" s="264"/>
      <c r="N379" s="257"/>
    </row>
    <row r="380" spans="1:14" ht="18" customHeight="1">
      <c r="A380" s="192" t="s">
        <v>271</v>
      </c>
      <c r="B380" s="260" t="s">
        <v>652</v>
      </c>
      <c r="C380" s="260" t="s">
        <v>652</v>
      </c>
      <c r="D380" s="260" t="s">
        <v>652</v>
      </c>
      <c r="E380" s="260" t="s">
        <v>652</v>
      </c>
      <c r="F380" s="260" t="s">
        <v>652</v>
      </c>
      <c r="G380" s="260" t="s">
        <v>652</v>
      </c>
      <c r="H380" s="260" t="s">
        <v>652</v>
      </c>
      <c r="I380" s="260" t="s">
        <v>652</v>
      </c>
      <c r="J380" s="260" t="s">
        <v>652</v>
      </c>
      <c r="K380" s="260" t="s">
        <v>652</v>
      </c>
      <c r="L380" s="260" t="s">
        <v>652</v>
      </c>
      <c r="M380" s="228">
        <v>4</v>
      </c>
      <c r="N380" s="257"/>
    </row>
    <row r="381" spans="1:14" ht="18" customHeight="1">
      <c r="A381" s="192" t="s">
        <v>272</v>
      </c>
      <c r="B381" s="260" t="s">
        <v>652</v>
      </c>
      <c r="C381" s="260" t="s">
        <v>652</v>
      </c>
      <c r="D381" s="260" t="s">
        <v>652</v>
      </c>
      <c r="E381" s="260" t="s">
        <v>652</v>
      </c>
      <c r="F381" s="260" t="s">
        <v>652</v>
      </c>
      <c r="G381" s="260" t="s">
        <v>652</v>
      </c>
      <c r="H381" s="260" t="s">
        <v>652</v>
      </c>
      <c r="I381" s="260" t="s">
        <v>652</v>
      </c>
      <c r="J381" s="260" t="s">
        <v>652</v>
      </c>
      <c r="K381" s="260" t="s">
        <v>652</v>
      </c>
      <c r="L381" s="260" t="s">
        <v>652</v>
      </c>
      <c r="M381" s="228">
        <v>4</v>
      </c>
      <c r="N381" s="257"/>
    </row>
    <row r="382" spans="1:14" ht="18" customHeight="1">
      <c r="A382" s="205" t="s">
        <v>273</v>
      </c>
      <c r="B382" s="260" t="s">
        <v>652</v>
      </c>
      <c r="C382" s="260" t="s">
        <v>652</v>
      </c>
      <c r="D382" s="260" t="s">
        <v>652</v>
      </c>
      <c r="E382" s="260" t="s">
        <v>652</v>
      </c>
      <c r="F382" s="260" t="s">
        <v>652</v>
      </c>
      <c r="G382" s="260" t="s">
        <v>652</v>
      </c>
      <c r="H382" s="260" t="s">
        <v>652</v>
      </c>
      <c r="I382" s="260" t="s">
        <v>652</v>
      </c>
      <c r="J382" s="260" t="s">
        <v>652</v>
      </c>
      <c r="K382" s="260" t="s">
        <v>652</v>
      </c>
      <c r="L382" s="260" t="s">
        <v>652</v>
      </c>
      <c r="M382" s="228">
        <v>1</v>
      </c>
      <c r="N382" s="257"/>
    </row>
    <row r="383" spans="2:14" ht="18" customHeight="1">
      <c r="B383" s="264"/>
      <c r="C383" s="264"/>
      <c r="D383" s="264"/>
      <c r="E383" s="264"/>
      <c r="F383" s="264"/>
      <c r="G383" s="261"/>
      <c r="H383" s="261"/>
      <c r="I383" s="261"/>
      <c r="J383" s="264"/>
      <c r="K383" s="264"/>
      <c r="L383" s="264"/>
      <c r="N383" s="257"/>
    </row>
    <row r="384" spans="1:14" ht="18" customHeight="1">
      <c r="A384" s="197" t="s">
        <v>716</v>
      </c>
      <c r="B384" s="265">
        <f aca="true" t="shared" si="22" ref="B384:M384">SUM(B386:B394)</f>
        <v>178</v>
      </c>
      <c r="C384" s="266">
        <f t="shared" si="22"/>
        <v>259</v>
      </c>
      <c r="D384" s="266">
        <f t="shared" si="22"/>
        <v>158</v>
      </c>
      <c r="E384" s="266">
        <f t="shared" si="22"/>
        <v>110</v>
      </c>
      <c r="F384" s="266">
        <f t="shared" si="22"/>
        <v>209</v>
      </c>
      <c r="G384" s="266">
        <f t="shared" si="22"/>
        <v>169</v>
      </c>
      <c r="H384" s="266">
        <f t="shared" si="22"/>
        <v>122</v>
      </c>
      <c r="I384" s="266">
        <f t="shared" si="22"/>
        <v>410</v>
      </c>
      <c r="J384" s="266">
        <f t="shared" si="22"/>
        <v>314</v>
      </c>
      <c r="K384" s="266">
        <f t="shared" si="22"/>
        <v>658</v>
      </c>
      <c r="L384" s="266">
        <f t="shared" si="22"/>
        <v>306</v>
      </c>
      <c r="M384" s="246">
        <f t="shared" si="22"/>
        <v>245</v>
      </c>
      <c r="N384" s="257"/>
    </row>
    <row r="385" spans="1:14" ht="18" customHeight="1">
      <c r="A385" s="197"/>
      <c r="B385" s="266"/>
      <c r="C385" s="266"/>
      <c r="D385" s="266"/>
      <c r="E385" s="266"/>
      <c r="F385" s="266"/>
      <c r="G385" s="266"/>
      <c r="H385" s="266"/>
      <c r="I385" s="266"/>
      <c r="J385" s="266"/>
      <c r="K385" s="261"/>
      <c r="L385" s="261"/>
      <c r="M385" s="228"/>
      <c r="N385" s="257"/>
    </row>
    <row r="386" spans="1:14" ht="18" customHeight="1">
      <c r="A386" s="188" t="s">
        <v>278</v>
      </c>
      <c r="B386" s="259">
        <v>92</v>
      </c>
      <c r="C386" s="259">
        <v>57</v>
      </c>
      <c r="D386" s="260">
        <v>78</v>
      </c>
      <c r="E386" s="260">
        <v>44</v>
      </c>
      <c r="F386" s="261">
        <v>119</v>
      </c>
      <c r="G386" s="261">
        <v>118</v>
      </c>
      <c r="H386" s="261">
        <v>84</v>
      </c>
      <c r="I386" s="261">
        <v>132</v>
      </c>
      <c r="J386" s="261">
        <v>137</v>
      </c>
      <c r="K386" s="261">
        <v>74</v>
      </c>
      <c r="L386" s="261">
        <v>13</v>
      </c>
      <c r="M386" s="228">
        <v>3</v>
      </c>
      <c r="N386" s="257"/>
    </row>
    <row r="387" spans="1:14" ht="18" customHeight="1">
      <c r="A387" s="192" t="s">
        <v>289</v>
      </c>
      <c r="B387" s="259">
        <v>84</v>
      </c>
      <c r="C387" s="259">
        <v>197</v>
      </c>
      <c r="D387" s="260">
        <v>77</v>
      </c>
      <c r="E387" s="260">
        <v>62</v>
      </c>
      <c r="F387" s="261">
        <v>83</v>
      </c>
      <c r="G387" s="261">
        <v>50</v>
      </c>
      <c r="H387" s="261">
        <v>34</v>
      </c>
      <c r="I387" s="261">
        <v>53</v>
      </c>
      <c r="J387" s="261">
        <v>73</v>
      </c>
      <c r="K387" s="261">
        <v>104</v>
      </c>
      <c r="L387" s="261">
        <v>68</v>
      </c>
      <c r="M387" s="228">
        <v>40</v>
      </c>
      <c r="N387" s="257"/>
    </row>
    <row r="388" spans="1:14" ht="18" customHeight="1">
      <c r="A388" s="271" t="s">
        <v>717</v>
      </c>
      <c r="B388" s="259">
        <v>2</v>
      </c>
      <c r="C388" s="259">
        <v>0</v>
      </c>
      <c r="D388" s="260">
        <v>1</v>
      </c>
      <c r="E388" s="260">
        <v>1</v>
      </c>
      <c r="F388" s="261">
        <v>3</v>
      </c>
      <c r="G388" s="261">
        <v>1</v>
      </c>
      <c r="H388" s="261">
        <v>2</v>
      </c>
      <c r="I388" s="261">
        <v>3</v>
      </c>
      <c r="J388" s="261">
        <v>1</v>
      </c>
      <c r="K388" s="261">
        <v>0</v>
      </c>
      <c r="L388" s="261">
        <v>0</v>
      </c>
      <c r="M388" s="228">
        <v>0</v>
      </c>
      <c r="N388" s="257"/>
    </row>
    <row r="389" spans="1:14" ht="18" customHeight="1">
      <c r="A389" s="192" t="s">
        <v>291</v>
      </c>
      <c r="B389" s="261">
        <v>0</v>
      </c>
      <c r="C389" s="261">
        <v>0</v>
      </c>
      <c r="D389" s="261">
        <v>0</v>
      </c>
      <c r="E389" s="261">
        <v>0</v>
      </c>
      <c r="F389" s="261">
        <v>0</v>
      </c>
      <c r="G389" s="261">
        <v>0</v>
      </c>
      <c r="H389" s="261">
        <v>0</v>
      </c>
      <c r="I389" s="261">
        <v>0</v>
      </c>
      <c r="J389" s="261">
        <v>0</v>
      </c>
      <c r="K389" s="261">
        <v>0</v>
      </c>
      <c r="L389" s="261">
        <v>0</v>
      </c>
      <c r="M389" s="228">
        <v>24</v>
      </c>
      <c r="N389" s="257"/>
    </row>
    <row r="390" spans="1:14" ht="18" customHeight="1">
      <c r="A390" s="206" t="s">
        <v>370</v>
      </c>
      <c r="B390" s="260" t="s">
        <v>652</v>
      </c>
      <c r="C390" s="260" t="s">
        <v>652</v>
      </c>
      <c r="D390" s="260" t="s">
        <v>652</v>
      </c>
      <c r="E390" s="260" t="s">
        <v>652</v>
      </c>
      <c r="F390" s="260" t="s">
        <v>652</v>
      </c>
      <c r="G390" s="260" t="s">
        <v>652</v>
      </c>
      <c r="H390" s="260" t="s">
        <v>652</v>
      </c>
      <c r="I390" s="260" t="s">
        <v>652</v>
      </c>
      <c r="J390" s="260" t="s">
        <v>652</v>
      </c>
      <c r="K390" s="260" t="s">
        <v>652</v>
      </c>
      <c r="L390" s="261">
        <v>27</v>
      </c>
      <c r="M390" s="228">
        <v>22</v>
      </c>
      <c r="N390" s="257"/>
    </row>
    <row r="391" spans="1:14" ht="18" customHeight="1">
      <c r="A391" s="206" t="s">
        <v>371</v>
      </c>
      <c r="B391" s="260" t="s">
        <v>652</v>
      </c>
      <c r="C391" s="260" t="s">
        <v>652</v>
      </c>
      <c r="D391" s="260" t="s">
        <v>652</v>
      </c>
      <c r="E391" s="260" t="s">
        <v>652</v>
      </c>
      <c r="F391" s="260" t="s">
        <v>652</v>
      </c>
      <c r="G391" s="260" t="s">
        <v>652</v>
      </c>
      <c r="H391" s="260" t="s">
        <v>652</v>
      </c>
      <c r="I391" s="260" t="s">
        <v>652</v>
      </c>
      <c r="J391" s="260" t="s">
        <v>652</v>
      </c>
      <c r="K391" s="260" t="s">
        <v>652</v>
      </c>
      <c r="L391" s="261">
        <v>138</v>
      </c>
      <c r="M391" s="228">
        <v>114</v>
      </c>
      <c r="N391" s="257"/>
    </row>
    <row r="392" spans="1:14" s="150" customFormat="1" ht="18" customHeight="1">
      <c r="A392" s="121" t="s">
        <v>442</v>
      </c>
      <c r="B392" s="260" t="s">
        <v>652</v>
      </c>
      <c r="C392" s="260" t="s">
        <v>652</v>
      </c>
      <c r="D392" s="260" t="s">
        <v>652</v>
      </c>
      <c r="E392" s="260" t="s">
        <v>652</v>
      </c>
      <c r="F392" s="260" t="s">
        <v>652</v>
      </c>
      <c r="G392" s="260" t="s">
        <v>652</v>
      </c>
      <c r="H392" s="260" t="s">
        <v>652</v>
      </c>
      <c r="I392" s="260" t="s">
        <v>652</v>
      </c>
      <c r="J392" s="260" t="s">
        <v>652</v>
      </c>
      <c r="K392" s="260" t="s">
        <v>652</v>
      </c>
      <c r="L392" s="261">
        <v>1</v>
      </c>
      <c r="M392" s="228">
        <v>1</v>
      </c>
      <c r="N392" s="257"/>
    </row>
    <row r="393" spans="1:14" ht="18" customHeight="1">
      <c r="A393" s="121" t="s">
        <v>507</v>
      </c>
      <c r="B393" s="260" t="s">
        <v>652</v>
      </c>
      <c r="C393" s="260" t="s">
        <v>652</v>
      </c>
      <c r="D393" s="260" t="s">
        <v>652</v>
      </c>
      <c r="E393" s="260" t="s">
        <v>652</v>
      </c>
      <c r="F393" s="260" t="s">
        <v>652</v>
      </c>
      <c r="G393" s="260" t="s">
        <v>652</v>
      </c>
      <c r="H393" s="260" t="s">
        <v>652</v>
      </c>
      <c r="I393" s="260" t="s">
        <v>652</v>
      </c>
      <c r="J393" s="260" t="s">
        <v>652</v>
      </c>
      <c r="K393" s="260" t="s">
        <v>652</v>
      </c>
      <c r="L393" s="261">
        <v>1</v>
      </c>
      <c r="M393" s="228">
        <v>1</v>
      </c>
      <c r="N393" s="257"/>
    </row>
    <row r="394" spans="1:14" ht="18" customHeight="1">
      <c r="A394" s="139" t="s">
        <v>401</v>
      </c>
      <c r="B394" s="259">
        <v>0</v>
      </c>
      <c r="C394" s="259">
        <v>5</v>
      </c>
      <c r="D394" s="260">
        <v>2</v>
      </c>
      <c r="E394" s="260">
        <v>3</v>
      </c>
      <c r="F394" s="261">
        <v>4</v>
      </c>
      <c r="G394" s="261">
        <v>0</v>
      </c>
      <c r="H394" s="261">
        <v>2</v>
      </c>
      <c r="I394" s="261">
        <v>222</v>
      </c>
      <c r="J394" s="261">
        <v>103</v>
      </c>
      <c r="K394" s="261">
        <v>480</v>
      </c>
      <c r="L394" s="261">
        <v>58</v>
      </c>
      <c r="M394" s="228">
        <v>40</v>
      </c>
      <c r="N394" s="257"/>
    </row>
    <row r="395" spans="1:14" ht="18" customHeight="1">
      <c r="A395" s="201"/>
      <c r="B395" s="259"/>
      <c r="C395" s="259"/>
      <c r="D395" s="260"/>
      <c r="E395" s="260"/>
      <c r="F395" s="261"/>
      <c r="G395" s="261"/>
      <c r="H395" s="261"/>
      <c r="I395" s="261"/>
      <c r="J395" s="261"/>
      <c r="K395" s="261"/>
      <c r="L395" s="261"/>
      <c r="M395" s="228"/>
      <c r="N395" s="257"/>
    </row>
    <row r="396" spans="1:14" ht="18" customHeight="1">
      <c r="A396" s="119" t="s">
        <v>718</v>
      </c>
      <c r="B396" s="265">
        <f aca="true" t="shared" si="23" ref="B396:M396">SUM(B398:B404)</f>
        <v>0</v>
      </c>
      <c r="C396" s="266">
        <f t="shared" si="23"/>
        <v>18</v>
      </c>
      <c r="D396" s="266">
        <f t="shared" si="23"/>
        <v>44</v>
      </c>
      <c r="E396" s="266">
        <f t="shared" si="23"/>
        <v>34</v>
      </c>
      <c r="F396" s="266">
        <f t="shared" si="23"/>
        <v>84</v>
      </c>
      <c r="G396" s="266">
        <f t="shared" si="23"/>
        <v>255</v>
      </c>
      <c r="H396" s="266">
        <f t="shared" si="23"/>
        <v>638</v>
      </c>
      <c r="I396" s="266">
        <f t="shared" si="23"/>
        <v>680</v>
      </c>
      <c r="J396" s="266">
        <f t="shared" si="23"/>
        <v>939</v>
      </c>
      <c r="K396" s="266">
        <f t="shared" si="23"/>
        <v>1305</v>
      </c>
      <c r="L396" s="266">
        <f t="shared" si="23"/>
        <v>1632</v>
      </c>
      <c r="M396" s="246">
        <f t="shared" si="23"/>
        <v>1832</v>
      </c>
      <c r="N396" s="257"/>
    </row>
    <row r="397" spans="1:14" ht="18" customHeight="1">
      <c r="A397" s="201"/>
      <c r="B397" s="259"/>
      <c r="C397" s="259"/>
      <c r="D397" s="260"/>
      <c r="E397" s="260"/>
      <c r="F397" s="261"/>
      <c r="G397" s="261"/>
      <c r="H397" s="261"/>
      <c r="I397" s="261"/>
      <c r="J397" s="261"/>
      <c r="K397" s="261"/>
      <c r="L397" s="261"/>
      <c r="M397" s="228"/>
      <c r="N397" s="257"/>
    </row>
    <row r="398" spans="1:14" ht="18" customHeight="1">
      <c r="A398" s="187" t="s">
        <v>241</v>
      </c>
      <c r="B398" s="259" t="s">
        <v>652</v>
      </c>
      <c r="C398" s="259" t="s">
        <v>652</v>
      </c>
      <c r="D398" s="260" t="s">
        <v>652</v>
      </c>
      <c r="E398" s="260" t="s">
        <v>652</v>
      </c>
      <c r="F398" s="261" t="s">
        <v>652</v>
      </c>
      <c r="G398" s="261" t="s">
        <v>652</v>
      </c>
      <c r="H398" s="261">
        <v>309</v>
      </c>
      <c r="I398" s="261">
        <v>222</v>
      </c>
      <c r="J398" s="261">
        <v>389</v>
      </c>
      <c r="K398" s="261">
        <v>541</v>
      </c>
      <c r="L398" s="261">
        <v>668</v>
      </c>
      <c r="M398" s="228">
        <v>566</v>
      </c>
      <c r="N398" s="257"/>
    </row>
    <row r="399" spans="1:14" ht="18" customHeight="1">
      <c r="A399" s="187" t="s">
        <v>242</v>
      </c>
      <c r="B399" s="259" t="s">
        <v>652</v>
      </c>
      <c r="C399" s="259" t="s">
        <v>652</v>
      </c>
      <c r="D399" s="260" t="s">
        <v>652</v>
      </c>
      <c r="E399" s="260" t="s">
        <v>652</v>
      </c>
      <c r="F399" s="261" t="s">
        <v>652</v>
      </c>
      <c r="G399" s="261" t="s">
        <v>652</v>
      </c>
      <c r="H399" s="261">
        <v>0</v>
      </c>
      <c r="I399" s="261">
        <v>0</v>
      </c>
      <c r="J399" s="261">
        <v>0</v>
      </c>
      <c r="K399" s="261">
        <v>0</v>
      </c>
      <c r="L399" s="261">
        <v>0</v>
      </c>
      <c r="M399" s="228">
        <v>1</v>
      </c>
      <c r="N399" s="257"/>
    </row>
    <row r="400" spans="1:14" ht="18" customHeight="1">
      <c r="A400" s="188" t="s">
        <v>243</v>
      </c>
      <c r="B400" s="259" t="s">
        <v>652</v>
      </c>
      <c r="C400" s="259" t="s">
        <v>652</v>
      </c>
      <c r="D400" s="260" t="s">
        <v>652</v>
      </c>
      <c r="E400" s="260" t="s">
        <v>652</v>
      </c>
      <c r="F400" s="261" t="s">
        <v>652</v>
      </c>
      <c r="G400" s="261" t="s">
        <v>652</v>
      </c>
      <c r="H400" s="261">
        <v>85</v>
      </c>
      <c r="I400" s="261">
        <v>203</v>
      </c>
      <c r="J400" s="261">
        <v>314</v>
      </c>
      <c r="K400" s="261">
        <v>465</v>
      </c>
      <c r="L400" s="261">
        <v>665</v>
      </c>
      <c r="M400" s="228">
        <v>972</v>
      </c>
      <c r="N400" s="257"/>
    </row>
    <row r="401" spans="1:14" ht="18" customHeight="1">
      <c r="A401" s="188" t="s">
        <v>244</v>
      </c>
      <c r="B401" s="259" t="s">
        <v>652</v>
      </c>
      <c r="C401" s="259" t="s">
        <v>652</v>
      </c>
      <c r="D401" s="260" t="s">
        <v>652</v>
      </c>
      <c r="E401" s="260" t="s">
        <v>652</v>
      </c>
      <c r="F401" s="261" t="s">
        <v>652</v>
      </c>
      <c r="G401" s="261" t="s">
        <v>652</v>
      </c>
      <c r="H401" s="261">
        <v>0</v>
      </c>
      <c r="I401" s="261">
        <v>0</v>
      </c>
      <c r="J401" s="261">
        <v>0</v>
      </c>
      <c r="K401" s="261">
        <v>0</v>
      </c>
      <c r="L401" s="261">
        <v>22</v>
      </c>
      <c r="M401" s="228">
        <v>12</v>
      </c>
      <c r="N401" s="257"/>
    </row>
    <row r="402" spans="1:14" ht="18" customHeight="1">
      <c r="A402" s="120" t="s">
        <v>603</v>
      </c>
      <c r="B402" s="259" t="s">
        <v>652</v>
      </c>
      <c r="C402" s="259" t="s">
        <v>652</v>
      </c>
      <c r="D402" s="260" t="s">
        <v>652</v>
      </c>
      <c r="E402" s="260" t="s">
        <v>652</v>
      </c>
      <c r="F402" s="261" t="s">
        <v>652</v>
      </c>
      <c r="G402" s="261" t="s">
        <v>652</v>
      </c>
      <c r="H402" s="261">
        <v>0</v>
      </c>
      <c r="I402" s="261">
        <v>0</v>
      </c>
      <c r="J402" s="261">
        <v>0</v>
      </c>
      <c r="K402" s="261">
        <v>17</v>
      </c>
      <c r="L402" s="261">
        <v>89</v>
      </c>
      <c r="M402" s="228">
        <v>71</v>
      </c>
      <c r="N402" s="257"/>
    </row>
    <row r="403" spans="1:14" ht="18" customHeight="1">
      <c r="A403" s="162" t="s">
        <v>414</v>
      </c>
      <c r="B403" s="259" t="s">
        <v>652</v>
      </c>
      <c r="C403" s="259" t="s">
        <v>652</v>
      </c>
      <c r="D403" s="260" t="s">
        <v>652</v>
      </c>
      <c r="E403" s="260" t="s">
        <v>652</v>
      </c>
      <c r="F403" s="261" t="s">
        <v>652</v>
      </c>
      <c r="G403" s="261" t="s">
        <v>652</v>
      </c>
      <c r="H403" s="261" t="s">
        <v>652</v>
      </c>
      <c r="I403" s="261" t="s">
        <v>652</v>
      </c>
      <c r="J403" s="261" t="s">
        <v>652</v>
      </c>
      <c r="K403" s="261" t="s">
        <v>652</v>
      </c>
      <c r="L403" s="261" t="s">
        <v>652</v>
      </c>
      <c r="M403" s="228">
        <v>3</v>
      </c>
      <c r="N403" s="257"/>
    </row>
    <row r="404" spans="1:14" ht="18" customHeight="1">
      <c r="A404" s="121" t="s">
        <v>604</v>
      </c>
      <c r="B404" s="259">
        <v>0</v>
      </c>
      <c r="C404" s="259">
        <v>18</v>
      </c>
      <c r="D404" s="260">
        <v>44</v>
      </c>
      <c r="E404" s="260">
        <v>34</v>
      </c>
      <c r="F404" s="261">
        <v>84</v>
      </c>
      <c r="G404" s="261">
        <v>255</v>
      </c>
      <c r="H404" s="261">
        <v>244</v>
      </c>
      <c r="I404" s="261">
        <v>255</v>
      </c>
      <c r="J404" s="261">
        <v>236</v>
      </c>
      <c r="K404" s="261">
        <v>282</v>
      </c>
      <c r="L404" s="261">
        <v>188</v>
      </c>
      <c r="M404" s="228">
        <v>207</v>
      </c>
      <c r="N404" s="257"/>
    </row>
    <row r="405" spans="1:14" ht="18" customHeight="1">
      <c r="A405" s="201"/>
      <c r="B405" s="259"/>
      <c r="C405" s="259"/>
      <c r="D405" s="260"/>
      <c r="E405" s="260"/>
      <c r="F405" s="261"/>
      <c r="G405" s="261"/>
      <c r="H405" s="261"/>
      <c r="I405" s="261"/>
      <c r="J405" s="261"/>
      <c r="K405" s="261"/>
      <c r="L405" s="261"/>
      <c r="M405" s="228"/>
      <c r="N405" s="257"/>
    </row>
    <row r="406" spans="1:14" ht="18" customHeight="1">
      <c r="A406" s="119" t="s">
        <v>605</v>
      </c>
      <c r="B406" s="265">
        <f aca="true" t="shared" si="24" ref="B406:M406">SUM(B408:B419)</f>
        <v>2497</v>
      </c>
      <c r="C406" s="266">
        <f t="shared" si="24"/>
        <v>2666</v>
      </c>
      <c r="D406" s="266">
        <f t="shared" si="24"/>
        <v>3229</v>
      </c>
      <c r="E406" s="266">
        <f t="shared" si="24"/>
        <v>3007</v>
      </c>
      <c r="F406" s="266">
        <f t="shared" si="24"/>
        <v>3547</v>
      </c>
      <c r="G406" s="266">
        <f t="shared" si="24"/>
        <v>5757</v>
      </c>
      <c r="H406" s="266">
        <f t="shared" si="24"/>
        <v>6823</v>
      </c>
      <c r="I406" s="266">
        <f t="shared" si="24"/>
        <v>6293</v>
      </c>
      <c r="J406" s="266">
        <f t="shared" si="24"/>
        <v>5371</v>
      </c>
      <c r="K406" s="266">
        <f t="shared" si="24"/>
        <v>4318</v>
      </c>
      <c r="L406" s="266">
        <f t="shared" si="24"/>
        <v>3217</v>
      </c>
      <c r="M406" s="246">
        <f t="shared" si="24"/>
        <v>3108</v>
      </c>
      <c r="N406" s="257"/>
    </row>
    <row r="407" spans="1:14" ht="18" customHeight="1">
      <c r="A407" s="201"/>
      <c r="B407" s="259"/>
      <c r="C407" s="259"/>
      <c r="D407" s="260"/>
      <c r="E407" s="260"/>
      <c r="F407" s="261"/>
      <c r="G407" s="261"/>
      <c r="H407" s="261"/>
      <c r="I407" s="261"/>
      <c r="J407" s="261"/>
      <c r="K407" s="261"/>
      <c r="L407" s="261"/>
      <c r="M407" s="228"/>
      <c r="N407" s="257"/>
    </row>
    <row r="408" spans="1:14" ht="18" customHeight="1">
      <c r="A408" s="201" t="s">
        <v>719</v>
      </c>
      <c r="B408" s="259" t="s">
        <v>652</v>
      </c>
      <c r="C408" s="259" t="s">
        <v>652</v>
      </c>
      <c r="D408" s="260" t="s">
        <v>652</v>
      </c>
      <c r="E408" s="260" t="s">
        <v>652</v>
      </c>
      <c r="F408" s="261">
        <v>12</v>
      </c>
      <c r="G408" s="261">
        <v>2</v>
      </c>
      <c r="H408" s="261">
        <v>1</v>
      </c>
      <c r="I408" s="261">
        <v>1</v>
      </c>
      <c r="J408" s="261">
        <v>1</v>
      </c>
      <c r="K408" s="261">
        <v>0</v>
      </c>
      <c r="L408" s="261">
        <v>0</v>
      </c>
      <c r="M408" s="228">
        <v>0</v>
      </c>
      <c r="N408" s="257"/>
    </row>
    <row r="409" spans="1:14" ht="18" customHeight="1">
      <c r="A409" s="201" t="s">
        <v>720</v>
      </c>
      <c r="B409" s="259" t="s">
        <v>652</v>
      </c>
      <c r="C409" s="259" t="s">
        <v>652</v>
      </c>
      <c r="D409" s="260" t="s">
        <v>652</v>
      </c>
      <c r="E409" s="260" t="s">
        <v>652</v>
      </c>
      <c r="F409" s="261">
        <v>0</v>
      </c>
      <c r="G409" s="261">
        <v>6</v>
      </c>
      <c r="H409" s="261">
        <v>6</v>
      </c>
      <c r="I409" s="261">
        <v>3</v>
      </c>
      <c r="J409" s="261">
        <v>0</v>
      </c>
      <c r="K409" s="261">
        <v>0</v>
      </c>
      <c r="L409" s="261">
        <v>0</v>
      </c>
      <c r="M409" s="228">
        <v>0</v>
      </c>
      <c r="N409" s="257"/>
    </row>
    <row r="410" spans="1:14" ht="18" customHeight="1">
      <c r="A410" s="201" t="s">
        <v>247</v>
      </c>
      <c r="B410" s="259" t="s">
        <v>652</v>
      </c>
      <c r="C410" s="259" t="s">
        <v>652</v>
      </c>
      <c r="D410" s="260" t="s">
        <v>652</v>
      </c>
      <c r="E410" s="260" t="s">
        <v>652</v>
      </c>
      <c r="F410" s="261">
        <v>181</v>
      </c>
      <c r="G410" s="261">
        <v>201</v>
      </c>
      <c r="H410" s="261">
        <v>88</v>
      </c>
      <c r="I410" s="261">
        <v>20</v>
      </c>
      <c r="J410" s="261">
        <v>45</v>
      </c>
      <c r="K410" s="261">
        <v>50</v>
      </c>
      <c r="L410" s="261">
        <v>79</v>
      </c>
      <c r="M410" s="228">
        <v>116</v>
      </c>
      <c r="N410" s="257"/>
    </row>
    <row r="411" spans="1:14" ht="18" customHeight="1">
      <c r="A411" s="201" t="s">
        <v>269</v>
      </c>
      <c r="B411" s="259" t="s">
        <v>652</v>
      </c>
      <c r="C411" s="259" t="s">
        <v>652</v>
      </c>
      <c r="D411" s="260" t="s">
        <v>652</v>
      </c>
      <c r="E411" s="260" t="s">
        <v>652</v>
      </c>
      <c r="F411" s="261">
        <v>51</v>
      </c>
      <c r="G411" s="261">
        <v>20</v>
      </c>
      <c r="H411" s="261">
        <v>38</v>
      </c>
      <c r="I411" s="261">
        <v>54</v>
      </c>
      <c r="J411" s="261">
        <v>45</v>
      </c>
      <c r="K411" s="261">
        <v>39</v>
      </c>
      <c r="L411" s="261">
        <v>49</v>
      </c>
      <c r="M411" s="228">
        <v>42</v>
      </c>
      <c r="N411" s="257"/>
    </row>
    <row r="412" spans="1:14" ht="18" customHeight="1">
      <c r="A412" s="189" t="s">
        <v>606</v>
      </c>
      <c r="B412" s="259" t="s">
        <v>652</v>
      </c>
      <c r="C412" s="259" t="s">
        <v>652</v>
      </c>
      <c r="D412" s="260" t="s">
        <v>652</v>
      </c>
      <c r="E412" s="260" t="s">
        <v>652</v>
      </c>
      <c r="F412" s="261">
        <v>5</v>
      </c>
      <c r="G412" s="261">
        <v>7</v>
      </c>
      <c r="H412" s="261">
        <v>2</v>
      </c>
      <c r="I412" s="261">
        <v>0</v>
      </c>
      <c r="J412" s="261">
        <v>0</v>
      </c>
      <c r="K412" s="261">
        <v>0</v>
      </c>
      <c r="L412" s="261">
        <v>0</v>
      </c>
      <c r="M412" s="228">
        <v>0</v>
      </c>
      <c r="N412" s="257"/>
    </row>
    <row r="413" spans="1:14" ht="18" customHeight="1">
      <c r="A413" s="201" t="s">
        <v>721</v>
      </c>
      <c r="B413" s="259" t="s">
        <v>652</v>
      </c>
      <c r="C413" s="259" t="s">
        <v>652</v>
      </c>
      <c r="D413" s="260" t="s">
        <v>652</v>
      </c>
      <c r="E413" s="260" t="s">
        <v>652</v>
      </c>
      <c r="F413" s="261">
        <v>1</v>
      </c>
      <c r="G413" s="261">
        <v>0</v>
      </c>
      <c r="H413" s="261">
        <v>4</v>
      </c>
      <c r="I413" s="261">
        <v>1</v>
      </c>
      <c r="J413" s="261">
        <v>2</v>
      </c>
      <c r="K413" s="261">
        <v>1</v>
      </c>
      <c r="L413" s="261">
        <v>0</v>
      </c>
      <c r="M413" s="228">
        <v>0</v>
      </c>
      <c r="N413" s="257"/>
    </row>
    <row r="414" spans="1:14" ht="18" customHeight="1">
      <c r="A414" s="201" t="s">
        <v>722</v>
      </c>
      <c r="B414" s="259" t="s">
        <v>652</v>
      </c>
      <c r="C414" s="259" t="s">
        <v>652</v>
      </c>
      <c r="D414" s="260" t="s">
        <v>652</v>
      </c>
      <c r="E414" s="260" t="s">
        <v>652</v>
      </c>
      <c r="F414" s="261">
        <v>0</v>
      </c>
      <c r="G414" s="261">
        <v>6</v>
      </c>
      <c r="H414" s="261">
        <v>1</v>
      </c>
      <c r="I414" s="261">
        <v>118</v>
      </c>
      <c r="J414" s="261">
        <v>0</v>
      </c>
      <c r="K414" s="261">
        <v>0</v>
      </c>
      <c r="L414" s="261">
        <v>0</v>
      </c>
      <c r="M414" s="228">
        <v>0</v>
      </c>
      <c r="N414" s="257"/>
    </row>
    <row r="415" spans="1:14" ht="18" customHeight="1">
      <c r="A415" s="201" t="s">
        <v>723</v>
      </c>
      <c r="B415" s="259" t="s">
        <v>652</v>
      </c>
      <c r="C415" s="259" t="s">
        <v>652</v>
      </c>
      <c r="D415" s="260" t="s">
        <v>652</v>
      </c>
      <c r="E415" s="260" t="s">
        <v>652</v>
      </c>
      <c r="F415" s="261">
        <v>2</v>
      </c>
      <c r="G415" s="261">
        <v>6</v>
      </c>
      <c r="H415" s="261">
        <v>1</v>
      </c>
      <c r="I415" s="261">
        <v>0</v>
      </c>
      <c r="J415" s="261">
        <v>0</v>
      </c>
      <c r="K415" s="261">
        <v>4</v>
      </c>
      <c r="L415" s="261">
        <v>3</v>
      </c>
      <c r="M415" s="228">
        <v>0</v>
      </c>
      <c r="N415" s="257"/>
    </row>
    <row r="416" spans="1:14" ht="18" customHeight="1">
      <c r="A416" s="201" t="s">
        <v>456</v>
      </c>
      <c r="B416" s="259" t="s">
        <v>652</v>
      </c>
      <c r="C416" s="259" t="s">
        <v>652</v>
      </c>
      <c r="D416" s="260" t="s">
        <v>652</v>
      </c>
      <c r="E416" s="260" t="s">
        <v>652</v>
      </c>
      <c r="F416" s="261">
        <v>1960</v>
      </c>
      <c r="G416" s="261">
        <v>3641</v>
      </c>
      <c r="H416" s="261">
        <v>5002</v>
      </c>
      <c r="I416" s="261">
        <v>4522</v>
      </c>
      <c r="J416" s="261">
        <v>4034</v>
      </c>
      <c r="K416" s="261">
        <v>3579</v>
      </c>
      <c r="L416" s="261">
        <v>2551</v>
      </c>
      <c r="M416" s="228">
        <v>2378</v>
      </c>
      <c r="N416" s="257"/>
    </row>
    <row r="417" spans="1:14" ht="18" customHeight="1">
      <c r="A417" s="201" t="s">
        <v>502</v>
      </c>
      <c r="B417" s="259" t="s">
        <v>652</v>
      </c>
      <c r="C417" s="259" t="s">
        <v>652</v>
      </c>
      <c r="D417" s="260" t="s">
        <v>652</v>
      </c>
      <c r="E417" s="260" t="s">
        <v>652</v>
      </c>
      <c r="F417" s="261">
        <v>218</v>
      </c>
      <c r="G417" s="261">
        <v>669</v>
      </c>
      <c r="H417" s="261">
        <v>274</v>
      </c>
      <c r="I417" s="261">
        <v>398</v>
      </c>
      <c r="J417" s="261">
        <v>776</v>
      </c>
      <c r="K417" s="261">
        <v>229</v>
      </c>
      <c r="L417" s="261">
        <v>222</v>
      </c>
      <c r="M417" s="228">
        <v>184</v>
      </c>
      <c r="N417" s="257"/>
    </row>
    <row r="418" spans="1:14" ht="18" customHeight="1">
      <c r="A418" s="201" t="s">
        <v>508</v>
      </c>
      <c r="B418" s="259" t="s">
        <v>652</v>
      </c>
      <c r="C418" s="259" t="s">
        <v>652</v>
      </c>
      <c r="D418" s="260" t="s">
        <v>652</v>
      </c>
      <c r="E418" s="260" t="s">
        <v>652</v>
      </c>
      <c r="F418" s="261">
        <v>1036</v>
      </c>
      <c r="G418" s="261">
        <v>998</v>
      </c>
      <c r="H418" s="261">
        <v>538</v>
      </c>
      <c r="I418" s="261">
        <v>417</v>
      </c>
      <c r="J418" s="261">
        <v>303</v>
      </c>
      <c r="K418" s="261">
        <v>330</v>
      </c>
      <c r="L418" s="261">
        <v>115</v>
      </c>
      <c r="M418" s="228">
        <v>155</v>
      </c>
      <c r="N418" s="257"/>
    </row>
    <row r="419" spans="1:14" ht="18" customHeight="1">
      <c r="A419" s="121" t="s">
        <v>607</v>
      </c>
      <c r="B419" s="259">
        <v>2497</v>
      </c>
      <c r="C419" s="259">
        <v>2666</v>
      </c>
      <c r="D419" s="260">
        <v>3229</v>
      </c>
      <c r="E419" s="260">
        <v>3007</v>
      </c>
      <c r="F419" s="261">
        <v>81</v>
      </c>
      <c r="G419" s="261">
        <v>201</v>
      </c>
      <c r="H419" s="261">
        <v>868</v>
      </c>
      <c r="I419" s="261">
        <v>759</v>
      </c>
      <c r="J419" s="261">
        <v>165</v>
      </c>
      <c r="K419" s="261">
        <v>86</v>
      </c>
      <c r="L419" s="261">
        <v>198</v>
      </c>
      <c r="M419" s="228">
        <v>233</v>
      </c>
      <c r="N419" s="257"/>
    </row>
    <row r="420" spans="1:14" ht="18" customHeight="1">
      <c r="A420" s="201"/>
      <c r="B420" s="259"/>
      <c r="C420" s="259"/>
      <c r="D420" s="260"/>
      <c r="E420" s="260"/>
      <c r="F420" s="261"/>
      <c r="G420" s="261"/>
      <c r="H420" s="261"/>
      <c r="I420" s="261"/>
      <c r="J420" s="261"/>
      <c r="K420" s="261"/>
      <c r="L420" s="261"/>
      <c r="M420" s="228"/>
      <c r="N420" s="257"/>
    </row>
    <row r="421" spans="1:14" ht="18" customHeight="1">
      <c r="A421" s="119" t="s">
        <v>608</v>
      </c>
      <c r="B421" s="265">
        <f aca="true" t="shared" si="25" ref="B421:M421">SUM(B423:B444)</f>
        <v>0</v>
      </c>
      <c r="C421" s="266">
        <f t="shared" si="25"/>
        <v>0</v>
      </c>
      <c r="D421" s="266">
        <f t="shared" si="25"/>
        <v>0</v>
      </c>
      <c r="E421" s="266">
        <f t="shared" si="25"/>
        <v>0</v>
      </c>
      <c r="F421" s="266">
        <f t="shared" si="25"/>
        <v>5149</v>
      </c>
      <c r="G421" s="266">
        <f t="shared" si="25"/>
        <v>14707</v>
      </c>
      <c r="H421" s="266">
        <f t="shared" si="25"/>
        <v>10510</v>
      </c>
      <c r="I421" s="266">
        <f t="shared" si="25"/>
        <v>12510</v>
      </c>
      <c r="J421" s="266">
        <f t="shared" si="25"/>
        <v>17448</v>
      </c>
      <c r="K421" s="266">
        <f t="shared" si="25"/>
        <v>20851</v>
      </c>
      <c r="L421" s="266">
        <f t="shared" si="25"/>
        <v>20349</v>
      </c>
      <c r="M421" s="246">
        <f t="shared" si="25"/>
        <v>19286</v>
      </c>
      <c r="N421" s="257"/>
    </row>
    <row r="422" spans="1:14" ht="18" customHeight="1">
      <c r="A422" s="201"/>
      <c r="B422" s="259"/>
      <c r="C422" s="259"/>
      <c r="D422" s="260"/>
      <c r="E422" s="260"/>
      <c r="F422" s="261"/>
      <c r="G422" s="261"/>
      <c r="H422" s="261"/>
      <c r="I422" s="261"/>
      <c r="J422" s="261"/>
      <c r="K422" s="261"/>
      <c r="L422" s="261"/>
      <c r="M422" s="228"/>
      <c r="N422" s="257"/>
    </row>
    <row r="423" spans="1:14" ht="18" customHeight="1">
      <c r="A423" s="272" t="s">
        <v>252</v>
      </c>
      <c r="B423" s="259" t="s">
        <v>652</v>
      </c>
      <c r="C423" s="259" t="s">
        <v>652</v>
      </c>
      <c r="D423" s="260" t="s">
        <v>652</v>
      </c>
      <c r="E423" s="260" t="s">
        <v>652</v>
      </c>
      <c r="F423" s="261">
        <v>247</v>
      </c>
      <c r="G423" s="261">
        <v>905</v>
      </c>
      <c r="H423" s="261">
        <v>3913</v>
      </c>
      <c r="I423" s="261">
        <v>6403</v>
      </c>
      <c r="J423" s="261">
        <v>6069</v>
      </c>
      <c r="K423" s="261">
        <v>3848</v>
      </c>
      <c r="L423" s="261">
        <v>2640</v>
      </c>
      <c r="M423" s="228">
        <v>2103</v>
      </c>
      <c r="N423" s="257"/>
    </row>
    <row r="424" spans="1:14" ht="18" customHeight="1">
      <c r="A424" s="272" t="s">
        <v>276</v>
      </c>
      <c r="B424" s="259" t="s">
        <v>652</v>
      </c>
      <c r="C424" s="259" t="s">
        <v>652</v>
      </c>
      <c r="D424" s="260" t="s">
        <v>652</v>
      </c>
      <c r="E424" s="260" t="s">
        <v>652</v>
      </c>
      <c r="F424" s="261">
        <v>5</v>
      </c>
      <c r="G424" s="261">
        <v>4</v>
      </c>
      <c r="H424" s="261">
        <v>10</v>
      </c>
      <c r="I424" s="261">
        <v>22</v>
      </c>
      <c r="J424" s="261">
        <v>18</v>
      </c>
      <c r="K424" s="261">
        <v>12</v>
      </c>
      <c r="L424" s="261">
        <v>17</v>
      </c>
      <c r="M424" s="228">
        <v>18</v>
      </c>
      <c r="N424" s="257"/>
    </row>
    <row r="425" spans="1:14" ht="18" customHeight="1">
      <c r="A425" s="272" t="s">
        <v>287</v>
      </c>
      <c r="B425" s="259" t="s">
        <v>652</v>
      </c>
      <c r="C425" s="259" t="s">
        <v>652</v>
      </c>
      <c r="D425" s="260" t="s">
        <v>652</v>
      </c>
      <c r="E425" s="260" t="s">
        <v>652</v>
      </c>
      <c r="F425" s="261">
        <v>27</v>
      </c>
      <c r="G425" s="261">
        <v>99</v>
      </c>
      <c r="H425" s="261">
        <v>298</v>
      </c>
      <c r="I425" s="261">
        <v>231</v>
      </c>
      <c r="J425" s="261">
        <v>207</v>
      </c>
      <c r="K425" s="261">
        <v>146</v>
      </c>
      <c r="L425" s="261">
        <v>173</v>
      </c>
      <c r="M425" s="228">
        <v>115</v>
      </c>
      <c r="N425" s="257"/>
    </row>
    <row r="426" spans="1:14" ht="18" customHeight="1">
      <c r="A426" s="120" t="s">
        <v>305</v>
      </c>
      <c r="B426" s="259" t="s">
        <v>652</v>
      </c>
      <c r="C426" s="259" t="s">
        <v>652</v>
      </c>
      <c r="D426" s="260" t="s">
        <v>652</v>
      </c>
      <c r="E426" s="260" t="s">
        <v>652</v>
      </c>
      <c r="F426" s="261">
        <v>0</v>
      </c>
      <c r="G426" s="261">
        <v>1</v>
      </c>
      <c r="H426" s="261">
        <v>1</v>
      </c>
      <c r="I426" s="261">
        <v>2</v>
      </c>
      <c r="J426" s="261">
        <v>2</v>
      </c>
      <c r="K426" s="261">
        <v>2</v>
      </c>
      <c r="L426" s="261">
        <v>1</v>
      </c>
      <c r="M426" s="228">
        <v>1</v>
      </c>
      <c r="N426" s="257"/>
    </row>
    <row r="427" spans="1:14" ht="18" customHeight="1">
      <c r="A427" s="120" t="s">
        <v>724</v>
      </c>
      <c r="B427" s="259" t="s">
        <v>652</v>
      </c>
      <c r="C427" s="259" t="s">
        <v>652</v>
      </c>
      <c r="D427" s="260" t="s">
        <v>652</v>
      </c>
      <c r="E427" s="260" t="s">
        <v>652</v>
      </c>
      <c r="F427" s="261">
        <v>0</v>
      </c>
      <c r="G427" s="261">
        <v>4</v>
      </c>
      <c r="H427" s="261">
        <v>1</v>
      </c>
      <c r="I427" s="261">
        <v>1</v>
      </c>
      <c r="J427" s="261">
        <v>4</v>
      </c>
      <c r="K427" s="261">
        <v>2</v>
      </c>
      <c r="L427" s="261">
        <v>1</v>
      </c>
      <c r="M427" s="228">
        <v>0</v>
      </c>
      <c r="N427" s="257"/>
    </row>
    <row r="428" spans="1:14" ht="18" customHeight="1">
      <c r="A428" s="121" t="s">
        <v>324</v>
      </c>
      <c r="B428" s="259" t="s">
        <v>652</v>
      </c>
      <c r="C428" s="259" t="s">
        <v>652</v>
      </c>
      <c r="D428" s="260" t="s">
        <v>652</v>
      </c>
      <c r="E428" s="260" t="s">
        <v>652</v>
      </c>
      <c r="F428" s="261">
        <v>2</v>
      </c>
      <c r="G428" s="261">
        <v>4</v>
      </c>
      <c r="H428" s="261">
        <v>7</v>
      </c>
      <c r="I428" s="261">
        <v>18</v>
      </c>
      <c r="J428" s="261">
        <v>11</v>
      </c>
      <c r="K428" s="261">
        <v>9</v>
      </c>
      <c r="L428" s="261">
        <v>9</v>
      </c>
      <c r="M428" s="228">
        <v>16</v>
      </c>
      <c r="N428" s="257"/>
    </row>
    <row r="429" spans="1:14" ht="18" customHeight="1">
      <c r="A429" s="206" t="s">
        <v>345</v>
      </c>
      <c r="B429" s="259" t="s">
        <v>652</v>
      </c>
      <c r="C429" s="259" t="s">
        <v>652</v>
      </c>
      <c r="D429" s="260" t="s">
        <v>652</v>
      </c>
      <c r="E429" s="260" t="s">
        <v>652</v>
      </c>
      <c r="F429" s="261">
        <v>6</v>
      </c>
      <c r="G429" s="261">
        <v>18</v>
      </c>
      <c r="H429" s="261">
        <v>15</v>
      </c>
      <c r="I429" s="261">
        <v>10</v>
      </c>
      <c r="J429" s="261">
        <v>12</v>
      </c>
      <c r="K429" s="261">
        <v>5</v>
      </c>
      <c r="L429" s="261">
        <v>7</v>
      </c>
      <c r="M429" s="228">
        <v>6</v>
      </c>
      <c r="N429" s="257"/>
    </row>
    <row r="430" spans="1:14" ht="18" customHeight="1">
      <c r="A430" s="139" t="s">
        <v>346</v>
      </c>
      <c r="B430" s="259" t="s">
        <v>652</v>
      </c>
      <c r="C430" s="259" t="s">
        <v>652</v>
      </c>
      <c r="D430" s="260" t="s">
        <v>652</v>
      </c>
      <c r="E430" s="260" t="s">
        <v>652</v>
      </c>
      <c r="F430" s="261">
        <v>0</v>
      </c>
      <c r="G430" s="261">
        <v>0</v>
      </c>
      <c r="H430" s="261">
        <v>0</v>
      </c>
      <c r="I430" s="261">
        <v>14</v>
      </c>
      <c r="J430" s="261">
        <v>47</v>
      </c>
      <c r="K430" s="261">
        <v>95</v>
      </c>
      <c r="L430" s="261">
        <v>64</v>
      </c>
      <c r="M430" s="228">
        <v>47</v>
      </c>
      <c r="N430" s="257"/>
    </row>
    <row r="431" spans="1:14" ht="18" customHeight="1">
      <c r="A431" s="139" t="s">
        <v>725</v>
      </c>
      <c r="B431" s="259" t="s">
        <v>652</v>
      </c>
      <c r="C431" s="259" t="s">
        <v>652</v>
      </c>
      <c r="D431" s="260" t="s">
        <v>652</v>
      </c>
      <c r="E431" s="260" t="s">
        <v>652</v>
      </c>
      <c r="F431" s="261">
        <v>0</v>
      </c>
      <c r="G431" s="261">
        <v>1</v>
      </c>
      <c r="H431" s="261">
        <v>1</v>
      </c>
      <c r="I431" s="261">
        <v>3</v>
      </c>
      <c r="J431" s="261">
        <v>2</v>
      </c>
      <c r="K431" s="261">
        <v>5</v>
      </c>
      <c r="L431" s="261">
        <v>2</v>
      </c>
      <c r="M431" s="228">
        <v>0</v>
      </c>
      <c r="N431" s="257"/>
    </row>
    <row r="432" spans="1:14" ht="18" customHeight="1">
      <c r="A432" s="121" t="s">
        <v>349</v>
      </c>
      <c r="B432" s="259" t="s">
        <v>652</v>
      </c>
      <c r="C432" s="259" t="s">
        <v>652</v>
      </c>
      <c r="D432" s="260" t="s">
        <v>652</v>
      </c>
      <c r="E432" s="260" t="s">
        <v>652</v>
      </c>
      <c r="F432" s="261">
        <v>9</v>
      </c>
      <c r="G432" s="261">
        <v>7</v>
      </c>
      <c r="H432" s="261">
        <v>5</v>
      </c>
      <c r="I432" s="261">
        <v>15</v>
      </c>
      <c r="J432" s="261">
        <v>9</v>
      </c>
      <c r="K432" s="261">
        <v>19</v>
      </c>
      <c r="L432" s="261">
        <v>15</v>
      </c>
      <c r="M432" s="228">
        <v>13</v>
      </c>
      <c r="N432" s="257"/>
    </row>
    <row r="433" spans="1:14" ht="18" customHeight="1">
      <c r="A433" s="139" t="s">
        <v>367</v>
      </c>
      <c r="B433" s="259" t="s">
        <v>652</v>
      </c>
      <c r="C433" s="259" t="s">
        <v>652</v>
      </c>
      <c r="D433" s="260" t="s">
        <v>652</v>
      </c>
      <c r="E433" s="260" t="s">
        <v>652</v>
      </c>
      <c r="F433" s="261">
        <v>0</v>
      </c>
      <c r="G433" s="261">
        <v>43</v>
      </c>
      <c r="H433" s="261">
        <v>83</v>
      </c>
      <c r="I433" s="261">
        <v>17</v>
      </c>
      <c r="J433" s="261">
        <v>100</v>
      </c>
      <c r="K433" s="261">
        <v>144</v>
      </c>
      <c r="L433" s="261">
        <v>8</v>
      </c>
      <c r="M433" s="228">
        <v>123</v>
      </c>
      <c r="N433" s="257"/>
    </row>
    <row r="434" spans="1:14" ht="18" customHeight="1">
      <c r="A434" s="206" t="s">
        <v>372</v>
      </c>
      <c r="B434" s="259" t="s">
        <v>652</v>
      </c>
      <c r="C434" s="259" t="s">
        <v>652</v>
      </c>
      <c r="D434" s="260" t="s">
        <v>652</v>
      </c>
      <c r="E434" s="260" t="s">
        <v>652</v>
      </c>
      <c r="F434" s="261">
        <v>541</v>
      </c>
      <c r="G434" s="261">
        <v>2627</v>
      </c>
      <c r="H434" s="261">
        <v>3805</v>
      </c>
      <c r="I434" s="261">
        <v>4149</v>
      </c>
      <c r="J434" s="261">
        <v>5268</v>
      </c>
      <c r="K434" s="261">
        <v>6603</v>
      </c>
      <c r="L434" s="261">
        <v>6768</v>
      </c>
      <c r="M434" s="228">
        <v>5997</v>
      </c>
      <c r="N434" s="257"/>
    </row>
    <row r="435" spans="1:14" ht="18" customHeight="1">
      <c r="A435" s="206" t="s">
        <v>432</v>
      </c>
      <c r="B435" s="259" t="s">
        <v>652</v>
      </c>
      <c r="C435" s="259" t="s">
        <v>652</v>
      </c>
      <c r="D435" s="260" t="s">
        <v>652</v>
      </c>
      <c r="E435" s="260" t="s">
        <v>652</v>
      </c>
      <c r="F435" s="261">
        <v>0</v>
      </c>
      <c r="G435" s="261">
        <v>12</v>
      </c>
      <c r="H435" s="261">
        <v>10</v>
      </c>
      <c r="I435" s="261">
        <v>6</v>
      </c>
      <c r="J435" s="261">
        <v>13</v>
      </c>
      <c r="K435" s="261">
        <v>11</v>
      </c>
      <c r="L435" s="261">
        <v>3</v>
      </c>
      <c r="M435" s="228">
        <v>9</v>
      </c>
      <c r="N435" s="257"/>
    </row>
    <row r="436" spans="1:14" ht="18" customHeight="1">
      <c r="A436" s="206" t="s">
        <v>433</v>
      </c>
      <c r="B436" s="259" t="s">
        <v>652</v>
      </c>
      <c r="C436" s="259" t="s">
        <v>652</v>
      </c>
      <c r="D436" s="260" t="s">
        <v>652</v>
      </c>
      <c r="E436" s="260" t="s">
        <v>652</v>
      </c>
      <c r="F436" s="261">
        <v>2094</v>
      </c>
      <c r="G436" s="261">
        <v>4835</v>
      </c>
      <c r="H436" s="261">
        <v>539</v>
      </c>
      <c r="I436" s="261">
        <v>394</v>
      </c>
      <c r="J436" s="261">
        <v>3707</v>
      </c>
      <c r="K436" s="261">
        <v>5685</v>
      </c>
      <c r="L436" s="261">
        <v>6081</v>
      </c>
      <c r="M436" s="228">
        <v>6875</v>
      </c>
      <c r="N436" s="257"/>
    </row>
    <row r="437" spans="1:14" ht="18" customHeight="1">
      <c r="A437" s="121" t="s">
        <v>726</v>
      </c>
      <c r="B437" s="259" t="s">
        <v>652</v>
      </c>
      <c r="C437" s="259" t="s">
        <v>652</v>
      </c>
      <c r="D437" s="260" t="s">
        <v>652</v>
      </c>
      <c r="E437" s="260" t="s">
        <v>652</v>
      </c>
      <c r="F437" s="261">
        <v>0</v>
      </c>
      <c r="G437" s="261">
        <v>4</v>
      </c>
      <c r="H437" s="261">
        <v>4</v>
      </c>
      <c r="I437" s="261">
        <v>6</v>
      </c>
      <c r="J437" s="261">
        <v>5</v>
      </c>
      <c r="K437" s="261">
        <v>3</v>
      </c>
      <c r="L437" s="261">
        <v>3</v>
      </c>
      <c r="M437" s="228">
        <v>0</v>
      </c>
      <c r="N437" s="257"/>
    </row>
    <row r="438" spans="1:14" ht="18" customHeight="1">
      <c r="A438" s="206" t="s">
        <v>444</v>
      </c>
      <c r="B438" s="260" t="s">
        <v>652</v>
      </c>
      <c r="C438" s="260" t="s">
        <v>652</v>
      </c>
      <c r="D438" s="260" t="s">
        <v>652</v>
      </c>
      <c r="E438" s="260" t="s">
        <v>652</v>
      </c>
      <c r="F438" s="260" t="s">
        <v>652</v>
      </c>
      <c r="G438" s="260" t="s">
        <v>652</v>
      </c>
      <c r="H438" s="260" t="s">
        <v>652</v>
      </c>
      <c r="I438" s="260" t="s">
        <v>652</v>
      </c>
      <c r="J438" s="260" t="s">
        <v>652</v>
      </c>
      <c r="K438" s="261">
        <v>2812</v>
      </c>
      <c r="L438" s="261">
        <v>4038</v>
      </c>
      <c r="M438" s="228">
        <v>3708</v>
      </c>
      <c r="N438" s="257"/>
    </row>
    <row r="439" spans="1:14" ht="18" customHeight="1">
      <c r="A439" s="273" t="s">
        <v>481</v>
      </c>
      <c r="B439" s="259" t="s">
        <v>652</v>
      </c>
      <c r="C439" s="259" t="s">
        <v>652</v>
      </c>
      <c r="D439" s="260" t="s">
        <v>652</v>
      </c>
      <c r="E439" s="260" t="s">
        <v>652</v>
      </c>
      <c r="F439" s="261">
        <v>9</v>
      </c>
      <c r="G439" s="261">
        <v>45</v>
      </c>
      <c r="H439" s="261">
        <v>87</v>
      </c>
      <c r="I439" s="261">
        <v>41</v>
      </c>
      <c r="J439" s="261">
        <v>32</v>
      </c>
      <c r="K439" s="261">
        <v>45</v>
      </c>
      <c r="L439" s="261">
        <v>38</v>
      </c>
      <c r="M439" s="228">
        <v>28</v>
      </c>
      <c r="N439" s="257"/>
    </row>
    <row r="440" spans="1:14" ht="18" customHeight="1">
      <c r="A440" s="273" t="s">
        <v>482</v>
      </c>
      <c r="B440" s="259" t="s">
        <v>652</v>
      </c>
      <c r="C440" s="259" t="s">
        <v>652</v>
      </c>
      <c r="D440" s="260" t="s">
        <v>652</v>
      </c>
      <c r="E440" s="260" t="s">
        <v>652</v>
      </c>
      <c r="F440" s="261">
        <v>2</v>
      </c>
      <c r="G440" s="261">
        <v>16</v>
      </c>
      <c r="H440" s="261">
        <v>43</v>
      </c>
      <c r="I440" s="261">
        <v>40</v>
      </c>
      <c r="J440" s="261">
        <v>18</v>
      </c>
      <c r="K440" s="261">
        <v>205</v>
      </c>
      <c r="L440" s="261">
        <v>16</v>
      </c>
      <c r="M440" s="228">
        <v>12</v>
      </c>
      <c r="N440" s="257"/>
    </row>
    <row r="441" spans="1:14" ht="18" customHeight="1">
      <c r="A441" s="274" t="s">
        <v>499</v>
      </c>
      <c r="B441" s="259" t="s">
        <v>652</v>
      </c>
      <c r="C441" s="259" t="s">
        <v>652</v>
      </c>
      <c r="D441" s="260" t="s">
        <v>652</v>
      </c>
      <c r="E441" s="260" t="s">
        <v>652</v>
      </c>
      <c r="F441" s="261">
        <v>12</v>
      </c>
      <c r="G441" s="261">
        <v>71</v>
      </c>
      <c r="H441" s="261">
        <v>81</v>
      </c>
      <c r="I441" s="261">
        <v>87</v>
      </c>
      <c r="J441" s="261">
        <v>98</v>
      </c>
      <c r="K441" s="261">
        <v>99</v>
      </c>
      <c r="L441" s="261">
        <v>102</v>
      </c>
      <c r="M441" s="228">
        <v>76</v>
      </c>
      <c r="N441" s="257"/>
    </row>
    <row r="442" spans="1:14" ht="18" customHeight="1">
      <c r="A442" s="206" t="s">
        <v>532</v>
      </c>
      <c r="B442" s="259" t="s">
        <v>652</v>
      </c>
      <c r="C442" s="259" t="s">
        <v>652</v>
      </c>
      <c r="D442" s="260" t="s">
        <v>652</v>
      </c>
      <c r="E442" s="260" t="s">
        <v>652</v>
      </c>
      <c r="F442" s="261">
        <v>18</v>
      </c>
      <c r="G442" s="261">
        <v>63</v>
      </c>
      <c r="H442" s="261">
        <v>132</v>
      </c>
      <c r="I442" s="261">
        <v>132</v>
      </c>
      <c r="J442" s="261">
        <v>80</v>
      </c>
      <c r="K442" s="261">
        <v>123</v>
      </c>
      <c r="L442" s="261">
        <v>84</v>
      </c>
      <c r="M442" s="228">
        <v>75</v>
      </c>
      <c r="N442" s="257"/>
    </row>
    <row r="443" spans="1:14" ht="18" customHeight="1">
      <c r="A443" s="206" t="s">
        <v>541</v>
      </c>
      <c r="B443" s="259" t="s">
        <v>652</v>
      </c>
      <c r="C443" s="259" t="s">
        <v>652</v>
      </c>
      <c r="D443" s="260" t="s">
        <v>652</v>
      </c>
      <c r="E443" s="260" t="s">
        <v>652</v>
      </c>
      <c r="F443" s="261">
        <v>1794</v>
      </c>
      <c r="G443" s="261">
        <v>5630</v>
      </c>
      <c r="H443" s="261">
        <v>1378</v>
      </c>
      <c r="I443" s="261">
        <v>770</v>
      </c>
      <c r="J443" s="261">
        <v>1031</v>
      </c>
      <c r="K443" s="261">
        <v>958</v>
      </c>
      <c r="L443" s="261">
        <v>223</v>
      </c>
      <c r="M443" s="228">
        <v>64</v>
      </c>
      <c r="N443" s="257"/>
    </row>
    <row r="444" spans="1:14" ht="18" customHeight="1">
      <c r="A444" s="121" t="s">
        <v>727</v>
      </c>
      <c r="B444" s="259" t="s">
        <v>652</v>
      </c>
      <c r="C444" s="259" t="s">
        <v>652</v>
      </c>
      <c r="D444" s="260" t="s">
        <v>652</v>
      </c>
      <c r="E444" s="260" t="s">
        <v>652</v>
      </c>
      <c r="F444" s="261">
        <v>383</v>
      </c>
      <c r="G444" s="261">
        <v>318</v>
      </c>
      <c r="H444" s="261">
        <v>97</v>
      </c>
      <c r="I444" s="261">
        <v>149</v>
      </c>
      <c r="J444" s="261">
        <v>715</v>
      </c>
      <c r="K444" s="261">
        <v>20</v>
      </c>
      <c r="L444" s="261">
        <v>56</v>
      </c>
      <c r="M444" s="228">
        <v>0</v>
      </c>
      <c r="N444" s="257"/>
    </row>
    <row r="445" spans="1:14" ht="18" customHeight="1">
      <c r="A445" s="201"/>
      <c r="B445" s="259"/>
      <c r="C445" s="259"/>
      <c r="D445" s="260"/>
      <c r="E445" s="260"/>
      <c r="F445" s="261"/>
      <c r="G445" s="261"/>
      <c r="H445" s="261"/>
      <c r="I445" s="261"/>
      <c r="J445" s="261"/>
      <c r="K445" s="261"/>
      <c r="L445" s="261"/>
      <c r="M445" s="228"/>
      <c r="N445" s="257"/>
    </row>
    <row r="446" spans="1:14" ht="18" customHeight="1">
      <c r="A446" s="119" t="s">
        <v>609</v>
      </c>
      <c r="B446" s="275">
        <f aca="true" t="shared" si="26" ref="B446:M446">SUM(B448:B492)</f>
        <v>1197</v>
      </c>
      <c r="C446" s="270">
        <f t="shared" si="26"/>
        <v>1248</v>
      </c>
      <c r="D446" s="270">
        <f t="shared" si="26"/>
        <v>1190</v>
      </c>
      <c r="E446" s="270">
        <f t="shared" si="26"/>
        <v>1556</v>
      </c>
      <c r="F446" s="270">
        <f t="shared" si="26"/>
        <v>2008</v>
      </c>
      <c r="G446" s="270">
        <f t="shared" si="26"/>
        <v>2258</v>
      </c>
      <c r="H446" s="270">
        <f t="shared" si="26"/>
        <v>3307</v>
      </c>
      <c r="I446" s="270">
        <f t="shared" si="26"/>
        <v>2130</v>
      </c>
      <c r="J446" s="270">
        <f t="shared" si="26"/>
        <v>2196</v>
      </c>
      <c r="K446" s="270">
        <f t="shared" si="26"/>
        <v>2204</v>
      </c>
      <c r="L446" s="270">
        <f t="shared" si="26"/>
        <v>2246</v>
      </c>
      <c r="M446" s="224">
        <f t="shared" si="26"/>
        <v>1653</v>
      </c>
      <c r="N446" s="257"/>
    </row>
    <row r="447" spans="1:14" ht="18" customHeight="1">
      <c r="A447" s="119"/>
      <c r="B447" s="262"/>
      <c r="C447" s="263"/>
      <c r="D447" s="264"/>
      <c r="E447" s="264"/>
      <c r="F447" s="261"/>
      <c r="G447" s="261"/>
      <c r="H447" s="261"/>
      <c r="I447" s="261"/>
      <c r="J447" s="261"/>
      <c r="K447" s="261"/>
      <c r="L447" s="261"/>
      <c r="M447" s="228"/>
      <c r="N447" s="257"/>
    </row>
    <row r="448" spans="1:14" ht="18" customHeight="1">
      <c r="A448" s="139" t="s">
        <v>376</v>
      </c>
      <c r="B448" s="259">
        <v>2</v>
      </c>
      <c r="C448" s="259">
        <v>14</v>
      </c>
      <c r="D448" s="260">
        <v>9</v>
      </c>
      <c r="E448" s="260">
        <v>4</v>
      </c>
      <c r="F448" s="261">
        <v>10</v>
      </c>
      <c r="G448" s="261">
        <v>69</v>
      </c>
      <c r="H448" s="261">
        <v>11</v>
      </c>
      <c r="I448" s="261">
        <v>12</v>
      </c>
      <c r="J448" s="261">
        <v>23</v>
      </c>
      <c r="K448" s="261">
        <v>6</v>
      </c>
      <c r="L448" s="261">
        <v>4</v>
      </c>
      <c r="M448" s="228">
        <v>9</v>
      </c>
      <c r="N448" s="257"/>
    </row>
    <row r="449" spans="1:14" ht="18" customHeight="1">
      <c r="A449" s="139" t="s">
        <v>377</v>
      </c>
      <c r="B449" s="259">
        <v>2</v>
      </c>
      <c r="C449" s="259">
        <v>7</v>
      </c>
      <c r="D449" s="260">
        <v>0</v>
      </c>
      <c r="E449" s="260">
        <v>0</v>
      </c>
      <c r="F449" s="261">
        <v>2</v>
      </c>
      <c r="G449" s="261">
        <v>2</v>
      </c>
      <c r="H449" s="261">
        <v>22</v>
      </c>
      <c r="I449" s="261">
        <v>1</v>
      </c>
      <c r="J449" s="261">
        <v>6</v>
      </c>
      <c r="K449" s="261">
        <v>2</v>
      </c>
      <c r="L449" s="261">
        <v>2</v>
      </c>
      <c r="M449" s="228">
        <v>16</v>
      </c>
      <c r="N449" s="257"/>
    </row>
    <row r="450" spans="1:14" ht="18" customHeight="1">
      <c r="A450" s="139" t="s">
        <v>378</v>
      </c>
      <c r="B450" s="259">
        <v>22</v>
      </c>
      <c r="C450" s="259">
        <v>55</v>
      </c>
      <c r="D450" s="260">
        <v>0</v>
      </c>
      <c r="E450" s="260">
        <v>0</v>
      </c>
      <c r="F450" s="261">
        <v>0</v>
      </c>
      <c r="G450" s="261">
        <v>0</v>
      </c>
      <c r="H450" s="261">
        <v>79</v>
      </c>
      <c r="I450" s="261">
        <v>63</v>
      </c>
      <c r="J450" s="261">
        <v>121</v>
      </c>
      <c r="K450" s="261">
        <v>201</v>
      </c>
      <c r="L450" s="261">
        <v>14</v>
      </c>
      <c r="M450" s="228">
        <v>6</v>
      </c>
      <c r="N450" s="257"/>
    </row>
    <row r="451" spans="1:14" ht="18" customHeight="1">
      <c r="A451" s="139" t="s">
        <v>728</v>
      </c>
      <c r="B451" s="259">
        <v>0</v>
      </c>
      <c r="C451" s="259">
        <v>0</v>
      </c>
      <c r="D451" s="260">
        <v>10</v>
      </c>
      <c r="E451" s="260">
        <v>3</v>
      </c>
      <c r="F451" s="261">
        <v>0</v>
      </c>
      <c r="G451" s="261">
        <v>2</v>
      </c>
      <c r="H451" s="261">
        <v>0</v>
      </c>
      <c r="I451" s="261">
        <v>3</v>
      </c>
      <c r="J451" s="261">
        <v>1</v>
      </c>
      <c r="K451" s="261">
        <v>0</v>
      </c>
      <c r="L451" s="261">
        <v>0</v>
      </c>
      <c r="M451" s="228">
        <v>0</v>
      </c>
      <c r="N451" s="257"/>
    </row>
    <row r="452" spans="1:14" ht="18" customHeight="1">
      <c r="A452" s="139" t="s">
        <v>729</v>
      </c>
      <c r="B452" s="259">
        <v>0</v>
      </c>
      <c r="C452" s="259">
        <v>0</v>
      </c>
      <c r="D452" s="260">
        <v>0</v>
      </c>
      <c r="E452" s="260">
        <v>0</v>
      </c>
      <c r="F452" s="261">
        <v>0</v>
      </c>
      <c r="G452" s="261">
        <v>2</v>
      </c>
      <c r="H452" s="261">
        <v>1</v>
      </c>
      <c r="I452" s="261">
        <v>1</v>
      </c>
      <c r="J452" s="261">
        <v>1</v>
      </c>
      <c r="K452" s="261">
        <v>1</v>
      </c>
      <c r="L452" s="261">
        <v>2</v>
      </c>
      <c r="M452" s="228">
        <v>0</v>
      </c>
      <c r="N452" s="257"/>
    </row>
    <row r="453" spans="1:14" ht="18" customHeight="1">
      <c r="A453" s="139" t="s">
        <v>730</v>
      </c>
      <c r="B453" s="259">
        <v>0</v>
      </c>
      <c r="C453" s="259">
        <v>0</v>
      </c>
      <c r="D453" s="260">
        <v>0</v>
      </c>
      <c r="E453" s="260">
        <v>1</v>
      </c>
      <c r="F453" s="261">
        <v>1</v>
      </c>
      <c r="G453" s="261">
        <v>5</v>
      </c>
      <c r="H453" s="261">
        <v>2</v>
      </c>
      <c r="I453" s="261">
        <v>3</v>
      </c>
      <c r="J453" s="261">
        <v>1</v>
      </c>
      <c r="K453" s="261">
        <v>0</v>
      </c>
      <c r="L453" s="261">
        <v>0</v>
      </c>
      <c r="M453" s="228">
        <v>0</v>
      </c>
      <c r="N453" s="257"/>
    </row>
    <row r="454" spans="1:14" ht="18" customHeight="1">
      <c r="A454" s="210" t="s">
        <v>380</v>
      </c>
      <c r="B454" s="259">
        <v>83</v>
      </c>
      <c r="C454" s="259">
        <v>83</v>
      </c>
      <c r="D454" s="260">
        <v>93</v>
      </c>
      <c r="E454" s="260">
        <v>84</v>
      </c>
      <c r="F454" s="261">
        <v>77</v>
      </c>
      <c r="G454" s="261">
        <v>136</v>
      </c>
      <c r="H454" s="261">
        <v>206</v>
      </c>
      <c r="I454" s="261">
        <v>261</v>
      </c>
      <c r="J454" s="261">
        <v>262</v>
      </c>
      <c r="K454" s="261">
        <v>216</v>
      </c>
      <c r="L454" s="261">
        <v>189</v>
      </c>
      <c r="M454" s="228">
        <v>197</v>
      </c>
      <c r="N454" s="257"/>
    </row>
    <row r="455" spans="1:14" ht="18" customHeight="1">
      <c r="A455" s="121" t="s">
        <v>731</v>
      </c>
      <c r="B455" s="260" t="s">
        <v>652</v>
      </c>
      <c r="C455" s="260" t="s">
        <v>652</v>
      </c>
      <c r="D455" s="260" t="s">
        <v>652</v>
      </c>
      <c r="E455" s="260" t="s">
        <v>652</v>
      </c>
      <c r="F455" s="260" t="s">
        <v>652</v>
      </c>
      <c r="G455" s="260" t="s">
        <v>652</v>
      </c>
      <c r="H455" s="260" t="s">
        <v>652</v>
      </c>
      <c r="I455" s="260" t="s">
        <v>652</v>
      </c>
      <c r="J455" s="260" t="s">
        <v>652</v>
      </c>
      <c r="K455" s="260" t="s">
        <v>652</v>
      </c>
      <c r="L455" s="261">
        <v>2</v>
      </c>
      <c r="M455" s="228">
        <v>0</v>
      </c>
      <c r="N455" s="257"/>
    </row>
    <row r="456" spans="1:14" ht="18" customHeight="1">
      <c r="A456" s="210" t="s">
        <v>611</v>
      </c>
      <c r="B456" s="259">
        <v>0</v>
      </c>
      <c r="C456" s="259">
        <v>0</v>
      </c>
      <c r="D456" s="260">
        <v>0</v>
      </c>
      <c r="E456" s="260">
        <v>0</v>
      </c>
      <c r="F456" s="261">
        <v>0</v>
      </c>
      <c r="G456" s="261">
        <v>0</v>
      </c>
      <c r="H456" s="261">
        <v>800</v>
      </c>
      <c r="I456" s="261">
        <v>87</v>
      </c>
      <c r="J456" s="261">
        <v>544</v>
      </c>
      <c r="K456" s="261">
        <v>871</v>
      </c>
      <c r="L456" s="261">
        <v>1151</v>
      </c>
      <c r="M456" s="228">
        <v>512</v>
      </c>
      <c r="N456" s="257"/>
    </row>
    <row r="457" spans="1:14" ht="18" customHeight="1">
      <c r="A457" s="121" t="s">
        <v>382</v>
      </c>
      <c r="B457" s="260" t="s">
        <v>652</v>
      </c>
      <c r="C457" s="260" t="s">
        <v>652</v>
      </c>
      <c r="D457" s="260" t="s">
        <v>652</v>
      </c>
      <c r="E457" s="260" t="s">
        <v>652</v>
      </c>
      <c r="F457" s="260" t="s">
        <v>652</v>
      </c>
      <c r="G457" s="260" t="s">
        <v>652</v>
      </c>
      <c r="H457" s="260" t="s">
        <v>652</v>
      </c>
      <c r="I457" s="260" t="s">
        <v>652</v>
      </c>
      <c r="J457" s="260" t="s">
        <v>652</v>
      </c>
      <c r="K457" s="261">
        <v>40</v>
      </c>
      <c r="L457" s="261">
        <v>103</v>
      </c>
      <c r="M457" s="228">
        <v>124</v>
      </c>
      <c r="N457" s="257"/>
    </row>
    <row r="458" spans="1:14" ht="18" customHeight="1">
      <c r="A458" s="179" t="s">
        <v>732</v>
      </c>
      <c r="B458" s="259">
        <v>12</v>
      </c>
      <c r="C458" s="259">
        <v>38</v>
      </c>
      <c r="D458" s="260">
        <v>24</v>
      </c>
      <c r="E458" s="260">
        <v>49</v>
      </c>
      <c r="F458" s="261">
        <v>28</v>
      </c>
      <c r="G458" s="261">
        <v>43</v>
      </c>
      <c r="H458" s="261">
        <v>46</v>
      </c>
      <c r="I458" s="261">
        <v>33</v>
      </c>
      <c r="J458" s="261">
        <v>32</v>
      </c>
      <c r="K458" s="261">
        <v>21</v>
      </c>
      <c r="L458" s="261">
        <v>20</v>
      </c>
      <c r="M458" s="228">
        <v>3</v>
      </c>
      <c r="N458" s="257"/>
    </row>
    <row r="459" spans="1:14" ht="18" customHeight="1">
      <c r="A459" s="192" t="s">
        <v>384</v>
      </c>
      <c r="B459" s="259">
        <v>478</v>
      </c>
      <c r="C459" s="259">
        <v>294</v>
      </c>
      <c r="D459" s="260">
        <v>306</v>
      </c>
      <c r="E459" s="260">
        <v>306</v>
      </c>
      <c r="F459" s="261">
        <v>254</v>
      </c>
      <c r="G459" s="261">
        <v>276</v>
      </c>
      <c r="H459" s="261">
        <v>444</v>
      </c>
      <c r="I459" s="261">
        <v>387</v>
      </c>
      <c r="J459" s="261">
        <v>304</v>
      </c>
      <c r="K459" s="261">
        <v>283</v>
      </c>
      <c r="L459" s="261">
        <v>269</v>
      </c>
      <c r="M459" s="228">
        <v>247</v>
      </c>
      <c r="N459" s="257"/>
    </row>
    <row r="460" spans="1:14" ht="18" customHeight="1">
      <c r="A460" s="121" t="s">
        <v>733</v>
      </c>
      <c r="B460" s="259">
        <v>0</v>
      </c>
      <c r="C460" s="259">
        <v>0</v>
      </c>
      <c r="D460" s="260">
        <v>0</v>
      </c>
      <c r="E460" s="260">
        <v>0</v>
      </c>
      <c r="F460" s="261">
        <v>0</v>
      </c>
      <c r="G460" s="261">
        <v>0</v>
      </c>
      <c r="H460" s="261">
        <v>1</v>
      </c>
      <c r="I460" s="261">
        <v>0</v>
      </c>
      <c r="J460" s="261">
        <v>0</v>
      </c>
      <c r="K460" s="261">
        <v>0</v>
      </c>
      <c r="L460" s="261">
        <v>1</v>
      </c>
      <c r="M460" s="228">
        <v>0</v>
      </c>
      <c r="N460" s="257"/>
    </row>
    <row r="461" spans="1:14" ht="18" customHeight="1">
      <c r="A461" s="206" t="s">
        <v>734</v>
      </c>
      <c r="B461" s="259">
        <v>0</v>
      </c>
      <c r="C461" s="259">
        <v>0</v>
      </c>
      <c r="D461" s="260">
        <v>0</v>
      </c>
      <c r="E461" s="260">
        <v>0</v>
      </c>
      <c r="F461" s="261">
        <v>0</v>
      </c>
      <c r="G461" s="261">
        <v>1</v>
      </c>
      <c r="H461" s="261">
        <v>0</v>
      </c>
      <c r="I461" s="261">
        <v>0</v>
      </c>
      <c r="J461" s="261">
        <v>0</v>
      </c>
      <c r="K461" s="261">
        <v>0</v>
      </c>
      <c r="L461" s="261">
        <v>0</v>
      </c>
      <c r="M461" s="228">
        <v>0</v>
      </c>
      <c r="N461" s="257"/>
    </row>
    <row r="462" spans="1:14" ht="18" customHeight="1">
      <c r="A462" s="121" t="s">
        <v>735</v>
      </c>
      <c r="B462" s="259">
        <v>0</v>
      </c>
      <c r="C462" s="259">
        <v>0</v>
      </c>
      <c r="D462" s="260">
        <v>0</v>
      </c>
      <c r="E462" s="260">
        <v>0</v>
      </c>
      <c r="F462" s="261">
        <v>0</v>
      </c>
      <c r="G462" s="261">
        <v>0</v>
      </c>
      <c r="H462" s="261">
        <v>0</v>
      </c>
      <c r="I462" s="261">
        <v>1</v>
      </c>
      <c r="J462" s="261">
        <v>1</v>
      </c>
      <c r="K462" s="261">
        <v>0</v>
      </c>
      <c r="L462" s="261">
        <v>1</v>
      </c>
      <c r="M462" s="228">
        <v>0</v>
      </c>
      <c r="N462" s="257"/>
    </row>
    <row r="463" spans="1:14" ht="18" customHeight="1">
      <c r="A463" s="139" t="s">
        <v>612</v>
      </c>
      <c r="B463" s="259">
        <v>0</v>
      </c>
      <c r="C463" s="259">
        <v>0</v>
      </c>
      <c r="D463" s="260">
        <v>0</v>
      </c>
      <c r="E463" s="260">
        <v>0</v>
      </c>
      <c r="F463" s="261">
        <v>0</v>
      </c>
      <c r="G463" s="261">
        <v>0</v>
      </c>
      <c r="H463" s="261">
        <v>0</v>
      </c>
      <c r="I463" s="261">
        <v>1</v>
      </c>
      <c r="J463" s="261">
        <v>0</v>
      </c>
      <c r="K463" s="261">
        <v>0</v>
      </c>
      <c r="L463" s="261">
        <v>0</v>
      </c>
      <c r="M463" s="228">
        <v>1</v>
      </c>
      <c r="N463" s="257"/>
    </row>
    <row r="464" spans="1:14" ht="18" customHeight="1">
      <c r="A464" s="139" t="s">
        <v>386</v>
      </c>
      <c r="B464" s="259">
        <v>0</v>
      </c>
      <c r="C464" s="259">
        <v>0</v>
      </c>
      <c r="D464" s="260">
        <v>0</v>
      </c>
      <c r="E464" s="260">
        <v>0</v>
      </c>
      <c r="F464" s="261">
        <v>0</v>
      </c>
      <c r="G464" s="261">
        <v>7</v>
      </c>
      <c r="H464" s="261">
        <v>5</v>
      </c>
      <c r="I464" s="261">
        <v>0</v>
      </c>
      <c r="J464" s="261">
        <v>0</v>
      </c>
      <c r="K464" s="261">
        <v>1</v>
      </c>
      <c r="L464" s="261">
        <v>1</v>
      </c>
      <c r="M464" s="228">
        <v>2</v>
      </c>
      <c r="N464" s="257"/>
    </row>
    <row r="465" spans="1:14" ht="18" customHeight="1">
      <c r="A465" s="179" t="s">
        <v>613</v>
      </c>
      <c r="B465" s="261">
        <v>0</v>
      </c>
      <c r="C465" s="261">
        <v>0</v>
      </c>
      <c r="D465" s="261">
        <v>0</v>
      </c>
      <c r="E465" s="261">
        <v>0</v>
      </c>
      <c r="F465" s="261">
        <v>0</v>
      </c>
      <c r="G465" s="261">
        <v>0</v>
      </c>
      <c r="H465" s="261">
        <v>0</v>
      </c>
      <c r="I465" s="261">
        <v>0</v>
      </c>
      <c r="J465" s="261">
        <v>0</v>
      </c>
      <c r="K465" s="261">
        <v>0</v>
      </c>
      <c r="L465" s="261">
        <v>0</v>
      </c>
      <c r="M465" s="228">
        <v>1</v>
      </c>
      <c r="N465" s="257"/>
    </row>
    <row r="466" spans="1:14" ht="18" customHeight="1">
      <c r="A466" s="139" t="s">
        <v>736</v>
      </c>
      <c r="B466" s="259">
        <v>0</v>
      </c>
      <c r="C466" s="259">
        <v>0</v>
      </c>
      <c r="D466" s="260">
        <v>0</v>
      </c>
      <c r="E466" s="260">
        <v>0</v>
      </c>
      <c r="F466" s="261">
        <v>0</v>
      </c>
      <c r="G466" s="261">
        <v>2</v>
      </c>
      <c r="H466" s="261">
        <v>0</v>
      </c>
      <c r="I466" s="261">
        <v>0</v>
      </c>
      <c r="J466" s="261">
        <v>0</v>
      </c>
      <c r="K466" s="261">
        <v>1</v>
      </c>
      <c r="L466" s="261">
        <v>0</v>
      </c>
      <c r="M466" s="228">
        <v>0</v>
      </c>
      <c r="N466" s="257"/>
    </row>
    <row r="467" spans="1:14" ht="18" customHeight="1">
      <c r="A467" s="121" t="s">
        <v>737</v>
      </c>
      <c r="B467" s="260" t="s">
        <v>652</v>
      </c>
      <c r="C467" s="260" t="s">
        <v>652</v>
      </c>
      <c r="D467" s="260" t="s">
        <v>652</v>
      </c>
      <c r="E467" s="260" t="s">
        <v>652</v>
      </c>
      <c r="F467" s="260" t="s">
        <v>652</v>
      </c>
      <c r="G467" s="260" t="s">
        <v>652</v>
      </c>
      <c r="H467" s="260" t="s">
        <v>652</v>
      </c>
      <c r="I467" s="260" t="s">
        <v>652</v>
      </c>
      <c r="J467" s="260" t="s">
        <v>652</v>
      </c>
      <c r="K467" s="261">
        <v>5</v>
      </c>
      <c r="L467" s="261">
        <v>2</v>
      </c>
      <c r="M467" s="228">
        <v>1</v>
      </c>
      <c r="N467" s="257"/>
    </row>
    <row r="468" spans="1:14" ht="18" customHeight="1">
      <c r="A468" s="201" t="s">
        <v>615</v>
      </c>
      <c r="B468" s="259">
        <v>0</v>
      </c>
      <c r="C468" s="259">
        <v>41</v>
      </c>
      <c r="D468" s="260">
        <v>38</v>
      </c>
      <c r="E468" s="260">
        <v>124</v>
      </c>
      <c r="F468" s="261">
        <v>104</v>
      </c>
      <c r="G468" s="261">
        <v>160</v>
      </c>
      <c r="H468" s="261">
        <v>133</v>
      </c>
      <c r="I468" s="261">
        <v>122</v>
      </c>
      <c r="J468" s="261">
        <v>115</v>
      </c>
      <c r="K468" s="261">
        <v>74</v>
      </c>
      <c r="L468" s="261">
        <v>64</v>
      </c>
      <c r="M468" s="228">
        <f>0+92</f>
        <v>92</v>
      </c>
      <c r="N468" s="257"/>
    </row>
    <row r="469" spans="1:14" ht="18" customHeight="1">
      <c r="A469" s="121" t="s">
        <v>296</v>
      </c>
      <c r="B469" s="261">
        <v>0</v>
      </c>
      <c r="C469" s="261">
        <v>0</v>
      </c>
      <c r="D469" s="261">
        <v>0</v>
      </c>
      <c r="E469" s="261">
        <v>0</v>
      </c>
      <c r="F469" s="261">
        <v>0</v>
      </c>
      <c r="G469" s="261">
        <v>0</v>
      </c>
      <c r="H469" s="261">
        <v>0</v>
      </c>
      <c r="I469" s="261">
        <v>0</v>
      </c>
      <c r="J469" s="261">
        <v>0</v>
      </c>
      <c r="K469" s="261">
        <v>0</v>
      </c>
      <c r="L469" s="261">
        <v>0</v>
      </c>
      <c r="M469" s="228">
        <v>3</v>
      </c>
      <c r="N469" s="257"/>
    </row>
    <row r="470" spans="1:14" ht="18" customHeight="1">
      <c r="A470" s="121" t="s">
        <v>389</v>
      </c>
      <c r="B470" s="259">
        <v>0</v>
      </c>
      <c r="C470" s="259">
        <v>0</v>
      </c>
      <c r="D470" s="260">
        <v>0</v>
      </c>
      <c r="E470" s="260">
        <v>0</v>
      </c>
      <c r="F470" s="261">
        <v>0</v>
      </c>
      <c r="G470" s="261">
        <v>0</v>
      </c>
      <c r="H470" s="261">
        <v>15</v>
      </c>
      <c r="I470" s="261">
        <v>14</v>
      </c>
      <c r="J470" s="261">
        <v>18</v>
      </c>
      <c r="K470" s="261">
        <v>8</v>
      </c>
      <c r="L470" s="261">
        <v>25</v>
      </c>
      <c r="M470" s="228">
        <v>49</v>
      </c>
      <c r="N470" s="257"/>
    </row>
    <row r="471" spans="1:14" ht="18" customHeight="1">
      <c r="A471" s="139" t="s">
        <v>390</v>
      </c>
      <c r="B471" s="259">
        <v>8</v>
      </c>
      <c r="C471" s="259">
        <v>3</v>
      </c>
      <c r="D471" s="260">
        <v>1</v>
      </c>
      <c r="E471" s="260">
        <v>1</v>
      </c>
      <c r="F471" s="261">
        <v>4</v>
      </c>
      <c r="G471" s="261">
        <v>11</v>
      </c>
      <c r="H471" s="261">
        <v>1</v>
      </c>
      <c r="I471" s="261">
        <v>6</v>
      </c>
      <c r="J471" s="261">
        <v>31</v>
      </c>
      <c r="K471" s="261">
        <v>12</v>
      </c>
      <c r="L471" s="261">
        <v>14</v>
      </c>
      <c r="M471" s="228">
        <v>7</v>
      </c>
      <c r="N471" s="257"/>
    </row>
    <row r="472" spans="1:14" ht="18" customHeight="1">
      <c r="A472" s="192" t="s">
        <v>617</v>
      </c>
      <c r="B472" s="261">
        <v>0</v>
      </c>
      <c r="C472" s="261">
        <v>0</v>
      </c>
      <c r="D472" s="261">
        <v>0</v>
      </c>
      <c r="E472" s="261">
        <v>0</v>
      </c>
      <c r="F472" s="261">
        <v>0</v>
      </c>
      <c r="G472" s="261">
        <v>0</v>
      </c>
      <c r="H472" s="261">
        <v>0</v>
      </c>
      <c r="I472" s="261">
        <v>0</v>
      </c>
      <c r="J472" s="261">
        <v>0</v>
      </c>
      <c r="K472" s="261">
        <v>0</v>
      </c>
      <c r="L472" s="261">
        <v>0</v>
      </c>
      <c r="M472" s="228">
        <v>1</v>
      </c>
      <c r="N472" s="257"/>
    </row>
    <row r="473" spans="1:14" ht="18" customHeight="1">
      <c r="A473" s="121" t="s">
        <v>393</v>
      </c>
      <c r="B473" s="259">
        <v>92</v>
      </c>
      <c r="C473" s="259">
        <v>105</v>
      </c>
      <c r="D473" s="260">
        <v>73</v>
      </c>
      <c r="E473" s="260">
        <v>45</v>
      </c>
      <c r="F473" s="261">
        <v>89</v>
      </c>
      <c r="G473" s="261">
        <v>39</v>
      </c>
      <c r="H473" s="261">
        <v>34</v>
      </c>
      <c r="I473" s="261">
        <v>22</v>
      </c>
      <c r="J473" s="261">
        <v>30</v>
      </c>
      <c r="K473" s="261">
        <v>28</v>
      </c>
      <c r="L473" s="261">
        <v>61</v>
      </c>
      <c r="M473" s="228">
        <v>34</v>
      </c>
      <c r="N473" s="257"/>
    </row>
    <row r="474" spans="1:14" ht="18" customHeight="1">
      <c r="A474" s="139" t="s">
        <v>619</v>
      </c>
      <c r="B474" s="259">
        <v>0</v>
      </c>
      <c r="C474" s="259">
        <v>0</v>
      </c>
      <c r="D474" s="260">
        <v>0</v>
      </c>
      <c r="E474" s="260">
        <v>0</v>
      </c>
      <c r="F474" s="261">
        <v>0</v>
      </c>
      <c r="G474" s="261">
        <v>0</v>
      </c>
      <c r="H474" s="261">
        <v>1</v>
      </c>
      <c r="I474" s="261">
        <v>0</v>
      </c>
      <c r="J474" s="261">
        <v>0</v>
      </c>
      <c r="K474" s="261">
        <v>0</v>
      </c>
      <c r="L474" s="261">
        <v>0</v>
      </c>
      <c r="M474" s="228">
        <v>1</v>
      </c>
      <c r="N474" s="257"/>
    </row>
    <row r="475" spans="1:14" ht="18" customHeight="1">
      <c r="A475" s="139" t="s">
        <v>738</v>
      </c>
      <c r="B475" s="259">
        <v>0</v>
      </c>
      <c r="C475" s="259">
        <v>0</v>
      </c>
      <c r="D475" s="260">
        <v>0</v>
      </c>
      <c r="E475" s="260">
        <v>0</v>
      </c>
      <c r="F475" s="261">
        <v>0</v>
      </c>
      <c r="G475" s="261">
        <v>0</v>
      </c>
      <c r="H475" s="261">
        <v>1</v>
      </c>
      <c r="I475" s="261">
        <v>0</v>
      </c>
      <c r="J475" s="261">
        <v>0</v>
      </c>
      <c r="K475" s="261">
        <v>0</v>
      </c>
      <c r="L475" s="261">
        <v>0</v>
      </c>
      <c r="M475" s="228">
        <v>0</v>
      </c>
      <c r="N475" s="257"/>
    </row>
    <row r="476" spans="1:14" ht="18" customHeight="1">
      <c r="A476" s="120" t="s">
        <v>620</v>
      </c>
      <c r="B476" s="261">
        <v>0</v>
      </c>
      <c r="C476" s="261">
        <v>0</v>
      </c>
      <c r="D476" s="261">
        <v>0</v>
      </c>
      <c r="E476" s="261">
        <v>0</v>
      </c>
      <c r="F476" s="261">
        <v>0</v>
      </c>
      <c r="G476" s="261">
        <v>0</v>
      </c>
      <c r="H476" s="261">
        <v>0</v>
      </c>
      <c r="I476" s="261">
        <v>0</v>
      </c>
      <c r="J476" s="261">
        <v>0</v>
      </c>
      <c r="K476" s="261">
        <v>0</v>
      </c>
      <c r="L476" s="261">
        <v>0</v>
      </c>
      <c r="M476" s="228">
        <v>33</v>
      </c>
      <c r="N476" s="257"/>
    </row>
    <row r="477" spans="1:14" ht="18" customHeight="1">
      <c r="A477" s="121" t="s">
        <v>397</v>
      </c>
      <c r="B477" s="259">
        <v>292</v>
      </c>
      <c r="C477" s="259">
        <v>385</v>
      </c>
      <c r="D477" s="260">
        <v>401</v>
      </c>
      <c r="E477" s="260">
        <v>649</v>
      </c>
      <c r="F477" s="261">
        <v>1059</v>
      </c>
      <c r="G477" s="261">
        <v>1225</v>
      </c>
      <c r="H477" s="261">
        <v>1233</v>
      </c>
      <c r="I477" s="261">
        <v>794</v>
      </c>
      <c r="J477" s="261">
        <v>460</v>
      </c>
      <c r="K477" s="261">
        <v>277</v>
      </c>
      <c r="L477" s="261">
        <v>210</v>
      </c>
      <c r="M477" s="228">
        <v>161</v>
      </c>
      <c r="N477" s="257"/>
    </row>
    <row r="478" spans="1:14" ht="18" customHeight="1">
      <c r="A478" s="139" t="s">
        <v>622</v>
      </c>
      <c r="B478" s="259">
        <v>0</v>
      </c>
      <c r="C478" s="259">
        <v>0</v>
      </c>
      <c r="D478" s="260">
        <v>2</v>
      </c>
      <c r="E478" s="260">
        <v>2</v>
      </c>
      <c r="F478" s="261">
        <v>0</v>
      </c>
      <c r="G478" s="261">
        <v>2</v>
      </c>
      <c r="H478" s="261">
        <v>0</v>
      </c>
      <c r="I478" s="261">
        <v>1</v>
      </c>
      <c r="J478" s="261">
        <v>4</v>
      </c>
      <c r="K478" s="261">
        <v>1</v>
      </c>
      <c r="L478" s="261">
        <v>0</v>
      </c>
      <c r="M478" s="228">
        <v>1</v>
      </c>
      <c r="N478" s="257"/>
    </row>
    <row r="479" spans="1:14" ht="18" customHeight="1">
      <c r="A479" s="139" t="s">
        <v>739</v>
      </c>
      <c r="B479" s="259">
        <v>0</v>
      </c>
      <c r="C479" s="259">
        <v>0</v>
      </c>
      <c r="D479" s="260">
        <v>0</v>
      </c>
      <c r="E479" s="260">
        <v>0</v>
      </c>
      <c r="F479" s="261">
        <v>0</v>
      </c>
      <c r="G479" s="261">
        <v>1</v>
      </c>
      <c r="H479" s="261">
        <v>0</v>
      </c>
      <c r="I479" s="261">
        <v>2</v>
      </c>
      <c r="J479" s="261">
        <v>0</v>
      </c>
      <c r="K479" s="261">
        <v>0</v>
      </c>
      <c r="L479" s="261">
        <v>0</v>
      </c>
      <c r="M479" s="228">
        <v>0</v>
      </c>
      <c r="N479" s="257"/>
    </row>
    <row r="480" spans="1:14" ht="18" customHeight="1">
      <c r="A480" s="139" t="s">
        <v>402</v>
      </c>
      <c r="B480" s="259">
        <v>17</v>
      </c>
      <c r="C480" s="259">
        <v>17</v>
      </c>
      <c r="D480" s="260">
        <v>4</v>
      </c>
      <c r="E480" s="260">
        <v>53</v>
      </c>
      <c r="F480" s="261">
        <v>127</v>
      </c>
      <c r="G480" s="261">
        <v>63</v>
      </c>
      <c r="H480" s="261">
        <v>64</v>
      </c>
      <c r="I480" s="261">
        <v>57</v>
      </c>
      <c r="J480" s="261">
        <v>57</v>
      </c>
      <c r="K480" s="261">
        <v>47</v>
      </c>
      <c r="L480" s="261">
        <v>31</v>
      </c>
      <c r="M480" s="228">
        <v>58</v>
      </c>
      <c r="N480" s="257"/>
    </row>
    <row r="481" spans="1:14" ht="18" customHeight="1">
      <c r="A481" s="139" t="s">
        <v>403</v>
      </c>
      <c r="B481" s="259">
        <v>70</v>
      </c>
      <c r="C481" s="259">
        <v>58</v>
      </c>
      <c r="D481" s="260">
        <v>47</v>
      </c>
      <c r="E481" s="260">
        <v>35</v>
      </c>
      <c r="F481" s="261">
        <v>25</v>
      </c>
      <c r="G481" s="261">
        <v>18</v>
      </c>
      <c r="H481" s="261">
        <v>27</v>
      </c>
      <c r="I481" s="261">
        <v>100</v>
      </c>
      <c r="J481" s="261">
        <v>49</v>
      </c>
      <c r="K481" s="261">
        <v>25</v>
      </c>
      <c r="L481" s="261">
        <v>14</v>
      </c>
      <c r="M481" s="228">
        <v>26</v>
      </c>
      <c r="N481" s="257"/>
    </row>
    <row r="482" spans="1:14" ht="18" customHeight="1">
      <c r="A482" s="121" t="s">
        <v>404</v>
      </c>
      <c r="B482" s="259">
        <v>0</v>
      </c>
      <c r="C482" s="259">
        <v>0</v>
      </c>
      <c r="D482" s="260">
        <v>0</v>
      </c>
      <c r="E482" s="260">
        <v>2</v>
      </c>
      <c r="F482" s="261">
        <v>2</v>
      </c>
      <c r="G482" s="261">
        <v>0</v>
      </c>
      <c r="H482" s="261">
        <v>5</v>
      </c>
      <c r="I482" s="261">
        <v>2</v>
      </c>
      <c r="J482" s="261">
        <v>35</v>
      </c>
      <c r="K482" s="261">
        <v>2</v>
      </c>
      <c r="L482" s="261">
        <v>6</v>
      </c>
      <c r="M482" s="228">
        <v>3</v>
      </c>
      <c r="N482" s="257"/>
    </row>
    <row r="483" spans="1:14" ht="18" customHeight="1">
      <c r="A483" s="139" t="s">
        <v>405</v>
      </c>
      <c r="B483" s="259">
        <v>0</v>
      </c>
      <c r="C483" s="259">
        <v>0</v>
      </c>
      <c r="D483" s="260">
        <v>2</v>
      </c>
      <c r="E483" s="260">
        <v>1</v>
      </c>
      <c r="F483" s="261">
        <v>0</v>
      </c>
      <c r="G483" s="261">
        <v>7</v>
      </c>
      <c r="H483" s="261">
        <v>5</v>
      </c>
      <c r="I483" s="261">
        <v>5</v>
      </c>
      <c r="J483" s="261">
        <v>1</v>
      </c>
      <c r="K483" s="261">
        <v>3</v>
      </c>
      <c r="L483" s="261">
        <v>1</v>
      </c>
      <c r="M483" s="228">
        <v>6</v>
      </c>
      <c r="N483" s="257"/>
    </row>
    <row r="484" spans="1:14" ht="18" customHeight="1">
      <c r="A484" s="139" t="s">
        <v>740</v>
      </c>
      <c r="B484" s="259">
        <v>0</v>
      </c>
      <c r="C484" s="259">
        <v>0</v>
      </c>
      <c r="D484" s="260">
        <v>0</v>
      </c>
      <c r="E484" s="260">
        <v>17</v>
      </c>
      <c r="F484" s="261">
        <v>27</v>
      </c>
      <c r="G484" s="261">
        <v>1</v>
      </c>
      <c r="H484" s="261">
        <v>0</v>
      </c>
      <c r="I484" s="261">
        <v>0</v>
      </c>
      <c r="J484" s="261">
        <v>0</v>
      </c>
      <c r="K484" s="261">
        <v>0</v>
      </c>
      <c r="L484" s="261">
        <v>0</v>
      </c>
      <c r="M484" s="228">
        <v>1</v>
      </c>
      <c r="N484" s="257"/>
    </row>
    <row r="485" spans="1:14" ht="18" customHeight="1">
      <c r="A485" s="139" t="s">
        <v>741</v>
      </c>
      <c r="B485" s="259">
        <v>0</v>
      </c>
      <c r="C485" s="259">
        <v>0</v>
      </c>
      <c r="D485" s="260">
        <v>0</v>
      </c>
      <c r="E485" s="260">
        <v>1</v>
      </c>
      <c r="F485" s="261">
        <v>0</v>
      </c>
      <c r="G485" s="261">
        <v>3</v>
      </c>
      <c r="H485" s="261">
        <v>2</v>
      </c>
      <c r="I485" s="261">
        <v>0</v>
      </c>
      <c r="J485" s="261">
        <v>8</v>
      </c>
      <c r="K485" s="261">
        <v>0</v>
      </c>
      <c r="L485" s="261">
        <v>0</v>
      </c>
      <c r="M485" s="228">
        <v>0</v>
      </c>
      <c r="N485" s="257"/>
    </row>
    <row r="486" spans="1:14" ht="18" customHeight="1">
      <c r="A486" s="201" t="s">
        <v>516</v>
      </c>
      <c r="B486" s="261">
        <v>0</v>
      </c>
      <c r="C486" s="261">
        <v>0</v>
      </c>
      <c r="D486" s="261">
        <v>0</v>
      </c>
      <c r="E486" s="261">
        <v>0</v>
      </c>
      <c r="F486" s="261">
        <v>0</v>
      </c>
      <c r="G486" s="261">
        <v>0</v>
      </c>
      <c r="H486" s="261">
        <v>0</v>
      </c>
      <c r="I486" s="261">
        <v>0</v>
      </c>
      <c r="J486" s="261">
        <v>0</v>
      </c>
      <c r="K486" s="261">
        <v>0</v>
      </c>
      <c r="L486" s="261">
        <v>0</v>
      </c>
      <c r="M486" s="228">
        <v>1</v>
      </c>
      <c r="N486" s="257"/>
    </row>
    <row r="487" spans="1:14" ht="18" customHeight="1">
      <c r="A487" s="120" t="s">
        <v>407</v>
      </c>
      <c r="B487" s="259">
        <v>6</v>
      </c>
      <c r="C487" s="259">
        <v>0</v>
      </c>
      <c r="D487" s="260">
        <v>3</v>
      </c>
      <c r="E487" s="260">
        <v>4</v>
      </c>
      <c r="F487" s="261">
        <v>3</v>
      </c>
      <c r="G487" s="261">
        <v>13</v>
      </c>
      <c r="H487" s="261">
        <v>15</v>
      </c>
      <c r="I487" s="261">
        <v>11</v>
      </c>
      <c r="J487" s="261">
        <v>15</v>
      </c>
      <c r="K487" s="261">
        <v>16</v>
      </c>
      <c r="L487" s="261">
        <v>6</v>
      </c>
      <c r="M487" s="228">
        <v>1</v>
      </c>
      <c r="N487" s="257"/>
    </row>
    <row r="488" spans="1:14" ht="18" customHeight="1">
      <c r="A488" s="121" t="s">
        <v>408</v>
      </c>
      <c r="B488" s="259">
        <v>11</v>
      </c>
      <c r="C488" s="259">
        <v>28</v>
      </c>
      <c r="D488" s="260">
        <v>18</v>
      </c>
      <c r="E488" s="260">
        <v>20</v>
      </c>
      <c r="F488" s="261">
        <v>20</v>
      </c>
      <c r="G488" s="261">
        <v>13</v>
      </c>
      <c r="H488" s="261">
        <v>17</v>
      </c>
      <c r="I488" s="261">
        <v>14</v>
      </c>
      <c r="J488" s="261">
        <v>3</v>
      </c>
      <c r="K488" s="261">
        <v>6</v>
      </c>
      <c r="L488" s="261">
        <v>7</v>
      </c>
      <c r="M488" s="228">
        <v>11</v>
      </c>
      <c r="N488" s="257"/>
    </row>
    <row r="489" spans="1:14" ht="18" customHeight="1">
      <c r="A489" s="139" t="s">
        <v>742</v>
      </c>
      <c r="B489" s="259">
        <v>10</v>
      </c>
      <c r="C489" s="259">
        <v>12</v>
      </c>
      <c r="D489" s="260">
        <v>3</v>
      </c>
      <c r="E489" s="260">
        <v>1</v>
      </c>
      <c r="F489" s="261">
        <v>2</v>
      </c>
      <c r="G489" s="261">
        <v>1</v>
      </c>
      <c r="H489" s="261">
        <v>3</v>
      </c>
      <c r="I489" s="261">
        <v>0</v>
      </c>
      <c r="J489" s="261">
        <v>0</v>
      </c>
      <c r="K489" s="261">
        <v>1</v>
      </c>
      <c r="L489" s="261">
        <v>0</v>
      </c>
      <c r="M489" s="228">
        <v>0</v>
      </c>
      <c r="N489" s="257"/>
    </row>
    <row r="490" spans="1:14" ht="18" customHeight="1">
      <c r="A490" s="139" t="s">
        <v>410</v>
      </c>
      <c r="B490" s="259">
        <v>0</v>
      </c>
      <c r="C490" s="259">
        <v>0</v>
      </c>
      <c r="D490" s="260">
        <v>0</v>
      </c>
      <c r="E490" s="260">
        <v>0</v>
      </c>
      <c r="F490" s="261">
        <v>0</v>
      </c>
      <c r="G490" s="261">
        <v>2</v>
      </c>
      <c r="H490" s="261">
        <v>0</v>
      </c>
      <c r="I490" s="261">
        <v>0</v>
      </c>
      <c r="J490" s="261">
        <v>0</v>
      </c>
      <c r="K490" s="261">
        <v>0</v>
      </c>
      <c r="L490" s="261">
        <v>3</v>
      </c>
      <c r="M490" s="228">
        <v>1</v>
      </c>
      <c r="N490" s="257"/>
    </row>
    <row r="491" spans="1:14" ht="18" customHeight="1">
      <c r="A491" s="121" t="s">
        <v>411</v>
      </c>
      <c r="B491" s="259">
        <v>30</v>
      </c>
      <c r="C491" s="259">
        <v>62</v>
      </c>
      <c r="D491" s="260">
        <v>105</v>
      </c>
      <c r="E491" s="260">
        <v>103</v>
      </c>
      <c r="F491" s="261">
        <v>108</v>
      </c>
      <c r="G491" s="261">
        <v>99</v>
      </c>
      <c r="H491" s="261">
        <v>91</v>
      </c>
      <c r="I491" s="261">
        <v>97</v>
      </c>
      <c r="J491" s="261">
        <v>42</v>
      </c>
      <c r="K491" s="261">
        <v>50</v>
      </c>
      <c r="L491" s="261">
        <v>23</v>
      </c>
      <c r="M491" s="228">
        <v>23</v>
      </c>
      <c r="N491" s="257"/>
    </row>
    <row r="492" spans="1:14" ht="18" customHeight="1">
      <c r="A492" s="121" t="s">
        <v>412</v>
      </c>
      <c r="B492" s="259">
        <v>62</v>
      </c>
      <c r="C492" s="259">
        <v>46</v>
      </c>
      <c r="D492" s="260">
        <v>51</v>
      </c>
      <c r="E492" s="260">
        <v>51</v>
      </c>
      <c r="F492" s="261">
        <v>66</v>
      </c>
      <c r="G492" s="261">
        <v>55</v>
      </c>
      <c r="H492" s="261">
        <v>43</v>
      </c>
      <c r="I492" s="261">
        <v>30</v>
      </c>
      <c r="J492" s="261">
        <v>32</v>
      </c>
      <c r="K492" s="261">
        <v>6</v>
      </c>
      <c r="L492" s="261">
        <v>20</v>
      </c>
      <c r="M492" s="228">
        <v>21</v>
      </c>
      <c r="N492" s="257"/>
    </row>
    <row r="493" spans="1:14" ht="18" customHeight="1">
      <c r="A493" s="213"/>
      <c r="B493" s="262"/>
      <c r="C493" s="263"/>
      <c r="D493" s="264"/>
      <c r="E493" s="260"/>
      <c r="F493" s="261"/>
      <c r="G493" s="261"/>
      <c r="H493" s="261"/>
      <c r="I493" s="261"/>
      <c r="J493" s="261"/>
      <c r="K493" s="261"/>
      <c r="L493" s="261"/>
      <c r="M493" s="228"/>
      <c r="N493" s="257"/>
    </row>
    <row r="494" spans="1:14" ht="18" customHeight="1">
      <c r="A494" s="144" t="s">
        <v>542</v>
      </c>
      <c r="B494" s="276">
        <v>171</v>
      </c>
      <c r="C494" s="276">
        <v>133</v>
      </c>
      <c r="D494" s="276">
        <v>128</v>
      </c>
      <c r="E494" s="276">
        <v>70</v>
      </c>
      <c r="F494" s="276">
        <v>262</v>
      </c>
      <c r="G494" s="276">
        <v>233</v>
      </c>
      <c r="H494" s="276">
        <v>799</v>
      </c>
      <c r="I494" s="276">
        <v>644</v>
      </c>
      <c r="J494" s="276">
        <v>761</v>
      </c>
      <c r="K494" s="276">
        <v>923</v>
      </c>
      <c r="L494" s="276">
        <v>854</v>
      </c>
      <c r="M494" s="277">
        <v>715</v>
      </c>
      <c r="N494" s="257"/>
    </row>
    <row r="495" spans="2:14" ht="18" customHeight="1">
      <c r="B495" s="264"/>
      <c r="C495" s="264"/>
      <c r="D495" s="264"/>
      <c r="E495" s="264"/>
      <c r="F495" s="264"/>
      <c r="G495" s="261"/>
      <c r="H495" s="261"/>
      <c r="I495" s="261"/>
      <c r="J495" s="264"/>
      <c r="K495" s="264"/>
      <c r="L495" s="264"/>
      <c r="N495" s="257"/>
    </row>
    <row r="496" spans="2:14" ht="18" customHeight="1">
      <c r="B496" s="264"/>
      <c r="C496" s="264"/>
      <c r="D496" s="264"/>
      <c r="E496" s="264"/>
      <c r="F496" s="264"/>
      <c r="G496" s="261"/>
      <c r="H496" s="261"/>
      <c r="I496" s="261"/>
      <c r="J496" s="264"/>
      <c r="K496" s="264"/>
      <c r="L496" s="264"/>
      <c r="N496" s="257"/>
    </row>
    <row r="497" spans="1:14" ht="18" customHeight="1">
      <c r="A497" s="213" t="s">
        <v>635</v>
      </c>
      <c r="B497" s="275">
        <f aca="true" t="shared" si="27" ref="B497:M497">SUM(B499:B510)</f>
        <v>4926</v>
      </c>
      <c r="C497" s="275">
        <f t="shared" si="27"/>
        <v>4913</v>
      </c>
      <c r="D497" s="275">
        <f t="shared" si="27"/>
        <v>6200</v>
      </c>
      <c r="E497" s="275">
        <f t="shared" si="27"/>
        <v>6251</v>
      </c>
      <c r="F497" s="275">
        <f t="shared" si="27"/>
        <v>6950</v>
      </c>
      <c r="G497" s="275">
        <f t="shared" si="27"/>
        <v>11026</v>
      </c>
      <c r="H497" s="275">
        <f t="shared" si="27"/>
        <v>12212</v>
      </c>
      <c r="I497" s="275">
        <f t="shared" si="27"/>
        <v>12269</v>
      </c>
      <c r="J497" s="275">
        <f t="shared" si="27"/>
        <v>11265</v>
      </c>
      <c r="K497" s="275">
        <f t="shared" si="27"/>
        <v>5047</v>
      </c>
      <c r="L497" s="275">
        <f t="shared" si="27"/>
        <v>5138</v>
      </c>
      <c r="M497" s="278">
        <f t="shared" si="27"/>
        <v>6477</v>
      </c>
      <c r="N497" s="257"/>
    </row>
    <row r="498" spans="1:14" ht="18" customHeight="1">
      <c r="A498" s="213"/>
      <c r="B498" s="262"/>
      <c r="C498" s="263"/>
      <c r="D498" s="264"/>
      <c r="E498" s="260"/>
      <c r="F498" s="261"/>
      <c r="G498" s="261"/>
      <c r="H498" s="261"/>
      <c r="I498" s="261"/>
      <c r="J498" s="261"/>
      <c r="K498" s="261"/>
      <c r="L498" s="261"/>
      <c r="M498" s="228"/>
      <c r="N498" s="257"/>
    </row>
    <row r="499" spans="1:14" ht="18" customHeight="1">
      <c r="A499" s="213" t="s">
        <v>636</v>
      </c>
      <c r="B499" s="259">
        <v>1070</v>
      </c>
      <c r="C499" s="259">
        <v>1016</v>
      </c>
      <c r="D499" s="260">
        <v>1135</v>
      </c>
      <c r="E499" s="260">
        <v>837</v>
      </c>
      <c r="F499" s="261">
        <v>636</v>
      </c>
      <c r="G499" s="261">
        <v>628</v>
      </c>
      <c r="H499" s="261">
        <v>659</v>
      </c>
      <c r="I499" s="261">
        <v>758</v>
      </c>
      <c r="J499" s="261">
        <v>834</v>
      </c>
      <c r="K499" s="261">
        <v>438</v>
      </c>
      <c r="L499" s="261">
        <v>570</v>
      </c>
      <c r="M499" s="228">
        <v>552</v>
      </c>
      <c r="N499" s="257"/>
    </row>
    <row r="500" spans="1:14" ht="18" customHeight="1">
      <c r="A500" s="213" t="s">
        <v>637</v>
      </c>
      <c r="B500" s="259">
        <v>857</v>
      </c>
      <c r="C500" s="259">
        <v>874</v>
      </c>
      <c r="D500" s="260">
        <v>1658</v>
      </c>
      <c r="E500" s="260">
        <v>1702</v>
      </c>
      <c r="F500" s="261">
        <v>1585</v>
      </c>
      <c r="G500" s="261">
        <v>1423</v>
      </c>
      <c r="H500" s="261">
        <v>1860</v>
      </c>
      <c r="I500" s="261">
        <v>1500</v>
      </c>
      <c r="J500" s="261">
        <v>1660</v>
      </c>
      <c r="K500" s="261">
        <v>812</v>
      </c>
      <c r="L500" s="261">
        <v>778</v>
      </c>
      <c r="M500" s="228">
        <v>1179</v>
      </c>
      <c r="N500" s="257"/>
    </row>
    <row r="501" spans="1:14" ht="18" customHeight="1">
      <c r="A501" s="251" t="s">
        <v>638</v>
      </c>
      <c r="B501" s="259">
        <v>329</v>
      </c>
      <c r="C501" s="259">
        <v>322</v>
      </c>
      <c r="D501" s="260">
        <v>323</v>
      </c>
      <c r="E501" s="260">
        <v>380</v>
      </c>
      <c r="F501" s="261">
        <v>315</v>
      </c>
      <c r="G501" s="261">
        <v>304</v>
      </c>
      <c r="H501" s="261">
        <v>362</v>
      </c>
      <c r="I501" s="261">
        <v>333</v>
      </c>
      <c r="J501" s="261">
        <v>341</v>
      </c>
      <c r="K501" s="261">
        <v>323</v>
      </c>
      <c r="L501" s="261">
        <v>362</v>
      </c>
      <c r="M501" s="228">
        <v>302</v>
      </c>
      <c r="N501" s="257"/>
    </row>
    <row r="502" spans="1:14" ht="18" customHeight="1">
      <c r="A502" s="251" t="s">
        <v>743</v>
      </c>
      <c r="B502" s="259">
        <v>383</v>
      </c>
      <c r="C502" s="259">
        <v>483</v>
      </c>
      <c r="D502" s="260">
        <v>355</v>
      </c>
      <c r="E502" s="260">
        <v>291</v>
      </c>
      <c r="F502" s="261">
        <v>288</v>
      </c>
      <c r="G502" s="261">
        <v>226</v>
      </c>
      <c r="H502" s="261" t="s">
        <v>652</v>
      </c>
      <c r="I502" s="261" t="s">
        <v>652</v>
      </c>
      <c r="J502" s="261" t="s">
        <v>652</v>
      </c>
      <c r="K502" s="261" t="s">
        <v>652</v>
      </c>
      <c r="L502" s="261" t="s">
        <v>652</v>
      </c>
      <c r="M502" s="228" t="s">
        <v>652</v>
      </c>
      <c r="N502" s="257"/>
    </row>
    <row r="503" spans="1:14" ht="18" customHeight="1">
      <c r="A503" s="215" t="s">
        <v>639</v>
      </c>
      <c r="B503" s="260" t="s">
        <v>652</v>
      </c>
      <c r="C503" s="260" t="s">
        <v>652</v>
      </c>
      <c r="D503" s="260" t="s">
        <v>652</v>
      </c>
      <c r="E503" s="260" t="s">
        <v>652</v>
      </c>
      <c r="F503" s="261">
        <v>1384</v>
      </c>
      <c r="G503" s="261">
        <v>1602</v>
      </c>
      <c r="H503" s="261">
        <v>2042</v>
      </c>
      <c r="I503" s="261">
        <v>4001</v>
      </c>
      <c r="J503" s="261">
        <v>4184</v>
      </c>
      <c r="K503" s="261">
        <v>2424</v>
      </c>
      <c r="L503" s="261">
        <v>2216</v>
      </c>
      <c r="M503" s="228">
        <v>2806</v>
      </c>
      <c r="N503" s="257"/>
    </row>
    <row r="504" spans="1:14" ht="18" customHeight="1">
      <c r="A504" s="213" t="s">
        <v>640</v>
      </c>
      <c r="B504" s="259">
        <v>193</v>
      </c>
      <c r="C504" s="259">
        <v>155</v>
      </c>
      <c r="D504" s="260">
        <v>149</v>
      </c>
      <c r="E504" s="260">
        <v>222</v>
      </c>
      <c r="F504" s="261">
        <v>492</v>
      </c>
      <c r="G504" s="261">
        <v>2822</v>
      </c>
      <c r="H504" s="261">
        <v>3282</v>
      </c>
      <c r="I504" s="261">
        <v>2070</v>
      </c>
      <c r="J504" s="261">
        <v>938</v>
      </c>
      <c r="K504" s="261">
        <v>0</v>
      </c>
      <c r="L504" s="261">
        <v>3</v>
      </c>
      <c r="M504" s="228">
        <v>1</v>
      </c>
      <c r="N504" s="257"/>
    </row>
    <row r="505" spans="1:14" ht="18" customHeight="1">
      <c r="A505" s="144" t="s">
        <v>641</v>
      </c>
      <c r="B505" s="260" t="s">
        <v>652</v>
      </c>
      <c r="C505" s="260" t="s">
        <v>652</v>
      </c>
      <c r="D505" s="260" t="s">
        <v>652</v>
      </c>
      <c r="E505" s="260" t="s">
        <v>652</v>
      </c>
      <c r="F505" s="260" t="s">
        <v>652</v>
      </c>
      <c r="G505" s="261">
        <v>589</v>
      </c>
      <c r="H505" s="261">
        <v>508</v>
      </c>
      <c r="I505" s="261">
        <v>449</v>
      </c>
      <c r="J505" s="261">
        <v>551</v>
      </c>
      <c r="K505" s="261">
        <v>33</v>
      </c>
      <c r="L505" s="261">
        <v>30</v>
      </c>
      <c r="M505" s="228">
        <v>38</v>
      </c>
      <c r="N505" s="257"/>
    </row>
    <row r="506" spans="1:14" ht="18" customHeight="1">
      <c r="A506" s="216" t="s">
        <v>642</v>
      </c>
      <c r="B506" s="260" t="s">
        <v>652</v>
      </c>
      <c r="C506" s="260" t="s">
        <v>652</v>
      </c>
      <c r="D506" s="260" t="s">
        <v>652</v>
      </c>
      <c r="E506" s="260" t="s">
        <v>652</v>
      </c>
      <c r="F506" s="260" t="s">
        <v>652</v>
      </c>
      <c r="G506" s="260" t="s">
        <v>652</v>
      </c>
      <c r="H506" s="260" t="s">
        <v>652</v>
      </c>
      <c r="I506" s="260" t="s">
        <v>652</v>
      </c>
      <c r="J506" s="260" t="s">
        <v>652</v>
      </c>
      <c r="K506" s="260" t="s">
        <v>652</v>
      </c>
      <c r="L506" s="261">
        <v>3</v>
      </c>
      <c r="M506" s="228">
        <v>3</v>
      </c>
      <c r="N506" s="257"/>
    </row>
    <row r="507" spans="1:14" ht="18" customHeight="1">
      <c r="A507" s="216" t="s">
        <v>643</v>
      </c>
      <c r="B507" s="260">
        <v>537</v>
      </c>
      <c r="C507" s="260">
        <v>538</v>
      </c>
      <c r="D507" s="260">
        <v>575</v>
      </c>
      <c r="E507" s="260">
        <v>571</v>
      </c>
      <c r="F507" s="260">
        <v>592</v>
      </c>
      <c r="G507" s="260">
        <v>691</v>
      </c>
      <c r="H507" s="261">
        <v>545</v>
      </c>
      <c r="I507" s="261">
        <v>623</v>
      </c>
      <c r="J507" s="261">
        <v>567</v>
      </c>
      <c r="K507" s="261">
        <v>495</v>
      </c>
      <c r="L507" s="261">
        <v>570</v>
      </c>
      <c r="M507" s="228">
        <v>578</v>
      </c>
      <c r="N507" s="257"/>
    </row>
    <row r="508" spans="1:14" ht="18" customHeight="1">
      <c r="A508" s="144" t="s">
        <v>644</v>
      </c>
      <c r="B508" s="260">
        <v>0</v>
      </c>
      <c r="C508" s="260">
        <v>0</v>
      </c>
      <c r="D508" s="260">
        <v>0</v>
      </c>
      <c r="E508" s="260">
        <v>0</v>
      </c>
      <c r="F508" s="261">
        <v>665</v>
      </c>
      <c r="G508" s="261">
        <v>1528</v>
      </c>
      <c r="H508" s="261">
        <v>1620</v>
      </c>
      <c r="I508" s="261">
        <v>1443</v>
      </c>
      <c r="J508" s="261">
        <v>715</v>
      </c>
      <c r="K508" s="261">
        <v>68</v>
      </c>
      <c r="L508" s="261">
        <v>433</v>
      </c>
      <c r="M508" s="228">
        <v>62</v>
      </c>
      <c r="N508" s="257"/>
    </row>
    <row r="509" spans="1:14" ht="18" customHeight="1">
      <c r="A509" s="120" t="s">
        <v>645</v>
      </c>
      <c r="B509" s="261" t="s">
        <v>652</v>
      </c>
      <c r="C509" s="261" t="s">
        <v>652</v>
      </c>
      <c r="D509" s="261" t="s">
        <v>652</v>
      </c>
      <c r="E509" s="261" t="s">
        <v>652</v>
      </c>
      <c r="F509" s="261" t="s">
        <v>652</v>
      </c>
      <c r="G509" s="261" t="s">
        <v>652</v>
      </c>
      <c r="H509" s="261" t="s">
        <v>652</v>
      </c>
      <c r="I509" s="261" t="s">
        <v>652</v>
      </c>
      <c r="J509" s="261" t="s">
        <v>652</v>
      </c>
      <c r="K509" s="261" t="s">
        <v>652</v>
      </c>
      <c r="L509" s="261" t="s">
        <v>652</v>
      </c>
      <c r="M509" s="228">
        <v>826</v>
      </c>
      <c r="N509" s="257"/>
    </row>
    <row r="510" spans="1:14" ht="18" customHeight="1">
      <c r="A510" s="144" t="s">
        <v>646</v>
      </c>
      <c r="B510" s="259">
        <v>1557</v>
      </c>
      <c r="C510" s="259">
        <v>1525</v>
      </c>
      <c r="D510" s="260">
        <v>2005</v>
      </c>
      <c r="E510" s="260">
        <v>2248</v>
      </c>
      <c r="F510" s="261">
        <v>993</v>
      </c>
      <c r="G510" s="261">
        <v>1213</v>
      </c>
      <c r="H510" s="261">
        <v>1334</v>
      </c>
      <c r="I510" s="261">
        <v>1092</v>
      </c>
      <c r="J510" s="261">
        <v>1475</v>
      </c>
      <c r="K510" s="261">
        <v>454</v>
      </c>
      <c r="L510" s="261">
        <v>173</v>
      </c>
      <c r="M510" s="228">
        <v>130</v>
      </c>
      <c r="N510" s="257"/>
    </row>
    <row r="511" spans="1:13" ht="18" customHeight="1">
      <c r="A511" s="279"/>
      <c r="B511" s="280"/>
      <c r="C511" s="281"/>
      <c r="D511" s="280"/>
      <c r="E511" s="280"/>
      <c r="F511" s="281"/>
      <c r="G511" s="281"/>
      <c r="H511" s="281"/>
      <c r="I511" s="281"/>
      <c r="J511" s="281"/>
      <c r="K511" s="281"/>
      <c r="L511" s="281"/>
      <c r="M511" s="282"/>
    </row>
    <row r="512" spans="1:13" ht="18" customHeight="1">
      <c r="A512" s="149" t="s">
        <v>205</v>
      </c>
      <c r="B512" s="283"/>
      <c r="C512" s="283"/>
      <c r="D512" s="283"/>
      <c r="E512" s="283"/>
      <c r="F512" s="283"/>
      <c r="G512" s="283"/>
      <c r="H512" s="283"/>
      <c r="I512" s="283"/>
      <c r="J512" s="283"/>
      <c r="K512" s="283"/>
      <c r="L512" s="283"/>
      <c r="M512" s="283"/>
    </row>
  </sheetData>
  <sheetProtection selectLockedCells="1" selectUnlockedCells="1"/>
  <mergeCells count="17">
    <mergeCell ref="A8:A9"/>
    <mergeCell ref="B8:B9"/>
    <mergeCell ref="C8:C9"/>
    <mergeCell ref="D8:D9"/>
    <mergeCell ref="A5:M5"/>
    <mergeCell ref="A3:M3"/>
    <mergeCell ref="A6:M6"/>
    <mergeCell ref="A4:M4"/>
    <mergeCell ref="M8:M9"/>
    <mergeCell ref="I8:I9"/>
    <mergeCell ref="J8:J9"/>
    <mergeCell ref="K8:K9"/>
    <mergeCell ref="L8:L9"/>
    <mergeCell ref="E8:E9"/>
    <mergeCell ref="F8:F9"/>
    <mergeCell ref="G8:G9"/>
    <mergeCell ref="H8:H9"/>
  </mergeCells>
  <printOptions horizontalCentered="1" verticalCentered="1"/>
  <pageMargins left="0.9840277777777777" right="0.7479166666666667" top="0" bottom="0" header="0.5118055555555555" footer="0.5118055555555555"/>
  <pageSetup horizontalDpi="300" verticalDpi="300" orientation="portrait" scale="40" r:id="rId3"/>
  <rowBreaks count="4" manualBreakCount="4">
    <brk id="103" max="255" man="1"/>
    <brk id="210" max="255" man="1"/>
    <brk id="317" max="255" man="1"/>
    <brk id="420" max="25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92"/>
  <sheetViews>
    <sheetView zoomScale="75" zoomScaleNormal="75" workbookViewId="0" topLeftCell="A1">
      <selection activeCell="A86" sqref="A86"/>
    </sheetView>
  </sheetViews>
  <sheetFormatPr defaultColWidth="11.00390625" defaultRowHeight="21" customHeight="1"/>
  <cols>
    <col min="1" max="1" width="90.421875" style="120" bestFit="1" customWidth="1"/>
    <col min="2" max="2" width="13.140625" style="303" customWidth="1"/>
    <col min="3" max="4" width="12.140625" style="121" customWidth="1"/>
    <col min="5" max="16384" width="11.00390625" style="120" customWidth="1"/>
  </cols>
  <sheetData>
    <row r="1" spans="1:4" s="150" customFormat="1" ht="21" customHeight="1">
      <c r="A1" s="119" t="s">
        <v>744</v>
      </c>
      <c r="B1" s="284"/>
      <c r="C1" s="225"/>
      <c r="D1" s="225"/>
    </row>
    <row r="2" spans="2:4" s="150" customFormat="1" ht="21" customHeight="1">
      <c r="B2" s="285"/>
      <c r="C2" s="225"/>
      <c r="D2" s="225"/>
    </row>
    <row r="3" spans="1:4" s="150" customFormat="1" ht="21" customHeight="1">
      <c r="A3" s="226" t="s">
        <v>745</v>
      </c>
      <c r="B3" s="226"/>
      <c r="C3" s="226"/>
      <c r="D3" s="226"/>
    </row>
    <row r="4" spans="1:4" s="150" customFormat="1" ht="21" customHeight="1">
      <c r="A4" s="226" t="s">
        <v>746</v>
      </c>
      <c r="B4" s="226"/>
      <c r="C4" s="226"/>
      <c r="D4" s="226"/>
    </row>
    <row r="5" spans="1:4" s="150" customFormat="1" ht="21" customHeight="1">
      <c r="A5" s="226" t="s">
        <v>747</v>
      </c>
      <c r="B5" s="226"/>
      <c r="C5" s="226"/>
      <c r="D5" s="226"/>
    </row>
    <row r="6" spans="1:4" s="150" customFormat="1" ht="21" customHeight="1">
      <c r="A6" s="226" t="s">
        <v>748</v>
      </c>
      <c r="B6" s="226"/>
      <c r="C6" s="226"/>
      <c r="D6" s="226"/>
    </row>
    <row r="7" spans="1:4" s="150" customFormat="1" ht="21" customHeight="1">
      <c r="A7" s="226" t="s">
        <v>210</v>
      </c>
      <c r="B7" s="226"/>
      <c r="C7" s="226"/>
      <c r="D7" s="226"/>
    </row>
    <row r="8" spans="1:2" ht="21" customHeight="1">
      <c r="A8" s="227"/>
      <c r="B8" s="286"/>
    </row>
    <row r="9" spans="1:4" s="150" customFormat="1" ht="51" customHeight="1">
      <c r="A9" s="287" t="s">
        <v>569</v>
      </c>
      <c r="B9" s="288">
        <v>2012</v>
      </c>
      <c r="C9" s="289">
        <v>2013</v>
      </c>
      <c r="D9" s="289">
        <v>2014</v>
      </c>
    </row>
    <row r="10" spans="1:4" ht="21" customHeight="1">
      <c r="A10" s="121"/>
      <c r="B10" s="290"/>
      <c r="C10" s="291"/>
      <c r="D10" s="292"/>
    </row>
    <row r="11" spans="1:4" ht="21" customHeight="1">
      <c r="A11" s="246" t="s">
        <v>9</v>
      </c>
      <c r="B11" s="293">
        <f>B13+B45+B55+B86+B102+B112+B129+B171+B183+B203+B209+B219+B235+B252+B279+B294+B301+B317+B323+B339+B363+B374+B384+B395+B420+B466+B357+B469</f>
        <v>200425</v>
      </c>
      <c r="C11" s="294">
        <f>C13+C45+C55+C86+C102+C112+C129+C171+C183+C203+C209+C219+C235+C252+C279+C294+C301+C317+C323+C339+C363+C374+C384+C395+C420+C466+C357+C469</f>
        <v>199200</v>
      </c>
      <c r="D11" s="294">
        <f>D13+D45+D55+D86+D102+D112+D129+D171+D183+D203+D209+D219+D235+D252+D279+D294+D301+D317+D323+D339+D363+D374+D384+D395+D420+D466+D357+D469</f>
        <v>205942</v>
      </c>
    </row>
    <row r="12" spans="1:4" ht="21" customHeight="1">
      <c r="A12" s="139"/>
      <c r="B12" s="277"/>
      <c r="C12" s="224"/>
      <c r="D12" s="224"/>
    </row>
    <row r="13" spans="1:4" ht="21" customHeight="1">
      <c r="A13" s="251" t="s">
        <v>572</v>
      </c>
      <c r="B13" s="293">
        <f>SUM(B15:B43)</f>
        <v>21921</v>
      </c>
      <c r="C13" s="294">
        <f>SUM(C15:C43)</f>
        <v>20649</v>
      </c>
      <c r="D13" s="294">
        <f>SUM(D15:D43)</f>
        <v>20572</v>
      </c>
    </row>
    <row r="14" spans="1:4" ht="21" customHeight="1">
      <c r="A14" s="186"/>
      <c r="B14" s="295"/>
      <c r="C14" s="228"/>
      <c r="D14" s="228"/>
    </row>
    <row r="15" spans="1:4" ht="21" customHeight="1">
      <c r="A15" s="139" t="s">
        <v>220</v>
      </c>
      <c r="B15" s="296">
        <v>119</v>
      </c>
      <c r="C15" s="228">
        <v>158</v>
      </c>
      <c r="D15" s="228">
        <v>248</v>
      </c>
    </row>
    <row r="16" spans="1:4" ht="21" customHeight="1">
      <c r="A16" s="139" t="s">
        <v>221</v>
      </c>
      <c r="B16" s="296">
        <v>7</v>
      </c>
      <c r="C16" s="228">
        <v>12</v>
      </c>
      <c r="D16" s="228">
        <v>26</v>
      </c>
    </row>
    <row r="17" spans="1:4" ht="21" customHeight="1">
      <c r="A17" s="186" t="s">
        <v>222</v>
      </c>
      <c r="B17" s="295">
        <v>6</v>
      </c>
      <c r="C17" s="228">
        <v>4</v>
      </c>
      <c r="D17" s="228">
        <v>3</v>
      </c>
    </row>
    <row r="18" spans="1:4" ht="21" customHeight="1">
      <c r="A18" s="186" t="s">
        <v>223</v>
      </c>
      <c r="B18" s="295">
        <v>27</v>
      </c>
      <c r="C18" s="228">
        <v>20</v>
      </c>
      <c r="D18" s="228">
        <v>14</v>
      </c>
    </row>
    <row r="19" spans="1:4" ht="21" customHeight="1">
      <c r="A19" s="139" t="s">
        <v>224</v>
      </c>
      <c r="B19" s="296">
        <v>6</v>
      </c>
      <c r="C19" s="228">
        <v>1</v>
      </c>
      <c r="D19" s="228">
        <v>1</v>
      </c>
    </row>
    <row r="20" spans="1:4" ht="21" customHeight="1">
      <c r="A20" s="139" t="s">
        <v>225</v>
      </c>
      <c r="B20" s="296">
        <v>0</v>
      </c>
      <c r="C20" s="228">
        <v>1</v>
      </c>
      <c r="D20" s="228">
        <v>1</v>
      </c>
    </row>
    <row r="21" spans="1:4" ht="21" customHeight="1">
      <c r="A21" s="139" t="s">
        <v>226</v>
      </c>
      <c r="B21" s="296">
        <v>5</v>
      </c>
      <c r="C21" s="228">
        <v>2</v>
      </c>
      <c r="D21" s="228">
        <v>5</v>
      </c>
    </row>
    <row r="22" spans="1:4" ht="21" customHeight="1">
      <c r="A22" s="186" t="s">
        <v>238</v>
      </c>
      <c r="B22" s="295">
        <v>3</v>
      </c>
      <c r="C22" s="228">
        <v>9</v>
      </c>
      <c r="D22" s="228">
        <v>4</v>
      </c>
    </row>
    <row r="23" spans="1:4" ht="21" customHeight="1">
      <c r="A23" s="188" t="s">
        <v>239</v>
      </c>
      <c r="B23" s="297">
        <v>1159</v>
      </c>
      <c r="C23" s="228">
        <v>1403</v>
      </c>
      <c r="D23" s="298">
        <v>1461</v>
      </c>
    </row>
    <row r="24" spans="1:4" ht="21" customHeight="1">
      <c r="A24" s="186" t="s">
        <v>240</v>
      </c>
      <c r="B24" s="295">
        <v>7401</v>
      </c>
      <c r="C24" s="228">
        <v>6818</v>
      </c>
      <c r="D24" s="228">
        <v>6425</v>
      </c>
    </row>
    <row r="25" spans="1:4" ht="21" customHeight="1">
      <c r="A25" s="186" t="s">
        <v>277</v>
      </c>
      <c r="B25" s="295">
        <v>11</v>
      </c>
      <c r="C25" s="228">
        <v>14</v>
      </c>
      <c r="D25" s="228">
        <v>8</v>
      </c>
    </row>
    <row r="26" spans="1:4" ht="21" customHeight="1">
      <c r="A26" s="188" t="s">
        <v>297</v>
      </c>
      <c r="B26" s="297">
        <v>92</v>
      </c>
      <c r="C26" s="228">
        <v>55</v>
      </c>
      <c r="D26" s="298">
        <v>93</v>
      </c>
    </row>
    <row r="27" spans="1:4" ht="21" customHeight="1">
      <c r="A27" s="139" t="s">
        <v>653</v>
      </c>
      <c r="B27" s="296">
        <v>293</v>
      </c>
      <c r="C27" s="228">
        <v>40</v>
      </c>
      <c r="D27" s="228">
        <v>67</v>
      </c>
    </row>
    <row r="28" spans="1:4" ht="21" customHeight="1">
      <c r="A28" s="186" t="s">
        <v>352</v>
      </c>
      <c r="B28" s="295">
        <v>523</v>
      </c>
      <c r="C28" s="228">
        <v>535</v>
      </c>
      <c r="D28" s="228">
        <v>518</v>
      </c>
    </row>
    <row r="29" spans="1:4" ht="21" customHeight="1">
      <c r="A29" s="139" t="s">
        <v>353</v>
      </c>
      <c r="B29" s="296">
        <v>58</v>
      </c>
      <c r="C29" s="228">
        <v>45</v>
      </c>
      <c r="D29" s="228">
        <v>54</v>
      </c>
    </row>
    <row r="30" spans="1:4" ht="21" customHeight="1">
      <c r="A30" s="186" t="s">
        <v>354</v>
      </c>
      <c r="B30" s="295">
        <v>362</v>
      </c>
      <c r="C30" s="228">
        <v>374</v>
      </c>
      <c r="D30" s="228">
        <v>434</v>
      </c>
    </row>
    <row r="31" spans="1:4" ht="21" customHeight="1">
      <c r="A31" s="120" t="s">
        <v>654</v>
      </c>
      <c r="B31" s="296">
        <v>1</v>
      </c>
      <c r="C31" s="228">
        <v>0</v>
      </c>
      <c r="D31" s="228">
        <v>0</v>
      </c>
    </row>
    <row r="32" spans="1:4" ht="21" customHeight="1">
      <c r="A32" s="139" t="s">
        <v>355</v>
      </c>
      <c r="B32" s="296">
        <v>450</v>
      </c>
      <c r="C32" s="228">
        <v>469</v>
      </c>
      <c r="D32" s="228">
        <v>545</v>
      </c>
    </row>
    <row r="33" spans="1:4" ht="21" customHeight="1">
      <c r="A33" s="120" t="s">
        <v>417</v>
      </c>
      <c r="B33" s="296">
        <v>0</v>
      </c>
      <c r="C33" s="228">
        <v>0</v>
      </c>
      <c r="D33" s="228">
        <v>26</v>
      </c>
    </row>
    <row r="34" spans="1:4" ht="21" customHeight="1">
      <c r="A34" s="186" t="s">
        <v>749</v>
      </c>
      <c r="B34" s="295">
        <v>0</v>
      </c>
      <c r="C34" s="228">
        <v>70</v>
      </c>
      <c r="D34" s="228">
        <v>0</v>
      </c>
    </row>
    <row r="35" spans="1:4" ht="21" customHeight="1">
      <c r="A35" s="206" t="s">
        <v>423</v>
      </c>
      <c r="B35" s="299">
        <v>0</v>
      </c>
      <c r="C35" s="228">
        <v>2</v>
      </c>
      <c r="D35" s="228">
        <v>2</v>
      </c>
    </row>
    <row r="36" spans="1:4" ht="21" customHeight="1">
      <c r="A36" s="186" t="s">
        <v>424</v>
      </c>
      <c r="B36" s="295">
        <v>7164</v>
      </c>
      <c r="C36" s="228">
        <v>7609</v>
      </c>
      <c r="D36" s="228">
        <v>7458</v>
      </c>
    </row>
    <row r="37" spans="1:4" ht="21" customHeight="1">
      <c r="A37" s="120" t="s">
        <v>426</v>
      </c>
      <c r="B37" s="296">
        <v>399</v>
      </c>
      <c r="C37" s="228">
        <v>437</v>
      </c>
      <c r="D37" s="228">
        <v>384</v>
      </c>
    </row>
    <row r="38" spans="1:4" ht="21" customHeight="1">
      <c r="A38" s="120" t="s">
        <v>427</v>
      </c>
      <c r="B38" s="296">
        <v>1096</v>
      </c>
      <c r="C38" s="228">
        <v>247</v>
      </c>
      <c r="D38" s="228">
        <v>575</v>
      </c>
    </row>
    <row r="39" spans="1:4" ht="21" customHeight="1">
      <c r="A39" s="139" t="s">
        <v>428</v>
      </c>
      <c r="B39" s="296">
        <v>12</v>
      </c>
      <c r="C39" s="228">
        <v>18</v>
      </c>
      <c r="D39" s="228">
        <v>16</v>
      </c>
    </row>
    <row r="40" spans="1:4" ht="21" customHeight="1">
      <c r="A40" s="139" t="s">
        <v>429</v>
      </c>
      <c r="B40" s="296">
        <v>2724</v>
      </c>
      <c r="C40" s="228">
        <v>2304</v>
      </c>
      <c r="D40" s="228">
        <v>2161</v>
      </c>
    </row>
    <row r="41" spans="1:4" ht="21" customHeight="1">
      <c r="A41" s="120" t="s">
        <v>430</v>
      </c>
      <c r="B41" s="296">
        <v>0</v>
      </c>
      <c r="C41" s="228">
        <v>0</v>
      </c>
      <c r="D41" s="228">
        <v>39</v>
      </c>
    </row>
    <row r="42" spans="1:4" ht="21" customHeight="1">
      <c r="A42" s="139" t="s">
        <v>448</v>
      </c>
      <c r="B42" s="296">
        <v>2</v>
      </c>
      <c r="C42" s="228">
        <v>2</v>
      </c>
      <c r="D42" s="228">
        <v>3</v>
      </c>
    </row>
    <row r="43" spans="1:4" ht="21" customHeight="1">
      <c r="A43" s="186" t="s">
        <v>509</v>
      </c>
      <c r="B43" s="295">
        <v>1</v>
      </c>
      <c r="C43" s="228">
        <v>0</v>
      </c>
      <c r="D43" s="228">
        <v>1</v>
      </c>
    </row>
    <row r="44" spans="1:4" ht="21" customHeight="1">
      <c r="A44" s="186"/>
      <c r="B44" s="295"/>
      <c r="C44" s="228"/>
      <c r="D44" s="228"/>
    </row>
    <row r="45" spans="1:4" ht="21" customHeight="1">
      <c r="A45" s="251" t="s">
        <v>574</v>
      </c>
      <c r="B45" s="300">
        <f>SUM(B47:B53)</f>
        <v>417</v>
      </c>
      <c r="C45" s="246">
        <f>SUM(C47:C53)</f>
        <v>404</v>
      </c>
      <c r="D45" s="246">
        <f>SUM(D47:D53)</f>
        <v>345</v>
      </c>
    </row>
    <row r="46" spans="1:4" ht="21" customHeight="1">
      <c r="A46" s="186"/>
      <c r="B46" s="295"/>
      <c r="C46" s="228"/>
      <c r="D46" s="228"/>
    </row>
    <row r="47" spans="1:4" ht="21" customHeight="1">
      <c r="A47" s="188" t="s">
        <v>261</v>
      </c>
      <c r="B47" s="297">
        <v>52</v>
      </c>
      <c r="C47" s="228">
        <v>68</v>
      </c>
      <c r="D47" s="228">
        <v>44</v>
      </c>
    </row>
    <row r="48" spans="1:4" ht="21" customHeight="1">
      <c r="A48" s="188" t="s">
        <v>300</v>
      </c>
      <c r="B48" s="297">
        <v>47</v>
      </c>
      <c r="C48" s="228">
        <v>51</v>
      </c>
      <c r="D48" s="298">
        <v>56</v>
      </c>
    </row>
    <row r="49" spans="1:4" ht="21" customHeight="1">
      <c r="A49" s="120" t="s">
        <v>301</v>
      </c>
      <c r="B49" s="296">
        <v>0</v>
      </c>
      <c r="C49" s="228">
        <v>0</v>
      </c>
      <c r="D49" s="228">
        <v>12</v>
      </c>
    </row>
    <row r="50" spans="1:4" ht="21" customHeight="1">
      <c r="A50" s="186" t="s">
        <v>415</v>
      </c>
      <c r="B50" s="295">
        <v>318</v>
      </c>
      <c r="C50" s="228">
        <v>277</v>
      </c>
      <c r="D50" s="228">
        <v>227</v>
      </c>
    </row>
    <row r="51" spans="1:4" ht="21" customHeight="1">
      <c r="A51" s="139" t="s">
        <v>443</v>
      </c>
      <c r="B51" s="296">
        <v>0</v>
      </c>
      <c r="C51" s="228">
        <v>5</v>
      </c>
      <c r="D51" s="228">
        <v>5</v>
      </c>
    </row>
    <row r="52" spans="1:4" ht="21" customHeight="1">
      <c r="A52" s="139" t="s">
        <v>445</v>
      </c>
      <c r="B52" s="296">
        <v>0</v>
      </c>
      <c r="C52" s="228">
        <v>2</v>
      </c>
      <c r="D52" s="228">
        <v>1</v>
      </c>
    </row>
    <row r="53" spans="1:4" ht="21" customHeight="1">
      <c r="A53" s="139" t="s">
        <v>655</v>
      </c>
      <c r="B53" s="296">
        <v>0</v>
      </c>
      <c r="C53" s="228">
        <v>1</v>
      </c>
      <c r="D53" s="228">
        <v>0</v>
      </c>
    </row>
    <row r="54" ht="21" customHeight="1">
      <c r="B54" s="296"/>
    </row>
    <row r="55" spans="1:4" ht="21" customHeight="1">
      <c r="A55" s="251" t="s">
        <v>575</v>
      </c>
      <c r="B55" s="300">
        <f>SUM(B57:B84)</f>
        <v>7208</v>
      </c>
      <c r="C55" s="246">
        <f>SUM(C57:C84)</f>
        <v>7279</v>
      </c>
      <c r="D55" s="246">
        <f>SUM(D57:D84)</f>
        <v>7303</v>
      </c>
    </row>
    <row r="56" spans="1:4" ht="21" customHeight="1">
      <c r="A56" s="210"/>
      <c r="B56" s="296"/>
      <c r="C56" s="228"/>
      <c r="D56" s="228"/>
    </row>
    <row r="57" spans="1:4" ht="21" customHeight="1">
      <c r="A57" s="121" t="s">
        <v>228</v>
      </c>
      <c r="B57" s="296">
        <v>467</v>
      </c>
      <c r="C57" s="228">
        <v>453</v>
      </c>
      <c r="D57" s="228">
        <v>359</v>
      </c>
    </row>
    <row r="58" spans="1:4" ht="21" customHeight="1">
      <c r="A58" s="121" t="s">
        <v>229</v>
      </c>
      <c r="B58" s="296">
        <v>72</v>
      </c>
      <c r="C58" s="228">
        <v>37</v>
      </c>
      <c r="D58" s="228">
        <v>64</v>
      </c>
    </row>
    <row r="59" spans="1:4" ht="21" customHeight="1">
      <c r="A59" s="121" t="s">
        <v>230</v>
      </c>
      <c r="B59" s="296">
        <v>332</v>
      </c>
      <c r="C59" s="228">
        <v>278</v>
      </c>
      <c r="D59" s="228">
        <v>319</v>
      </c>
    </row>
    <row r="60" spans="1:4" ht="21" customHeight="1">
      <c r="A60" s="121" t="s">
        <v>231</v>
      </c>
      <c r="B60" s="296">
        <v>3122</v>
      </c>
      <c r="C60" s="228">
        <v>3038</v>
      </c>
      <c r="D60" s="228">
        <v>2884</v>
      </c>
    </row>
    <row r="61" spans="1:4" ht="21" customHeight="1">
      <c r="A61" s="120" t="s">
        <v>477</v>
      </c>
      <c r="B61" s="296" t="s">
        <v>652</v>
      </c>
      <c r="C61" s="228" t="s">
        <v>652</v>
      </c>
      <c r="D61" s="228">
        <v>45</v>
      </c>
    </row>
    <row r="62" spans="1:4" ht="21" customHeight="1">
      <c r="A62" s="120" t="s">
        <v>478</v>
      </c>
      <c r="B62" s="296" t="s">
        <v>652</v>
      </c>
      <c r="C62" s="228" t="s">
        <v>652</v>
      </c>
      <c r="D62" s="228">
        <v>14</v>
      </c>
    </row>
    <row r="63" spans="1:4" ht="21" customHeight="1">
      <c r="A63" s="188" t="s">
        <v>280</v>
      </c>
      <c r="B63" s="297">
        <v>16</v>
      </c>
      <c r="C63" s="228">
        <v>9</v>
      </c>
      <c r="D63" s="228">
        <v>18</v>
      </c>
    </row>
    <row r="64" spans="1:4" ht="21" customHeight="1">
      <c r="A64" s="120" t="s">
        <v>282</v>
      </c>
      <c r="B64" s="296">
        <v>213</v>
      </c>
      <c r="C64" s="228">
        <v>68</v>
      </c>
      <c r="D64" s="228">
        <v>100</v>
      </c>
    </row>
    <row r="65" spans="1:4" ht="21" customHeight="1">
      <c r="A65" s="186" t="s">
        <v>304</v>
      </c>
      <c r="B65" s="295">
        <v>110</v>
      </c>
      <c r="C65" s="228">
        <v>144</v>
      </c>
      <c r="D65" s="228">
        <v>228</v>
      </c>
    </row>
    <row r="66" spans="1:4" ht="21" customHeight="1">
      <c r="A66" s="121" t="s">
        <v>330</v>
      </c>
      <c r="B66" s="296">
        <v>11</v>
      </c>
      <c r="C66" s="228">
        <v>15</v>
      </c>
      <c r="D66" s="228">
        <v>24</v>
      </c>
    </row>
    <row r="67" spans="1:4" ht="21" customHeight="1">
      <c r="A67" s="186" t="s">
        <v>465</v>
      </c>
      <c r="B67" s="295">
        <v>29</v>
      </c>
      <c r="C67" s="228">
        <v>33</v>
      </c>
      <c r="D67" s="228">
        <v>80</v>
      </c>
    </row>
    <row r="68" spans="1:4" ht="21" customHeight="1">
      <c r="A68" s="139" t="s">
        <v>466</v>
      </c>
      <c r="B68" s="296">
        <v>73</v>
      </c>
      <c r="C68" s="228">
        <v>20</v>
      </c>
      <c r="D68" s="228">
        <v>17</v>
      </c>
    </row>
    <row r="69" spans="1:4" ht="21" customHeight="1">
      <c r="A69" s="139" t="s">
        <v>750</v>
      </c>
      <c r="B69" s="295">
        <v>0</v>
      </c>
      <c r="C69" s="228">
        <v>2</v>
      </c>
      <c r="D69" s="228">
        <v>0</v>
      </c>
    </row>
    <row r="70" spans="1:4" ht="21" customHeight="1">
      <c r="A70" s="186" t="s">
        <v>658</v>
      </c>
      <c r="B70" s="295">
        <v>12</v>
      </c>
      <c r="C70" s="228">
        <v>2</v>
      </c>
      <c r="D70" s="228">
        <v>0</v>
      </c>
    </row>
    <row r="71" spans="1:4" ht="21" customHeight="1">
      <c r="A71" s="139" t="s">
        <v>470</v>
      </c>
      <c r="B71" s="296">
        <v>7</v>
      </c>
      <c r="C71" s="228">
        <v>8</v>
      </c>
      <c r="D71" s="228">
        <v>8</v>
      </c>
    </row>
    <row r="72" spans="1:4" ht="21" customHeight="1">
      <c r="A72" s="139" t="s">
        <v>471</v>
      </c>
      <c r="B72" s="296">
        <v>1</v>
      </c>
      <c r="C72" s="228">
        <v>0</v>
      </c>
      <c r="D72" s="228">
        <v>11</v>
      </c>
    </row>
    <row r="73" spans="1:4" ht="21" customHeight="1">
      <c r="A73" s="139" t="s">
        <v>475</v>
      </c>
      <c r="B73" s="296">
        <v>219</v>
      </c>
      <c r="C73" s="228">
        <v>283</v>
      </c>
      <c r="D73" s="228">
        <v>309</v>
      </c>
    </row>
    <row r="74" spans="1:4" ht="21" customHeight="1">
      <c r="A74" s="121" t="s">
        <v>476</v>
      </c>
      <c r="B74" s="296">
        <v>798</v>
      </c>
      <c r="C74" s="228">
        <v>995</v>
      </c>
      <c r="D74" s="228">
        <v>928</v>
      </c>
    </row>
    <row r="75" spans="1:4" ht="21" customHeight="1">
      <c r="A75" s="186" t="s">
        <v>659</v>
      </c>
      <c r="B75" s="295">
        <v>95</v>
      </c>
      <c r="C75" s="228">
        <v>56</v>
      </c>
      <c r="D75" s="228" t="s">
        <v>652</v>
      </c>
    </row>
    <row r="76" spans="1:4" ht="21" customHeight="1">
      <c r="A76" s="121" t="s">
        <v>576</v>
      </c>
      <c r="B76" s="296">
        <v>4</v>
      </c>
      <c r="C76" s="228">
        <v>5</v>
      </c>
      <c r="D76" s="228" t="s">
        <v>652</v>
      </c>
    </row>
    <row r="77" spans="1:4" ht="21" customHeight="1">
      <c r="A77" s="186" t="s">
        <v>489</v>
      </c>
      <c r="B77" s="295">
        <v>1</v>
      </c>
      <c r="C77" s="228">
        <v>1</v>
      </c>
      <c r="D77" s="228">
        <v>1</v>
      </c>
    </row>
    <row r="78" spans="1:4" ht="21" customHeight="1">
      <c r="A78" s="121" t="s">
        <v>491</v>
      </c>
      <c r="B78" s="296">
        <v>0</v>
      </c>
      <c r="C78" s="228">
        <v>3</v>
      </c>
      <c r="D78" s="228">
        <v>62</v>
      </c>
    </row>
    <row r="79" spans="1:4" ht="21" customHeight="1">
      <c r="A79" s="139" t="s">
        <v>505</v>
      </c>
      <c r="B79" s="296">
        <v>3</v>
      </c>
      <c r="C79" s="228">
        <v>8</v>
      </c>
      <c r="D79" s="228">
        <v>11</v>
      </c>
    </row>
    <row r="80" spans="1:4" ht="21" customHeight="1">
      <c r="A80" s="186" t="s">
        <v>517</v>
      </c>
      <c r="B80" s="295">
        <v>37</v>
      </c>
      <c r="C80" s="228">
        <v>61</v>
      </c>
      <c r="D80" s="228">
        <v>62</v>
      </c>
    </row>
    <row r="81" spans="1:4" ht="21" customHeight="1">
      <c r="A81" s="186" t="s">
        <v>528</v>
      </c>
      <c r="B81" s="295">
        <v>1430</v>
      </c>
      <c r="C81" s="228">
        <v>1599</v>
      </c>
      <c r="D81" s="228">
        <v>1646</v>
      </c>
    </row>
    <row r="82" spans="1:4" ht="21" customHeight="1">
      <c r="A82" s="120" t="s">
        <v>529</v>
      </c>
      <c r="B82" s="296">
        <v>0</v>
      </c>
      <c r="C82" s="228">
        <v>0</v>
      </c>
      <c r="D82" s="228">
        <v>1</v>
      </c>
    </row>
    <row r="83" spans="1:4" ht="21" customHeight="1">
      <c r="A83" s="186" t="s">
        <v>530</v>
      </c>
      <c r="B83" s="295">
        <v>68</v>
      </c>
      <c r="C83" s="228">
        <v>57</v>
      </c>
      <c r="D83" s="228">
        <v>34</v>
      </c>
    </row>
    <row r="84" spans="1:4" ht="21" customHeight="1">
      <c r="A84" s="186" t="s">
        <v>531</v>
      </c>
      <c r="B84" s="295">
        <v>88</v>
      </c>
      <c r="C84" s="228">
        <v>104</v>
      </c>
      <c r="D84" s="228">
        <v>78</v>
      </c>
    </row>
    <row r="85" spans="2:4" ht="21" customHeight="1">
      <c r="B85" s="296"/>
      <c r="C85" s="228"/>
      <c r="D85" s="228"/>
    </row>
    <row r="86" spans="1:4" ht="21" customHeight="1">
      <c r="A86" s="144" t="s">
        <v>577</v>
      </c>
      <c r="B86" s="300">
        <f>SUM(B88:B100)</f>
        <v>867</v>
      </c>
      <c r="C86" s="246">
        <f>SUM(C88:C100)</f>
        <v>941</v>
      </c>
      <c r="D86" s="246">
        <f>SUM(D88:D100)</f>
        <v>1051</v>
      </c>
    </row>
    <row r="87" spans="1:4" ht="21" customHeight="1">
      <c r="A87" s="186"/>
      <c r="B87" s="295"/>
      <c r="C87" s="228"/>
      <c r="D87" s="228"/>
    </row>
    <row r="88" spans="1:4" ht="21" customHeight="1">
      <c r="A88" s="121" t="s">
        <v>321</v>
      </c>
      <c r="B88" s="296">
        <v>13</v>
      </c>
      <c r="C88" s="228">
        <v>10</v>
      </c>
      <c r="D88" s="228">
        <v>6</v>
      </c>
    </row>
    <row r="89" spans="1:4" ht="21" customHeight="1">
      <c r="A89" s="186" t="s">
        <v>368</v>
      </c>
      <c r="B89" s="295">
        <v>34</v>
      </c>
      <c r="C89" s="228">
        <v>30</v>
      </c>
      <c r="D89" s="228">
        <v>16</v>
      </c>
    </row>
    <row r="90" spans="1:4" ht="21" customHeight="1">
      <c r="A90" s="121" t="s">
        <v>373</v>
      </c>
      <c r="B90" s="296">
        <v>135</v>
      </c>
      <c r="C90" s="228">
        <v>259</v>
      </c>
      <c r="D90" s="228">
        <v>254</v>
      </c>
    </row>
    <row r="91" spans="1:4" ht="21" customHeight="1">
      <c r="A91" s="186" t="s">
        <v>374</v>
      </c>
      <c r="B91" s="295">
        <v>622</v>
      </c>
      <c r="C91" s="228">
        <v>597</v>
      </c>
      <c r="D91" s="228">
        <v>694</v>
      </c>
    </row>
    <row r="92" spans="1:4" ht="21" customHeight="1">
      <c r="A92" s="120" t="s">
        <v>751</v>
      </c>
      <c r="B92" s="296">
        <v>0</v>
      </c>
      <c r="C92" s="228">
        <v>0</v>
      </c>
      <c r="D92" s="228">
        <v>1</v>
      </c>
    </row>
    <row r="93" spans="1:4" ht="21" customHeight="1">
      <c r="A93" s="139" t="s">
        <v>413</v>
      </c>
      <c r="B93" s="296">
        <v>2</v>
      </c>
      <c r="C93" s="228">
        <v>0</v>
      </c>
      <c r="D93" s="228">
        <v>1</v>
      </c>
    </row>
    <row r="94" spans="1:4" ht="21" customHeight="1">
      <c r="A94" s="186" t="s">
        <v>435</v>
      </c>
      <c r="B94" s="295">
        <v>17</v>
      </c>
      <c r="C94" s="228">
        <v>19</v>
      </c>
      <c r="D94" s="228">
        <v>42</v>
      </c>
    </row>
    <row r="95" spans="1:4" ht="21" customHeight="1">
      <c r="A95" s="121" t="s">
        <v>441</v>
      </c>
      <c r="B95" s="296">
        <v>3</v>
      </c>
      <c r="C95" s="228">
        <v>2</v>
      </c>
      <c r="D95" s="228">
        <v>5</v>
      </c>
    </row>
    <row r="96" spans="1:4" ht="21" customHeight="1">
      <c r="A96" s="139" t="s">
        <v>458</v>
      </c>
      <c r="B96" s="296">
        <v>22</v>
      </c>
      <c r="C96" s="228">
        <v>11</v>
      </c>
      <c r="D96" s="228">
        <v>10</v>
      </c>
    </row>
    <row r="97" spans="1:4" ht="21" customHeight="1">
      <c r="A97" s="139" t="s">
        <v>461</v>
      </c>
      <c r="B97" s="296">
        <v>0</v>
      </c>
      <c r="C97" s="228">
        <v>1</v>
      </c>
      <c r="D97" s="228">
        <v>2</v>
      </c>
    </row>
    <row r="98" spans="1:4" ht="21" customHeight="1">
      <c r="A98" s="186" t="s">
        <v>493</v>
      </c>
      <c r="B98" s="295">
        <v>5</v>
      </c>
      <c r="C98" s="228">
        <v>9</v>
      </c>
      <c r="D98" s="228">
        <v>10</v>
      </c>
    </row>
    <row r="99" spans="1:4" ht="21" customHeight="1">
      <c r="A99" s="139" t="s">
        <v>506</v>
      </c>
      <c r="B99" s="296">
        <v>0</v>
      </c>
      <c r="C99" s="228">
        <v>1</v>
      </c>
      <c r="D99" s="228">
        <v>6</v>
      </c>
    </row>
    <row r="100" spans="1:4" ht="21" customHeight="1">
      <c r="A100" s="139" t="s">
        <v>527</v>
      </c>
      <c r="B100" s="296">
        <v>14</v>
      </c>
      <c r="C100" s="228">
        <v>2</v>
      </c>
      <c r="D100" s="228">
        <v>4</v>
      </c>
    </row>
    <row r="101" spans="1:4" ht="21" customHeight="1">
      <c r="A101" s="186"/>
      <c r="B101" s="295"/>
      <c r="C101" s="228"/>
      <c r="D101" s="228"/>
    </row>
    <row r="102" spans="1:4" ht="21" customHeight="1">
      <c r="A102" s="251" t="s">
        <v>578</v>
      </c>
      <c r="B102" s="300">
        <f>SUM(B104:B110)</f>
        <v>3151</v>
      </c>
      <c r="C102" s="246">
        <f>SUM(C104:C110)</f>
        <v>3896</v>
      </c>
      <c r="D102" s="246">
        <f>SUM(D104:D110)</f>
        <v>3985</v>
      </c>
    </row>
    <row r="103" spans="1:4" ht="21" customHeight="1">
      <c r="A103" s="186"/>
      <c r="B103" s="295"/>
      <c r="C103" s="228"/>
      <c r="D103" s="228"/>
    </row>
    <row r="104" spans="1:4" ht="21" customHeight="1">
      <c r="A104" s="186" t="s">
        <v>251</v>
      </c>
      <c r="B104" s="295">
        <v>2346</v>
      </c>
      <c r="C104" s="228">
        <v>3097</v>
      </c>
      <c r="D104" s="228">
        <v>3213</v>
      </c>
    </row>
    <row r="105" spans="1:4" ht="21" customHeight="1">
      <c r="A105" s="188" t="s">
        <v>266</v>
      </c>
      <c r="B105" s="297">
        <v>63</v>
      </c>
      <c r="C105" s="228">
        <v>107</v>
      </c>
      <c r="D105" s="298">
        <v>89</v>
      </c>
    </row>
    <row r="106" spans="1:4" ht="21" customHeight="1">
      <c r="A106" s="139" t="s">
        <v>663</v>
      </c>
      <c r="B106" s="296">
        <v>2</v>
      </c>
      <c r="C106" s="228">
        <v>0</v>
      </c>
      <c r="D106" s="228">
        <v>0</v>
      </c>
    </row>
    <row r="107" spans="1:4" ht="21" customHeight="1">
      <c r="A107" s="139" t="s">
        <v>664</v>
      </c>
      <c r="B107" s="296">
        <v>19</v>
      </c>
      <c r="C107" s="228">
        <v>0</v>
      </c>
      <c r="D107" s="228">
        <v>0</v>
      </c>
    </row>
    <row r="108" spans="1:4" ht="21" customHeight="1">
      <c r="A108" s="139" t="s">
        <v>460</v>
      </c>
      <c r="B108" s="296">
        <v>293</v>
      </c>
      <c r="C108" s="228">
        <v>307</v>
      </c>
      <c r="D108" s="228">
        <v>275</v>
      </c>
    </row>
    <row r="109" spans="1:4" ht="21" customHeight="1">
      <c r="A109" s="121" t="s">
        <v>498</v>
      </c>
      <c r="B109" s="296">
        <v>428</v>
      </c>
      <c r="C109" s="228">
        <v>384</v>
      </c>
      <c r="D109" s="228">
        <v>408</v>
      </c>
    </row>
    <row r="110" spans="1:4" ht="21" customHeight="1">
      <c r="A110" s="186" t="s">
        <v>752</v>
      </c>
      <c r="B110" s="295">
        <v>0</v>
      </c>
      <c r="C110" s="228">
        <v>1</v>
      </c>
      <c r="D110" s="228">
        <v>0</v>
      </c>
    </row>
    <row r="111" spans="1:4" ht="21" customHeight="1">
      <c r="A111" s="201"/>
      <c r="B111" s="295"/>
      <c r="C111" s="228"/>
      <c r="D111" s="228"/>
    </row>
    <row r="112" spans="1:4" ht="21" customHeight="1">
      <c r="A112" s="119" t="s">
        <v>579</v>
      </c>
      <c r="B112" s="300">
        <f>SUM(B114:B127)</f>
        <v>991</v>
      </c>
      <c r="C112" s="246">
        <f>SUM(C114:C127)</f>
        <v>1220</v>
      </c>
      <c r="D112" s="246">
        <f>SUM(D114:D127)</f>
        <v>1241</v>
      </c>
    </row>
    <row r="113" spans="1:4" ht="21" customHeight="1">
      <c r="A113" s="201"/>
      <c r="B113" s="295"/>
      <c r="C113" s="228"/>
      <c r="D113" s="228"/>
    </row>
    <row r="114" spans="1:4" ht="21" customHeight="1">
      <c r="A114" s="186" t="s">
        <v>245</v>
      </c>
      <c r="B114" s="295">
        <v>17</v>
      </c>
      <c r="C114" s="228">
        <v>16</v>
      </c>
      <c r="D114" s="228">
        <v>15</v>
      </c>
    </row>
    <row r="115" spans="1:4" ht="21" customHeight="1">
      <c r="A115" s="186" t="s">
        <v>263</v>
      </c>
      <c r="B115" s="295">
        <v>7</v>
      </c>
      <c r="C115" s="228">
        <v>8</v>
      </c>
      <c r="D115" s="228">
        <v>6</v>
      </c>
    </row>
    <row r="116" spans="1:4" ht="21" customHeight="1">
      <c r="A116" s="120" t="s">
        <v>307</v>
      </c>
      <c r="B116" s="296">
        <v>0</v>
      </c>
      <c r="C116" s="228">
        <v>0</v>
      </c>
      <c r="D116" s="228">
        <v>13</v>
      </c>
    </row>
    <row r="117" spans="1:4" ht="21" customHeight="1">
      <c r="A117" s="186" t="s">
        <v>462</v>
      </c>
      <c r="B117" s="295">
        <v>22</v>
      </c>
      <c r="C117" s="228">
        <v>8</v>
      </c>
      <c r="D117" s="228">
        <v>5</v>
      </c>
    </row>
    <row r="118" spans="1:4" ht="21" customHeight="1">
      <c r="A118" s="186" t="s">
        <v>464</v>
      </c>
      <c r="B118" s="295">
        <v>3</v>
      </c>
      <c r="C118" s="228">
        <v>13</v>
      </c>
      <c r="D118" s="228">
        <v>4</v>
      </c>
    </row>
    <row r="119" spans="1:4" ht="21" customHeight="1">
      <c r="A119" s="186" t="s">
        <v>500</v>
      </c>
      <c r="B119" s="295">
        <v>1</v>
      </c>
      <c r="C119" s="228">
        <v>0</v>
      </c>
      <c r="D119" s="228">
        <v>1</v>
      </c>
    </row>
    <row r="120" spans="1:4" ht="21" customHeight="1">
      <c r="A120" s="139" t="s">
        <v>665</v>
      </c>
      <c r="B120" s="296">
        <v>3</v>
      </c>
      <c r="C120" s="228">
        <v>0</v>
      </c>
      <c r="D120" s="228">
        <v>0</v>
      </c>
    </row>
    <row r="121" spans="1:4" ht="21" customHeight="1">
      <c r="A121" s="139" t="s">
        <v>520</v>
      </c>
      <c r="B121" s="296">
        <v>1</v>
      </c>
      <c r="C121" s="228">
        <v>2</v>
      </c>
      <c r="D121" s="228">
        <v>3</v>
      </c>
    </row>
    <row r="122" spans="1:4" ht="21" customHeight="1">
      <c r="A122" s="120" t="s">
        <v>533</v>
      </c>
      <c r="B122" s="297">
        <v>64</v>
      </c>
      <c r="C122" s="228">
        <v>11</v>
      </c>
      <c r="D122" s="228">
        <v>223</v>
      </c>
    </row>
    <row r="123" spans="1:4" ht="21" customHeight="1">
      <c r="A123" s="186" t="s">
        <v>666</v>
      </c>
      <c r="B123" s="295">
        <v>10</v>
      </c>
      <c r="C123" s="228">
        <v>5</v>
      </c>
      <c r="D123" s="228" t="s">
        <v>652</v>
      </c>
    </row>
    <row r="124" spans="1:4" ht="21" customHeight="1">
      <c r="A124" s="121" t="s">
        <v>534</v>
      </c>
      <c r="B124" s="296" t="s">
        <v>652</v>
      </c>
      <c r="C124" s="228">
        <v>200</v>
      </c>
      <c r="D124" s="228">
        <v>31</v>
      </c>
    </row>
    <row r="125" spans="1:4" ht="21" customHeight="1">
      <c r="A125" s="120" t="s">
        <v>753</v>
      </c>
      <c r="B125" s="296">
        <v>0</v>
      </c>
      <c r="C125" s="228">
        <v>0</v>
      </c>
      <c r="D125" s="228">
        <v>2</v>
      </c>
    </row>
    <row r="126" spans="1:4" ht="21" customHeight="1">
      <c r="A126" s="186" t="s">
        <v>535</v>
      </c>
      <c r="B126" s="295">
        <v>861</v>
      </c>
      <c r="C126" s="228">
        <v>957</v>
      </c>
      <c r="D126" s="228">
        <v>937</v>
      </c>
    </row>
    <row r="127" spans="1:4" ht="21" customHeight="1">
      <c r="A127" s="186" t="s">
        <v>536</v>
      </c>
      <c r="B127" s="295">
        <v>2</v>
      </c>
      <c r="C127" s="228">
        <v>0</v>
      </c>
      <c r="D127" s="228">
        <v>1</v>
      </c>
    </row>
    <row r="128" spans="2:4" ht="21" customHeight="1">
      <c r="B128" s="296"/>
      <c r="C128" s="228"/>
      <c r="D128" s="228"/>
    </row>
    <row r="129" spans="1:4" ht="21" customHeight="1">
      <c r="A129" s="119" t="s">
        <v>580</v>
      </c>
      <c r="B129" s="300">
        <f>SUM(B131:B169)</f>
        <v>99733</v>
      </c>
      <c r="C129" s="246">
        <f>SUM(C131:C169)</f>
        <v>106120</v>
      </c>
      <c r="D129" s="246">
        <f>SUM(D131:D169)</f>
        <v>113362</v>
      </c>
    </row>
    <row r="130" spans="1:4" ht="21" customHeight="1">
      <c r="A130" s="201"/>
      <c r="B130" s="295"/>
      <c r="C130" s="228"/>
      <c r="D130" s="228"/>
    </row>
    <row r="131" spans="1:4" ht="21" customHeight="1">
      <c r="A131" s="120" t="s">
        <v>667</v>
      </c>
      <c r="B131" s="296">
        <v>0</v>
      </c>
      <c r="C131" s="228">
        <v>0</v>
      </c>
      <c r="D131" s="228">
        <v>1</v>
      </c>
    </row>
    <row r="132" spans="1:4" ht="21" customHeight="1">
      <c r="A132" s="201" t="s">
        <v>234</v>
      </c>
      <c r="B132" s="295">
        <v>476</v>
      </c>
      <c r="C132" s="228">
        <v>447</v>
      </c>
      <c r="D132" s="228">
        <v>432</v>
      </c>
    </row>
    <row r="133" spans="1:4" ht="21" customHeight="1">
      <c r="A133" s="201" t="s">
        <v>248</v>
      </c>
      <c r="B133" s="295">
        <v>7</v>
      </c>
      <c r="C133" s="228" t="s">
        <v>652</v>
      </c>
      <c r="D133" s="228">
        <v>2</v>
      </c>
    </row>
    <row r="134" spans="1:4" ht="21" customHeight="1">
      <c r="A134" s="201" t="s">
        <v>254</v>
      </c>
      <c r="B134" s="295">
        <v>101</v>
      </c>
      <c r="C134" s="228">
        <v>175</v>
      </c>
      <c r="D134" s="228">
        <v>200</v>
      </c>
    </row>
    <row r="135" spans="1:4" ht="21" customHeight="1">
      <c r="A135" s="188" t="s">
        <v>255</v>
      </c>
      <c r="B135" s="297">
        <v>10738</v>
      </c>
      <c r="C135" s="228">
        <v>9315</v>
      </c>
      <c r="D135" s="298">
        <v>8633</v>
      </c>
    </row>
    <row r="136" spans="1:4" ht="21" customHeight="1">
      <c r="A136" s="201" t="s">
        <v>285</v>
      </c>
      <c r="B136" s="295">
        <v>117</v>
      </c>
      <c r="C136" s="228">
        <v>208</v>
      </c>
      <c r="D136" s="228">
        <v>199</v>
      </c>
    </row>
    <row r="137" spans="1:4" ht="21" customHeight="1">
      <c r="A137" s="201" t="s">
        <v>288</v>
      </c>
      <c r="B137" s="295">
        <v>4641</v>
      </c>
      <c r="C137" s="228">
        <v>5842</v>
      </c>
      <c r="D137" s="228">
        <v>5955</v>
      </c>
    </row>
    <row r="138" spans="1:4" ht="21" customHeight="1">
      <c r="A138" s="120" t="s">
        <v>303</v>
      </c>
      <c r="B138" s="296">
        <v>0</v>
      </c>
      <c r="C138" s="228">
        <v>0</v>
      </c>
      <c r="D138" s="228">
        <v>1</v>
      </c>
    </row>
    <row r="139" spans="1:4" ht="21" customHeight="1">
      <c r="A139" s="201" t="s">
        <v>312</v>
      </c>
      <c r="B139" s="295">
        <v>4651</v>
      </c>
      <c r="C139" s="228">
        <v>5447</v>
      </c>
      <c r="D139" s="228">
        <v>6121</v>
      </c>
    </row>
    <row r="140" spans="1:4" ht="21" customHeight="1">
      <c r="A140" s="201" t="s">
        <v>313</v>
      </c>
      <c r="B140" s="295">
        <v>38</v>
      </c>
      <c r="C140" s="228">
        <v>26</v>
      </c>
      <c r="D140" s="228">
        <v>17</v>
      </c>
    </row>
    <row r="141" spans="1:4" ht="21" customHeight="1">
      <c r="A141" s="201" t="s">
        <v>314</v>
      </c>
      <c r="B141" s="295">
        <v>4</v>
      </c>
      <c r="C141" s="228">
        <v>4</v>
      </c>
      <c r="D141" s="228">
        <v>2</v>
      </c>
    </row>
    <row r="142" spans="1:4" ht="21" customHeight="1">
      <c r="A142" s="120" t="s">
        <v>315</v>
      </c>
      <c r="B142" s="296">
        <v>0</v>
      </c>
      <c r="C142" s="228">
        <v>0</v>
      </c>
      <c r="D142" s="228">
        <v>4</v>
      </c>
    </row>
    <row r="143" spans="1:4" ht="21" customHeight="1">
      <c r="A143" s="201" t="s">
        <v>316</v>
      </c>
      <c r="B143" s="295">
        <v>114</v>
      </c>
      <c r="C143" s="228">
        <v>85</v>
      </c>
      <c r="D143" s="228">
        <v>126</v>
      </c>
    </row>
    <row r="144" spans="1:4" ht="21" customHeight="1">
      <c r="A144" s="201" t="s">
        <v>317</v>
      </c>
      <c r="B144" s="295">
        <v>242</v>
      </c>
      <c r="C144" s="228">
        <v>202</v>
      </c>
      <c r="D144" s="228">
        <v>221</v>
      </c>
    </row>
    <row r="145" spans="1:4" ht="21" customHeight="1">
      <c r="A145" s="139" t="s">
        <v>326</v>
      </c>
      <c r="B145" s="296">
        <v>410</v>
      </c>
      <c r="C145" s="228">
        <v>390</v>
      </c>
      <c r="D145" s="228">
        <v>353</v>
      </c>
    </row>
    <row r="146" spans="1:4" ht="21" customHeight="1">
      <c r="A146" s="139" t="s">
        <v>327</v>
      </c>
      <c r="B146" s="296">
        <v>3</v>
      </c>
      <c r="C146" s="228">
        <v>2</v>
      </c>
      <c r="D146" s="228">
        <v>2</v>
      </c>
    </row>
    <row r="147" spans="1:4" ht="21" customHeight="1">
      <c r="A147" s="201" t="s">
        <v>348</v>
      </c>
      <c r="B147" s="295">
        <v>179</v>
      </c>
      <c r="C147" s="228">
        <v>128</v>
      </c>
      <c r="D147" s="228">
        <v>122</v>
      </c>
    </row>
    <row r="148" spans="1:4" ht="21" customHeight="1">
      <c r="A148" s="201" t="s">
        <v>350</v>
      </c>
      <c r="B148" s="295">
        <v>3</v>
      </c>
      <c r="C148" s="228">
        <v>7</v>
      </c>
      <c r="D148" s="228">
        <v>7</v>
      </c>
    </row>
    <row r="149" spans="1:4" ht="21" customHeight="1">
      <c r="A149" s="201" t="s">
        <v>351</v>
      </c>
      <c r="B149" s="295">
        <v>238</v>
      </c>
      <c r="C149" s="228">
        <v>194</v>
      </c>
      <c r="D149" s="228">
        <v>1035</v>
      </c>
    </row>
    <row r="150" spans="1:4" ht="21" customHeight="1">
      <c r="A150" s="179" t="s">
        <v>356</v>
      </c>
      <c r="B150" s="181">
        <v>27443</v>
      </c>
      <c r="C150" s="228">
        <v>28869</v>
      </c>
      <c r="D150" s="228">
        <v>32276</v>
      </c>
    </row>
    <row r="151" spans="1:4" s="150" customFormat="1" ht="21" customHeight="1">
      <c r="A151" s="121" t="s">
        <v>357</v>
      </c>
      <c r="B151" s="296">
        <v>94</v>
      </c>
      <c r="C151" s="228">
        <v>61</v>
      </c>
      <c r="D151" s="228">
        <v>136</v>
      </c>
    </row>
    <row r="152" spans="1:4" ht="21" customHeight="1">
      <c r="A152" s="139" t="s">
        <v>358</v>
      </c>
      <c r="B152" s="296">
        <v>2804</v>
      </c>
      <c r="C152" s="228">
        <v>3902</v>
      </c>
      <c r="D152" s="228">
        <v>3600</v>
      </c>
    </row>
    <row r="153" spans="1:4" ht="21" customHeight="1">
      <c r="A153" s="139" t="s">
        <v>359</v>
      </c>
      <c r="B153" s="296">
        <v>1</v>
      </c>
      <c r="C153" s="228">
        <v>1</v>
      </c>
      <c r="D153" s="228">
        <v>1</v>
      </c>
    </row>
    <row r="154" spans="1:4" ht="21" customHeight="1">
      <c r="A154" s="139" t="s">
        <v>360</v>
      </c>
      <c r="B154" s="296">
        <v>27</v>
      </c>
      <c r="C154" s="228">
        <v>20</v>
      </c>
      <c r="D154" s="228">
        <v>11</v>
      </c>
    </row>
    <row r="155" spans="1:4" ht="21" customHeight="1">
      <c r="A155" s="206" t="s">
        <v>361</v>
      </c>
      <c r="B155" s="299">
        <v>1</v>
      </c>
      <c r="C155" s="228">
        <v>3</v>
      </c>
      <c r="D155" s="228">
        <v>4</v>
      </c>
    </row>
    <row r="156" spans="1:4" ht="21" customHeight="1">
      <c r="A156" s="201" t="s">
        <v>362</v>
      </c>
      <c r="B156" s="295">
        <v>50</v>
      </c>
      <c r="C156" s="228">
        <v>11</v>
      </c>
      <c r="D156" s="228">
        <v>23</v>
      </c>
    </row>
    <row r="157" spans="1:4" ht="21" customHeight="1">
      <c r="A157" s="139" t="s">
        <v>483</v>
      </c>
      <c r="B157" s="296">
        <v>13000</v>
      </c>
      <c r="C157" s="228">
        <v>16428</v>
      </c>
      <c r="D157" s="228">
        <v>18775</v>
      </c>
    </row>
    <row r="158" spans="1:4" ht="21" customHeight="1">
      <c r="A158" s="139" t="s">
        <v>484</v>
      </c>
      <c r="B158" s="296">
        <v>30</v>
      </c>
      <c r="C158" s="228">
        <v>4</v>
      </c>
      <c r="D158" s="228">
        <v>2</v>
      </c>
    </row>
    <row r="159" spans="1:4" ht="21" customHeight="1">
      <c r="A159" s="139" t="s">
        <v>485</v>
      </c>
      <c r="B159" s="296">
        <v>441</v>
      </c>
      <c r="C159" s="228">
        <v>497</v>
      </c>
      <c r="D159" s="228">
        <v>482</v>
      </c>
    </row>
    <row r="160" spans="1:4" ht="21" customHeight="1">
      <c r="A160" s="139" t="s">
        <v>486</v>
      </c>
      <c r="B160" s="296">
        <v>32421</v>
      </c>
      <c r="C160" s="228">
        <v>31526</v>
      </c>
      <c r="D160" s="228">
        <v>33287</v>
      </c>
    </row>
    <row r="161" spans="1:4" ht="21" customHeight="1">
      <c r="A161" s="139" t="s">
        <v>487</v>
      </c>
      <c r="B161" s="296">
        <v>3</v>
      </c>
      <c r="C161" s="228">
        <v>8</v>
      </c>
      <c r="D161" s="228">
        <v>9</v>
      </c>
    </row>
    <row r="162" spans="1:4" ht="21" customHeight="1">
      <c r="A162" s="139" t="s">
        <v>488</v>
      </c>
      <c r="B162" s="296">
        <v>231</v>
      </c>
      <c r="C162" s="228">
        <v>256</v>
      </c>
      <c r="D162" s="228">
        <v>250</v>
      </c>
    </row>
    <row r="163" spans="1:4" ht="21" customHeight="1">
      <c r="A163" s="196" t="s">
        <v>754</v>
      </c>
      <c r="B163" s="184">
        <v>0</v>
      </c>
      <c r="C163" s="228">
        <v>871</v>
      </c>
      <c r="D163" s="228">
        <v>0</v>
      </c>
    </row>
    <row r="164" spans="1:4" ht="21" customHeight="1">
      <c r="A164" s="120" t="s">
        <v>490</v>
      </c>
      <c r="B164" s="295">
        <v>5</v>
      </c>
      <c r="C164" s="228">
        <v>4</v>
      </c>
      <c r="D164" s="228">
        <v>4</v>
      </c>
    </row>
    <row r="165" spans="1:4" ht="21" customHeight="1">
      <c r="A165" s="120" t="s">
        <v>670</v>
      </c>
      <c r="B165" s="295">
        <v>0</v>
      </c>
      <c r="C165" s="228">
        <v>1</v>
      </c>
      <c r="D165" s="228">
        <v>0</v>
      </c>
    </row>
    <row r="166" spans="1:4" ht="21" customHeight="1">
      <c r="A166" s="201" t="s">
        <v>496</v>
      </c>
      <c r="B166" s="295">
        <v>29</v>
      </c>
      <c r="C166" s="228">
        <v>50</v>
      </c>
      <c r="D166" s="228">
        <v>90</v>
      </c>
    </row>
    <row r="167" spans="1:4" ht="21" customHeight="1">
      <c r="A167" s="201" t="s">
        <v>522</v>
      </c>
      <c r="B167" s="295">
        <v>1141</v>
      </c>
      <c r="C167" s="228">
        <v>1059</v>
      </c>
      <c r="D167" s="228">
        <v>915</v>
      </c>
    </row>
    <row r="168" spans="1:4" ht="21" customHeight="1">
      <c r="A168" s="201" t="s">
        <v>523</v>
      </c>
      <c r="B168" s="295">
        <v>28</v>
      </c>
      <c r="C168" s="228">
        <v>49</v>
      </c>
      <c r="D168" s="228">
        <v>37</v>
      </c>
    </row>
    <row r="169" spans="1:4" ht="21" customHeight="1">
      <c r="A169" s="201" t="s">
        <v>524</v>
      </c>
      <c r="B169" s="295">
        <v>22</v>
      </c>
      <c r="C169" s="228">
        <v>28</v>
      </c>
      <c r="D169" s="228">
        <v>27</v>
      </c>
    </row>
    <row r="170" spans="1:4" ht="21" customHeight="1">
      <c r="A170" s="201"/>
      <c r="B170" s="295"/>
      <c r="C170" s="228"/>
      <c r="D170" s="228"/>
    </row>
    <row r="171" spans="1:4" ht="21" customHeight="1">
      <c r="A171" s="267" t="s">
        <v>581</v>
      </c>
      <c r="B171" s="300">
        <f>SUM(B173:B181)</f>
        <v>361</v>
      </c>
      <c r="C171" s="246">
        <f>SUM(C173:C181)</f>
        <v>256</v>
      </c>
      <c r="D171" s="246">
        <f>SUM(D173:D181)</f>
        <v>247</v>
      </c>
    </row>
    <row r="172" spans="1:4" ht="21" customHeight="1">
      <c r="A172" s="201"/>
      <c r="B172" s="295"/>
      <c r="C172" s="228"/>
      <c r="D172" s="228"/>
    </row>
    <row r="173" spans="1:4" ht="21" customHeight="1">
      <c r="A173" s="121" t="s">
        <v>237</v>
      </c>
      <c r="B173" s="296">
        <v>2</v>
      </c>
      <c r="C173" s="228">
        <v>6</v>
      </c>
      <c r="D173" s="228">
        <v>2</v>
      </c>
    </row>
    <row r="174" spans="1:4" ht="21" customHeight="1">
      <c r="A174" s="201" t="s">
        <v>322</v>
      </c>
      <c r="B174" s="295">
        <v>34</v>
      </c>
      <c r="C174" s="228">
        <v>22</v>
      </c>
      <c r="D174" s="228">
        <v>36</v>
      </c>
    </row>
    <row r="175" spans="1:4" ht="21" customHeight="1">
      <c r="A175" s="139" t="s">
        <v>416</v>
      </c>
      <c r="B175" s="296">
        <v>1</v>
      </c>
      <c r="C175" s="228">
        <v>2</v>
      </c>
      <c r="D175" s="228">
        <v>2</v>
      </c>
    </row>
    <row r="176" spans="1:4" ht="21" customHeight="1">
      <c r="A176" s="201" t="s">
        <v>431</v>
      </c>
      <c r="B176" s="295">
        <v>307</v>
      </c>
      <c r="C176" s="228">
        <v>213</v>
      </c>
      <c r="D176" s="228">
        <v>178</v>
      </c>
    </row>
    <row r="177" spans="1:4" ht="21" customHeight="1">
      <c r="A177" s="201" t="s">
        <v>463</v>
      </c>
      <c r="B177" s="295">
        <v>1</v>
      </c>
      <c r="C177" s="228">
        <v>1</v>
      </c>
      <c r="D177" s="228">
        <v>3</v>
      </c>
    </row>
    <row r="178" spans="1:4" ht="21" customHeight="1">
      <c r="A178" s="120" t="s">
        <v>468</v>
      </c>
      <c r="B178" s="296">
        <v>0</v>
      </c>
      <c r="C178" s="228">
        <v>0</v>
      </c>
      <c r="D178" s="228">
        <v>1</v>
      </c>
    </row>
    <row r="179" spans="1:4" ht="21" customHeight="1">
      <c r="A179" s="201" t="s">
        <v>469</v>
      </c>
      <c r="B179" s="295">
        <v>12</v>
      </c>
      <c r="C179" s="228">
        <v>7</v>
      </c>
      <c r="D179" s="228">
        <v>20</v>
      </c>
    </row>
    <row r="180" spans="1:4" ht="21" customHeight="1">
      <c r="A180" s="179" t="s">
        <v>674</v>
      </c>
      <c r="B180" s="181">
        <v>2</v>
      </c>
      <c r="C180" s="228">
        <v>1</v>
      </c>
      <c r="D180" s="228">
        <v>0</v>
      </c>
    </row>
    <row r="181" spans="1:4" ht="21" customHeight="1">
      <c r="A181" s="201" t="s">
        <v>521</v>
      </c>
      <c r="B181" s="295">
        <v>2</v>
      </c>
      <c r="C181" s="228">
        <v>4</v>
      </c>
      <c r="D181" s="228">
        <v>5</v>
      </c>
    </row>
    <row r="182" spans="1:4" ht="21" customHeight="1">
      <c r="A182" s="201"/>
      <c r="B182" s="295"/>
      <c r="C182" s="228"/>
      <c r="D182" s="228"/>
    </row>
    <row r="183" spans="1:4" ht="21" customHeight="1">
      <c r="A183" s="119" t="s">
        <v>582</v>
      </c>
      <c r="B183" s="300">
        <f>SUM(B185:B201)</f>
        <v>4176</v>
      </c>
      <c r="C183" s="246">
        <f>SUM(C185:C201)</f>
        <v>4131</v>
      </c>
      <c r="D183" s="246">
        <f>SUM(D185:D201)</f>
        <v>3882</v>
      </c>
    </row>
    <row r="184" spans="1:4" ht="21" customHeight="1">
      <c r="A184" s="201"/>
      <c r="B184" s="295"/>
      <c r="C184" s="228"/>
      <c r="D184" s="228"/>
    </row>
    <row r="185" spans="1:4" ht="21" customHeight="1">
      <c r="A185" s="201" t="s">
        <v>232</v>
      </c>
      <c r="B185" s="295">
        <v>376</v>
      </c>
      <c r="C185" s="228">
        <v>487</v>
      </c>
      <c r="D185" s="228">
        <v>514</v>
      </c>
    </row>
    <row r="186" spans="1:4" ht="21" customHeight="1">
      <c r="A186" s="201" t="s">
        <v>236</v>
      </c>
      <c r="B186" s="295">
        <v>5</v>
      </c>
      <c r="C186" s="228">
        <v>11</v>
      </c>
      <c r="D186" s="228">
        <v>3</v>
      </c>
    </row>
    <row r="187" spans="1:4" ht="21" customHeight="1">
      <c r="A187" s="121" t="s">
        <v>676</v>
      </c>
      <c r="B187" s="296">
        <v>0</v>
      </c>
      <c r="C187" s="228">
        <v>1</v>
      </c>
      <c r="D187" s="228">
        <v>0</v>
      </c>
    </row>
    <row r="188" spans="1:4" ht="21" customHeight="1">
      <c r="A188" s="188" t="s">
        <v>265</v>
      </c>
      <c r="B188" s="297">
        <v>3</v>
      </c>
      <c r="C188" s="228">
        <v>0</v>
      </c>
      <c r="D188" s="228">
        <v>3</v>
      </c>
    </row>
    <row r="189" spans="1:4" ht="21" customHeight="1">
      <c r="A189" s="121" t="s">
        <v>275</v>
      </c>
      <c r="B189" s="296">
        <v>3487</v>
      </c>
      <c r="C189" s="228">
        <v>3338</v>
      </c>
      <c r="D189" s="228">
        <v>3059</v>
      </c>
    </row>
    <row r="190" spans="1:4" ht="21" customHeight="1">
      <c r="A190" s="188" t="s">
        <v>281</v>
      </c>
      <c r="B190" s="297">
        <v>6</v>
      </c>
      <c r="C190" s="228">
        <v>1</v>
      </c>
      <c r="D190" s="228">
        <v>1</v>
      </c>
    </row>
    <row r="191" spans="1:4" ht="21" customHeight="1">
      <c r="A191" s="201" t="s">
        <v>295</v>
      </c>
      <c r="B191" s="295">
        <v>1</v>
      </c>
      <c r="C191" s="228">
        <v>1</v>
      </c>
      <c r="D191" s="228">
        <v>1</v>
      </c>
    </row>
    <row r="192" spans="1:4" ht="21" customHeight="1">
      <c r="A192" s="120" t="s">
        <v>678</v>
      </c>
      <c r="B192" s="296">
        <v>2</v>
      </c>
      <c r="C192" s="228">
        <v>0</v>
      </c>
      <c r="D192" s="228">
        <v>0</v>
      </c>
    </row>
    <row r="193" spans="1:4" ht="21" customHeight="1">
      <c r="A193" s="186" t="s">
        <v>329</v>
      </c>
      <c r="B193" s="295">
        <v>23</v>
      </c>
      <c r="C193" s="228">
        <v>37</v>
      </c>
      <c r="D193" s="228">
        <v>42</v>
      </c>
    </row>
    <row r="194" spans="1:4" ht="21" customHeight="1">
      <c r="A194" s="201" t="s">
        <v>363</v>
      </c>
      <c r="B194" s="295">
        <v>11</v>
      </c>
      <c r="C194" s="228">
        <v>7</v>
      </c>
      <c r="D194" s="228">
        <v>4</v>
      </c>
    </row>
    <row r="195" spans="1:4" ht="21" customHeight="1">
      <c r="A195" s="201" t="s">
        <v>366</v>
      </c>
      <c r="B195" s="295">
        <v>218</v>
      </c>
      <c r="C195" s="228">
        <v>223</v>
      </c>
      <c r="D195" s="228">
        <v>230</v>
      </c>
    </row>
    <row r="196" spans="1:4" ht="21" customHeight="1">
      <c r="A196" s="121" t="s">
        <v>440</v>
      </c>
      <c r="B196" s="296">
        <v>31</v>
      </c>
      <c r="C196" s="228">
        <v>11</v>
      </c>
      <c r="D196" s="228">
        <v>22</v>
      </c>
    </row>
    <row r="197" spans="1:4" ht="21" customHeight="1">
      <c r="A197" s="139" t="s">
        <v>681</v>
      </c>
      <c r="B197" s="296">
        <v>2</v>
      </c>
      <c r="C197" s="228">
        <v>4</v>
      </c>
      <c r="D197" s="228">
        <v>0</v>
      </c>
    </row>
    <row r="198" spans="1:4" ht="21" customHeight="1">
      <c r="A198" s="121" t="s">
        <v>455</v>
      </c>
      <c r="B198" s="296">
        <v>5</v>
      </c>
      <c r="C198" s="228">
        <v>5</v>
      </c>
      <c r="D198" s="228">
        <v>3</v>
      </c>
    </row>
    <row r="199" spans="1:4" ht="21" customHeight="1">
      <c r="A199" s="121" t="s">
        <v>682</v>
      </c>
      <c r="B199" s="296">
        <v>5</v>
      </c>
      <c r="C199" s="228">
        <v>1</v>
      </c>
      <c r="D199" s="228">
        <v>0</v>
      </c>
    </row>
    <row r="200" spans="1:4" ht="21" customHeight="1">
      <c r="A200" s="201" t="s">
        <v>684</v>
      </c>
      <c r="B200" s="295">
        <v>1</v>
      </c>
      <c r="C200" s="228">
        <v>2</v>
      </c>
      <c r="D200" s="228">
        <v>0</v>
      </c>
    </row>
    <row r="201" spans="1:4" ht="21" customHeight="1">
      <c r="A201" s="121" t="s">
        <v>685</v>
      </c>
      <c r="B201" s="296">
        <v>0</v>
      </c>
      <c r="C201" s="228">
        <v>2</v>
      </c>
      <c r="D201" s="228">
        <v>0</v>
      </c>
    </row>
    <row r="202" spans="1:4" ht="21" customHeight="1">
      <c r="A202" s="210"/>
      <c r="B202" s="296"/>
      <c r="C202" s="228"/>
      <c r="D202" s="228"/>
    </row>
    <row r="203" spans="1:4" ht="21" customHeight="1">
      <c r="A203" s="119" t="s">
        <v>583</v>
      </c>
      <c r="B203" s="300">
        <f>SUM(B205:B207)</f>
        <v>15</v>
      </c>
      <c r="C203" s="246">
        <f>SUM(C205:C207)</f>
        <v>4</v>
      </c>
      <c r="D203" s="246">
        <f>SUM(D205:D207)</f>
        <v>7</v>
      </c>
    </row>
    <row r="204" spans="1:4" ht="21" customHeight="1">
      <c r="A204" s="201"/>
      <c r="B204" s="295"/>
      <c r="C204" s="228"/>
      <c r="D204" s="228"/>
    </row>
    <row r="205" spans="1:4" ht="21" customHeight="1">
      <c r="A205" s="201" t="s">
        <v>259</v>
      </c>
      <c r="B205" s="295">
        <v>5</v>
      </c>
      <c r="C205" s="228">
        <v>3</v>
      </c>
      <c r="D205" s="228">
        <v>3</v>
      </c>
    </row>
    <row r="206" spans="1:4" ht="21" customHeight="1">
      <c r="A206" s="201" t="s">
        <v>755</v>
      </c>
      <c r="B206" s="295">
        <v>5</v>
      </c>
      <c r="C206" s="228">
        <v>0</v>
      </c>
      <c r="D206" s="228">
        <v>2</v>
      </c>
    </row>
    <row r="207" spans="1:4" ht="21" customHeight="1">
      <c r="A207" s="139" t="s">
        <v>419</v>
      </c>
      <c r="B207" s="296">
        <v>5</v>
      </c>
      <c r="C207" s="228">
        <v>1</v>
      </c>
      <c r="D207" s="228">
        <v>2</v>
      </c>
    </row>
    <row r="208" spans="1:4" ht="21" customHeight="1">
      <c r="A208" s="201"/>
      <c r="B208" s="295"/>
      <c r="C208" s="228"/>
      <c r="D208" s="228"/>
    </row>
    <row r="209" spans="1:4" ht="21" customHeight="1">
      <c r="A209" s="119" t="s">
        <v>584</v>
      </c>
      <c r="B209" s="300">
        <f>SUM(B211:B217)</f>
        <v>5</v>
      </c>
      <c r="C209" s="246">
        <f>SUM(C211:C217)</f>
        <v>5</v>
      </c>
      <c r="D209" s="246">
        <f>SUM(D211:D217)</f>
        <v>5</v>
      </c>
    </row>
    <row r="210" spans="1:4" ht="21" customHeight="1">
      <c r="A210" s="210"/>
      <c r="B210" s="296"/>
      <c r="C210" s="228"/>
      <c r="D210" s="228"/>
    </row>
    <row r="211" spans="1:4" ht="21" customHeight="1">
      <c r="A211" s="201" t="s">
        <v>686</v>
      </c>
      <c r="B211" s="295">
        <v>1</v>
      </c>
      <c r="C211" s="228">
        <v>0</v>
      </c>
      <c r="D211" s="228">
        <v>0</v>
      </c>
    </row>
    <row r="212" spans="1:4" ht="21" customHeight="1">
      <c r="A212" s="188" t="s">
        <v>687</v>
      </c>
      <c r="B212" s="297">
        <v>0</v>
      </c>
      <c r="C212" s="228">
        <v>1</v>
      </c>
      <c r="D212" s="228">
        <v>0</v>
      </c>
    </row>
    <row r="213" spans="1:4" ht="21" customHeight="1">
      <c r="A213" s="120" t="s">
        <v>286</v>
      </c>
      <c r="B213" s="296">
        <v>0</v>
      </c>
      <c r="C213" s="228">
        <v>0</v>
      </c>
      <c r="D213" s="228">
        <v>1</v>
      </c>
    </row>
    <row r="214" spans="1:4" ht="21" customHeight="1">
      <c r="A214" s="120" t="s">
        <v>311</v>
      </c>
      <c r="B214" s="296">
        <v>0</v>
      </c>
      <c r="C214" s="228">
        <v>0</v>
      </c>
      <c r="D214" s="228">
        <v>2</v>
      </c>
    </row>
    <row r="215" spans="1:4" ht="21" customHeight="1">
      <c r="A215" s="206" t="s">
        <v>688</v>
      </c>
      <c r="B215" s="299">
        <v>0</v>
      </c>
      <c r="C215" s="228">
        <v>2</v>
      </c>
      <c r="D215" s="228">
        <v>0</v>
      </c>
    </row>
    <row r="216" spans="1:4" ht="21" customHeight="1">
      <c r="A216" s="192" t="s">
        <v>690</v>
      </c>
      <c r="B216" s="301">
        <v>3</v>
      </c>
      <c r="C216" s="228">
        <v>0</v>
      </c>
      <c r="D216" s="228">
        <v>0</v>
      </c>
    </row>
    <row r="217" spans="1:4" ht="21" customHeight="1">
      <c r="A217" s="139" t="s">
        <v>540</v>
      </c>
      <c r="B217" s="296">
        <v>1</v>
      </c>
      <c r="C217" s="228">
        <v>2</v>
      </c>
      <c r="D217" s="228">
        <v>2</v>
      </c>
    </row>
    <row r="218" spans="1:4" ht="21" customHeight="1">
      <c r="A218" s="210"/>
      <c r="B218" s="296"/>
      <c r="C218" s="228"/>
      <c r="D218" s="228"/>
    </row>
    <row r="219" spans="1:4" ht="21" customHeight="1">
      <c r="A219" s="119" t="s">
        <v>585</v>
      </c>
      <c r="B219" s="300">
        <f>SUM(B221:B233)</f>
        <v>4994</v>
      </c>
      <c r="C219" s="246">
        <f>SUM(C221:C233)</f>
        <v>4726</v>
      </c>
      <c r="D219" s="246">
        <f>SUM(D221:D233)</f>
        <v>5268</v>
      </c>
    </row>
    <row r="220" spans="1:4" ht="21" customHeight="1">
      <c r="A220" s="201"/>
      <c r="B220" s="295"/>
      <c r="C220" s="228"/>
      <c r="D220" s="228"/>
    </row>
    <row r="221" spans="1:4" ht="21" customHeight="1">
      <c r="A221" s="188" t="s">
        <v>250</v>
      </c>
      <c r="B221" s="297">
        <v>548</v>
      </c>
      <c r="C221" s="228">
        <v>472</v>
      </c>
      <c r="D221" s="298">
        <v>520</v>
      </c>
    </row>
    <row r="222" spans="1:4" ht="21" customHeight="1">
      <c r="A222" s="188" t="s">
        <v>260</v>
      </c>
      <c r="B222" s="297">
        <v>62</v>
      </c>
      <c r="C222" s="228">
        <v>55</v>
      </c>
      <c r="D222" s="298">
        <v>48</v>
      </c>
    </row>
    <row r="223" spans="1:4" ht="21" customHeight="1">
      <c r="A223" s="188" t="s">
        <v>298</v>
      </c>
      <c r="B223" s="297">
        <v>3164</v>
      </c>
      <c r="C223" s="228">
        <v>3020</v>
      </c>
      <c r="D223" s="298">
        <v>3396</v>
      </c>
    </row>
    <row r="224" spans="1:4" ht="21" customHeight="1">
      <c r="A224" s="201" t="s">
        <v>308</v>
      </c>
      <c r="B224" s="295">
        <v>48</v>
      </c>
      <c r="C224" s="228">
        <v>28</v>
      </c>
      <c r="D224" s="228">
        <v>38</v>
      </c>
    </row>
    <row r="225" spans="1:4" ht="21" customHeight="1">
      <c r="A225" s="201" t="s">
        <v>331</v>
      </c>
      <c r="B225" s="295">
        <v>2</v>
      </c>
      <c r="C225" s="228">
        <v>0</v>
      </c>
      <c r="D225" s="228">
        <v>1</v>
      </c>
    </row>
    <row r="226" spans="1:4" ht="21" customHeight="1">
      <c r="A226" s="139" t="s">
        <v>436</v>
      </c>
      <c r="B226" s="296">
        <v>4</v>
      </c>
      <c r="C226" s="228">
        <v>6</v>
      </c>
      <c r="D226" s="228">
        <v>2</v>
      </c>
    </row>
    <row r="227" spans="1:4" ht="21" customHeight="1">
      <c r="A227" s="201" t="s">
        <v>454</v>
      </c>
      <c r="B227" s="295">
        <v>31</v>
      </c>
      <c r="C227" s="228">
        <v>33</v>
      </c>
      <c r="D227" s="228">
        <v>33</v>
      </c>
    </row>
    <row r="228" spans="1:4" ht="21" customHeight="1">
      <c r="A228" s="121" t="s">
        <v>479</v>
      </c>
      <c r="B228" s="296">
        <v>689</v>
      </c>
      <c r="C228" s="228">
        <v>946</v>
      </c>
      <c r="D228" s="228">
        <v>1045</v>
      </c>
    </row>
    <row r="229" spans="1:4" ht="21" customHeight="1">
      <c r="A229" s="121" t="s">
        <v>480</v>
      </c>
      <c r="B229" s="296">
        <v>341</v>
      </c>
      <c r="C229" s="228">
        <v>68</v>
      </c>
      <c r="D229" s="228">
        <v>88</v>
      </c>
    </row>
    <row r="230" spans="1:4" ht="21" customHeight="1">
      <c r="A230" s="120" t="s">
        <v>519</v>
      </c>
      <c r="B230" s="296">
        <v>0</v>
      </c>
      <c r="C230" s="228">
        <v>0</v>
      </c>
      <c r="D230" s="228">
        <v>3</v>
      </c>
    </row>
    <row r="231" spans="1:4" ht="21" customHeight="1">
      <c r="A231" s="201" t="s">
        <v>525</v>
      </c>
      <c r="B231" s="295">
        <v>17</v>
      </c>
      <c r="C231" s="228">
        <v>16</v>
      </c>
      <c r="D231" s="228">
        <v>18</v>
      </c>
    </row>
    <row r="232" spans="1:4" ht="21" customHeight="1">
      <c r="A232" s="121" t="s">
        <v>537</v>
      </c>
      <c r="B232" s="296">
        <v>14</v>
      </c>
      <c r="C232" s="228">
        <v>10</v>
      </c>
      <c r="D232" s="228">
        <v>9</v>
      </c>
    </row>
    <row r="233" spans="1:4" ht="21" customHeight="1">
      <c r="A233" s="201" t="s">
        <v>539</v>
      </c>
      <c r="B233" s="295">
        <v>74</v>
      </c>
      <c r="C233" s="228">
        <v>72</v>
      </c>
      <c r="D233" s="228">
        <v>67</v>
      </c>
    </row>
    <row r="234" spans="1:4" ht="21" customHeight="1">
      <c r="A234" s="201"/>
      <c r="B234" s="295"/>
      <c r="C234" s="228"/>
      <c r="D234" s="228"/>
    </row>
    <row r="235" spans="1:4" ht="21" customHeight="1">
      <c r="A235" s="119" t="s">
        <v>587</v>
      </c>
      <c r="B235" s="300">
        <f>SUM(B237:B250)</f>
        <v>2815</v>
      </c>
      <c r="C235" s="246">
        <f>SUM(C237:C250)</f>
        <v>3281</v>
      </c>
      <c r="D235" s="246">
        <f>SUM(D237:D250)</f>
        <v>3524</v>
      </c>
    </row>
    <row r="236" spans="1:4" ht="21" customHeight="1">
      <c r="A236" s="201"/>
      <c r="B236" s="295"/>
      <c r="C236" s="228"/>
      <c r="D236" s="228"/>
    </row>
    <row r="237" spans="1:4" ht="21" customHeight="1">
      <c r="A237" s="121" t="s">
        <v>294</v>
      </c>
      <c r="B237" s="296">
        <v>85</v>
      </c>
      <c r="C237" s="228">
        <v>75</v>
      </c>
      <c r="D237" s="228">
        <v>84</v>
      </c>
    </row>
    <row r="238" spans="1:4" ht="21" customHeight="1">
      <c r="A238" s="201" t="s">
        <v>318</v>
      </c>
      <c r="B238" s="295">
        <v>42</v>
      </c>
      <c r="C238" s="228">
        <v>29</v>
      </c>
      <c r="D238" s="228">
        <v>27</v>
      </c>
    </row>
    <row r="239" spans="1:4" ht="21" customHeight="1">
      <c r="A239" s="201" t="s">
        <v>319</v>
      </c>
      <c r="B239" s="295">
        <v>1</v>
      </c>
      <c r="C239" s="228">
        <v>0</v>
      </c>
      <c r="D239" s="228">
        <v>1</v>
      </c>
    </row>
    <row r="240" spans="1:4" ht="21" customHeight="1">
      <c r="A240" s="139" t="s">
        <v>692</v>
      </c>
      <c r="B240" s="296">
        <v>2</v>
      </c>
      <c r="C240" s="228">
        <v>1</v>
      </c>
      <c r="D240" s="228">
        <v>0</v>
      </c>
    </row>
    <row r="241" spans="1:4" ht="21" customHeight="1">
      <c r="A241" s="201" t="s">
        <v>341</v>
      </c>
      <c r="B241" s="295">
        <v>120</v>
      </c>
      <c r="C241" s="228">
        <v>116</v>
      </c>
      <c r="D241" s="228">
        <v>136</v>
      </c>
    </row>
    <row r="242" spans="1:4" ht="21" customHeight="1">
      <c r="A242" s="201" t="s">
        <v>342</v>
      </c>
      <c r="B242" s="295">
        <v>1</v>
      </c>
      <c r="C242" s="228">
        <v>0</v>
      </c>
      <c r="D242" s="228">
        <v>1</v>
      </c>
    </row>
    <row r="243" spans="1:4" ht="21" customHeight="1">
      <c r="A243" s="201" t="s">
        <v>343</v>
      </c>
      <c r="B243" s="295">
        <v>9</v>
      </c>
      <c r="C243" s="228">
        <v>0</v>
      </c>
      <c r="D243" s="228">
        <v>9</v>
      </c>
    </row>
    <row r="244" spans="1:4" ht="21" customHeight="1">
      <c r="A244" s="201" t="s">
        <v>344</v>
      </c>
      <c r="B244" s="295">
        <v>14</v>
      </c>
      <c r="C244" s="228">
        <v>17</v>
      </c>
      <c r="D244" s="228">
        <v>13</v>
      </c>
    </row>
    <row r="245" spans="1:4" ht="21" customHeight="1">
      <c r="A245" s="201" t="s">
        <v>446</v>
      </c>
      <c r="B245" s="295">
        <v>1</v>
      </c>
      <c r="C245" s="228">
        <v>3</v>
      </c>
      <c r="D245" s="228">
        <v>4</v>
      </c>
    </row>
    <row r="246" spans="1:4" ht="21" customHeight="1">
      <c r="A246" s="120" t="s">
        <v>467</v>
      </c>
      <c r="B246" s="296">
        <v>0</v>
      </c>
      <c r="C246" s="228">
        <v>0</v>
      </c>
      <c r="D246" s="228">
        <v>3</v>
      </c>
    </row>
    <row r="247" spans="1:4" ht="21" customHeight="1">
      <c r="A247" s="201" t="s">
        <v>472</v>
      </c>
      <c r="B247" s="295">
        <v>2243</v>
      </c>
      <c r="C247" s="228">
        <v>2643</v>
      </c>
      <c r="D247" s="228">
        <v>2779</v>
      </c>
    </row>
    <row r="248" spans="1:4" ht="21" customHeight="1">
      <c r="A248" s="120" t="s">
        <v>473</v>
      </c>
      <c r="B248" s="296">
        <v>77</v>
      </c>
      <c r="C248" s="228">
        <v>81</v>
      </c>
      <c r="D248" s="228">
        <v>95</v>
      </c>
    </row>
    <row r="249" spans="1:4" ht="21" customHeight="1">
      <c r="A249" s="201" t="s">
        <v>492</v>
      </c>
      <c r="B249" s="295">
        <v>215</v>
      </c>
      <c r="C249" s="228">
        <v>311</v>
      </c>
      <c r="D249" s="228">
        <v>364</v>
      </c>
    </row>
    <row r="250" spans="1:4" ht="21" customHeight="1">
      <c r="A250" s="201" t="s">
        <v>494</v>
      </c>
      <c r="B250" s="295">
        <v>5</v>
      </c>
      <c r="C250" s="228">
        <v>5</v>
      </c>
      <c r="D250" s="228">
        <v>8</v>
      </c>
    </row>
    <row r="251" ht="21" customHeight="1">
      <c r="B251" s="296"/>
    </row>
    <row r="252" spans="1:4" ht="21" customHeight="1">
      <c r="A252" s="267" t="s">
        <v>588</v>
      </c>
      <c r="B252" s="300">
        <f>SUM(B254:B277)</f>
        <v>3035</v>
      </c>
      <c r="C252" s="246">
        <f>SUM(C254:C277)</f>
        <v>3403</v>
      </c>
      <c r="D252" s="246">
        <f>SUM(D254:D277)</f>
        <v>2113</v>
      </c>
    </row>
    <row r="253" spans="1:4" ht="21" customHeight="1">
      <c r="A253" s="201"/>
      <c r="B253" s="295"/>
      <c r="C253" s="228"/>
      <c r="D253" s="228"/>
    </row>
    <row r="254" spans="1:4" ht="21" customHeight="1">
      <c r="A254" s="201" t="s">
        <v>227</v>
      </c>
      <c r="B254" s="295">
        <v>2061</v>
      </c>
      <c r="C254" s="228">
        <v>2365</v>
      </c>
      <c r="D254" s="228">
        <v>1610</v>
      </c>
    </row>
    <row r="255" spans="1:4" ht="21" customHeight="1">
      <c r="A255" s="139" t="s">
        <v>233</v>
      </c>
      <c r="B255" s="296">
        <v>1</v>
      </c>
      <c r="C255" s="228">
        <v>2</v>
      </c>
      <c r="D255" s="228">
        <v>1</v>
      </c>
    </row>
    <row r="256" spans="1:4" ht="21" customHeight="1">
      <c r="A256" s="210" t="s">
        <v>267</v>
      </c>
      <c r="B256" s="296">
        <v>14</v>
      </c>
      <c r="C256" s="228">
        <v>4</v>
      </c>
      <c r="D256" s="228">
        <v>6</v>
      </c>
    </row>
    <row r="257" spans="1:4" ht="21" customHeight="1">
      <c r="A257" s="188" t="s">
        <v>268</v>
      </c>
      <c r="B257" s="297">
        <v>29</v>
      </c>
      <c r="C257" s="228">
        <v>33</v>
      </c>
      <c r="D257" s="298">
        <v>16</v>
      </c>
    </row>
    <row r="258" spans="1:4" ht="21" customHeight="1">
      <c r="A258" s="201" t="s">
        <v>274</v>
      </c>
      <c r="B258" s="295">
        <v>145</v>
      </c>
      <c r="C258" s="228">
        <v>116</v>
      </c>
      <c r="D258" s="228">
        <v>38</v>
      </c>
    </row>
    <row r="259" spans="1:4" ht="21" customHeight="1">
      <c r="A259" s="188" t="s">
        <v>279</v>
      </c>
      <c r="B259" s="297">
        <v>135</v>
      </c>
      <c r="C259" s="228">
        <v>168</v>
      </c>
      <c r="D259" s="298">
        <v>118</v>
      </c>
    </row>
    <row r="260" spans="1:4" ht="21" customHeight="1">
      <c r="A260" s="188" t="s">
        <v>695</v>
      </c>
      <c r="B260" s="297">
        <v>1</v>
      </c>
      <c r="C260" s="228">
        <v>2</v>
      </c>
      <c r="D260" s="228">
        <v>0</v>
      </c>
    </row>
    <row r="261" spans="1:4" ht="21" customHeight="1">
      <c r="A261" s="120" t="s">
        <v>290</v>
      </c>
      <c r="B261" s="296">
        <v>0</v>
      </c>
      <c r="C261" s="228">
        <v>0</v>
      </c>
      <c r="D261" s="228">
        <v>1</v>
      </c>
    </row>
    <row r="262" spans="1:4" ht="21" customHeight="1">
      <c r="A262" s="188" t="s">
        <v>292</v>
      </c>
      <c r="B262" s="297">
        <v>1</v>
      </c>
      <c r="C262" s="228">
        <v>1</v>
      </c>
      <c r="D262" s="228">
        <v>1</v>
      </c>
    </row>
    <row r="263" spans="1:4" ht="21" customHeight="1">
      <c r="A263" s="201" t="s">
        <v>696</v>
      </c>
      <c r="B263" s="295">
        <v>1</v>
      </c>
      <c r="C263" s="228">
        <v>0</v>
      </c>
      <c r="D263" s="228">
        <v>1</v>
      </c>
    </row>
    <row r="264" spans="1:4" ht="21" customHeight="1">
      <c r="A264" s="201" t="s">
        <v>697</v>
      </c>
      <c r="B264" s="295">
        <v>13</v>
      </c>
      <c r="C264" s="228">
        <v>11</v>
      </c>
      <c r="D264" s="228">
        <v>0</v>
      </c>
    </row>
    <row r="265" spans="1:4" ht="21" customHeight="1">
      <c r="A265" s="201" t="s">
        <v>320</v>
      </c>
      <c r="B265" s="295">
        <v>4</v>
      </c>
      <c r="C265" s="228">
        <v>2</v>
      </c>
      <c r="D265" s="228">
        <v>3</v>
      </c>
    </row>
    <row r="266" spans="1:4" ht="21" customHeight="1">
      <c r="A266" s="139" t="s">
        <v>699</v>
      </c>
      <c r="B266" s="296">
        <v>2</v>
      </c>
      <c r="C266" s="228">
        <v>0</v>
      </c>
      <c r="D266" s="228">
        <v>0</v>
      </c>
    </row>
    <row r="267" spans="1:4" ht="21" customHeight="1">
      <c r="A267" s="206" t="s">
        <v>369</v>
      </c>
      <c r="B267" s="299">
        <v>208</v>
      </c>
      <c r="C267" s="228">
        <v>281</v>
      </c>
      <c r="D267" s="228">
        <v>47</v>
      </c>
    </row>
    <row r="268" spans="1:4" ht="21" customHeight="1">
      <c r="A268" s="201" t="s">
        <v>434</v>
      </c>
      <c r="B268" s="295">
        <v>22</v>
      </c>
      <c r="C268" s="228">
        <v>20</v>
      </c>
      <c r="D268" s="228">
        <v>20</v>
      </c>
    </row>
    <row r="269" spans="1:4" ht="21" customHeight="1">
      <c r="A269" s="201" t="s">
        <v>438</v>
      </c>
      <c r="B269" s="295">
        <v>0</v>
      </c>
      <c r="C269" s="228">
        <v>2</v>
      </c>
      <c r="D269" s="228">
        <v>2</v>
      </c>
    </row>
    <row r="270" spans="1:4" ht="21" customHeight="1">
      <c r="A270" s="179" t="s">
        <v>439</v>
      </c>
      <c r="B270" s="181">
        <v>13</v>
      </c>
      <c r="C270" s="228">
        <v>10</v>
      </c>
      <c r="D270" s="228">
        <v>13</v>
      </c>
    </row>
    <row r="271" spans="1:4" ht="21" customHeight="1">
      <c r="A271" s="120" t="s">
        <v>447</v>
      </c>
      <c r="B271" s="296">
        <v>0</v>
      </c>
      <c r="C271" s="228">
        <v>0</v>
      </c>
      <c r="D271" s="228">
        <v>1</v>
      </c>
    </row>
    <row r="272" spans="1:4" ht="21" customHeight="1">
      <c r="A272" s="201" t="s">
        <v>450</v>
      </c>
      <c r="B272" s="295">
        <v>5</v>
      </c>
      <c r="C272" s="228">
        <v>8</v>
      </c>
      <c r="D272" s="228">
        <v>5</v>
      </c>
    </row>
    <row r="273" spans="1:4" ht="21" customHeight="1">
      <c r="A273" s="201" t="s">
        <v>451</v>
      </c>
      <c r="B273" s="295">
        <v>234</v>
      </c>
      <c r="C273" s="228">
        <v>260</v>
      </c>
      <c r="D273" s="228">
        <v>169</v>
      </c>
    </row>
    <row r="274" spans="1:4" ht="21" customHeight="1">
      <c r="A274" s="120" t="s">
        <v>452</v>
      </c>
      <c r="B274" s="296">
        <v>0</v>
      </c>
      <c r="C274" s="228">
        <v>0</v>
      </c>
      <c r="D274" s="228">
        <v>1</v>
      </c>
    </row>
    <row r="275" spans="1:4" ht="21" customHeight="1">
      <c r="A275" s="201" t="s">
        <v>453</v>
      </c>
      <c r="B275" s="295">
        <v>41</v>
      </c>
      <c r="C275" s="228">
        <v>35</v>
      </c>
      <c r="D275" s="228">
        <v>21</v>
      </c>
    </row>
    <row r="276" spans="1:4" ht="21" customHeight="1">
      <c r="A276" s="201" t="s">
        <v>459</v>
      </c>
      <c r="B276" s="295">
        <v>105</v>
      </c>
      <c r="C276" s="228">
        <v>82</v>
      </c>
      <c r="D276" s="228">
        <v>39</v>
      </c>
    </row>
    <row r="277" spans="1:4" ht="21" customHeight="1">
      <c r="A277" s="186" t="s">
        <v>700</v>
      </c>
      <c r="B277" s="295">
        <v>0</v>
      </c>
      <c r="C277" s="228">
        <v>1</v>
      </c>
      <c r="D277" s="228">
        <v>0</v>
      </c>
    </row>
    <row r="278" ht="21" customHeight="1">
      <c r="B278" s="296"/>
    </row>
    <row r="279" spans="1:4" ht="21" customHeight="1">
      <c r="A279" s="119" t="s">
        <v>589</v>
      </c>
      <c r="B279" s="300">
        <f>SUM(B281:B292)</f>
        <v>59</v>
      </c>
      <c r="C279" s="246">
        <f>SUM(C281:C292)</f>
        <v>55</v>
      </c>
      <c r="D279" s="246">
        <f>SUM(D281:D292)</f>
        <v>62</v>
      </c>
    </row>
    <row r="280" spans="1:4" ht="21" customHeight="1">
      <c r="A280" s="119"/>
      <c r="B280" s="300"/>
      <c r="C280" s="228"/>
      <c r="D280" s="228"/>
    </row>
    <row r="281" spans="1:4" ht="21" customHeight="1">
      <c r="A281" s="120" t="s">
        <v>253</v>
      </c>
      <c r="B281" s="296">
        <v>0</v>
      </c>
      <c r="C281" s="228">
        <v>0</v>
      </c>
      <c r="D281" s="228">
        <v>2</v>
      </c>
    </row>
    <row r="282" spans="1:4" ht="21" customHeight="1">
      <c r="A282" s="202" t="s">
        <v>332</v>
      </c>
      <c r="B282" s="302">
        <v>2</v>
      </c>
      <c r="C282" s="228">
        <v>0</v>
      </c>
      <c r="D282" s="228">
        <v>1</v>
      </c>
    </row>
    <row r="283" spans="1:4" ht="21" customHeight="1">
      <c r="A283" s="139" t="s">
        <v>333</v>
      </c>
      <c r="B283" s="296">
        <v>1</v>
      </c>
      <c r="C283" s="228">
        <v>2</v>
      </c>
      <c r="D283" s="228">
        <v>2</v>
      </c>
    </row>
    <row r="284" spans="1:4" ht="21" customHeight="1">
      <c r="A284" s="139" t="s">
        <v>347</v>
      </c>
      <c r="B284" s="296">
        <v>4</v>
      </c>
      <c r="C284" s="228">
        <v>2</v>
      </c>
      <c r="D284" s="228">
        <v>2</v>
      </c>
    </row>
    <row r="285" spans="1:4" ht="21" customHeight="1">
      <c r="A285" s="139" t="s">
        <v>375</v>
      </c>
      <c r="B285" s="296">
        <v>3</v>
      </c>
      <c r="C285" s="228">
        <v>3</v>
      </c>
      <c r="D285" s="228">
        <v>1</v>
      </c>
    </row>
    <row r="286" spans="1:4" ht="21" customHeight="1">
      <c r="A286" s="139" t="s">
        <v>449</v>
      </c>
      <c r="B286" s="296">
        <v>0</v>
      </c>
      <c r="C286" s="228">
        <v>3</v>
      </c>
      <c r="D286" s="228">
        <v>2</v>
      </c>
    </row>
    <row r="287" spans="1:4" ht="21" customHeight="1">
      <c r="A287" s="202" t="s">
        <v>702</v>
      </c>
      <c r="B287" s="302">
        <v>4</v>
      </c>
      <c r="C287" s="228">
        <v>1</v>
      </c>
      <c r="D287" s="228">
        <v>0</v>
      </c>
    </row>
    <row r="288" spans="1:4" ht="21" customHeight="1">
      <c r="A288" s="202" t="s">
        <v>474</v>
      </c>
      <c r="B288" s="302">
        <v>4</v>
      </c>
      <c r="C288" s="228">
        <v>3</v>
      </c>
      <c r="D288" s="228">
        <v>3</v>
      </c>
    </row>
    <row r="289" spans="1:4" ht="21" customHeight="1">
      <c r="A289" s="120" t="s">
        <v>495</v>
      </c>
      <c r="B289" s="296">
        <v>0</v>
      </c>
      <c r="C289" s="228">
        <v>0</v>
      </c>
      <c r="D289" s="228">
        <v>1</v>
      </c>
    </row>
    <row r="290" spans="1:4" ht="21" customHeight="1">
      <c r="A290" s="139" t="s">
        <v>511</v>
      </c>
      <c r="B290" s="296">
        <v>6</v>
      </c>
      <c r="C290" s="228">
        <v>16</v>
      </c>
      <c r="D290" s="228">
        <v>18</v>
      </c>
    </row>
    <row r="291" spans="1:4" ht="21" customHeight="1">
      <c r="A291" s="202" t="s">
        <v>538</v>
      </c>
      <c r="B291" s="302">
        <v>1</v>
      </c>
      <c r="C291" s="228">
        <v>4</v>
      </c>
      <c r="D291" s="228">
        <v>6</v>
      </c>
    </row>
    <row r="292" spans="1:4" ht="21" customHeight="1">
      <c r="A292" s="201" t="s">
        <v>590</v>
      </c>
      <c r="B292" s="295">
        <v>34</v>
      </c>
      <c r="C292" s="228">
        <v>21</v>
      </c>
      <c r="D292" s="228">
        <v>24</v>
      </c>
    </row>
    <row r="293" spans="1:4" ht="21" customHeight="1">
      <c r="A293" s="201"/>
      <c r="B293" s="295"/>
      <c r="C293" s="228"/>
      <c r="D293" s="228"/>
    </row>
    <row r="294" spans="1:4" ht="21" customHeight="1">
      <c r="A294" s="119" t="s">
        <v>591</v>
      </c>
      <c r="B294" s="300">
        <f>SUM(B296:B299)</f>
        <v>4</v>
      </c>
      <c r="C294" s="246">
        <f>SUM(C296:C299)</f>
        <v>1</v>
      </c>
      <c r="D294" s="246">
        <f>SUM(D296:D299)</f>
        <v>1</v>
      </c>
    </row>
    <row r="295" spans="1:4" ht="21" customHeight="1">
      <c r="A295" s="201"/>
      <c r="B295" s="295"/>
      <c r="C295" s="228"/>
      <c r="D295" s="228"/>
    </row>
    <row r="296" spans="1:4" ht="21" customHeight="1">
      <c r="A296" s="201" t="s">
        <v>705</v>
      </c>
      <c r="B296" s="295">
        <v>1</v>
      </c>
      <c r="C296" s="228">
        <v>1</v>
      </c>
      <c r="D296" s="228">
        <v>0</v>
      </c>
    </row>
    <row r="297" spans="1:4" ht="21" customHeight="1">
      <c r="A297" s="162" t="s">
        <v>706</v>
      </c>
      <c r="B297" s="181">
        <v>1</v>
      </c>
      <c r="C297" s="228">
        <v>0</v>
      </c>
      <c r="D297" s="228">
        <v>0</v>
      </c>
    </row>
    <row r="298" spans="1:4" ht="21" customHeight="1">
      <c r="A298" s="120" t="s">
        <v>560</v>
      </c>
      <c r="B298" s="296">
        <v>0</v>
      </c>
      <c r="C298" s="228">
        <v>0</v>
      </c>
      <c r="D298" s="228">
        <v>1</v>
      </c>
    </row>
    <row r="299" spans="1:4" ht="21" customHeight="1">
      <c r="A299" s="139" t="s">
        <v>707</v>
      </c>
      <c r="B299" s="296">
        <v>2</v>
      </c>
      <c r="C299" s="228">
        <v>0</v>
      </c>
      <c r="D299" s="228">
        <v>0</v>
      </c>
    </row>
    <row r="300" spans="1:4" ht="21" customHeight="1">
      <c r="A300" s="210"/>
      <c r="B300" s="296"/>
      <c r="C300" s="228"/>
      <c r="D300" s="228"/>
    </row>
    <row r="301" spans="1:4" ht="21" customHeight="1">
      <c r="A301" s="119" t="s">
        <v>592</v>
      </c>
      <c r="B301" s="300">
        <f>SUM(B303:B315)</f>
        <v>3843</v>
      </c>
      <c r="C301" s="246">
        <f>SUM(C303:C315)</f>
        <v>4199</v>
      </c>
      <c r="D301" s="246">
        <f>SUM(D303:D315)</f>
        <v>4588</v>
      </c>
    </row>
    <row r="302" spans="1:4" ht="21" customHeight="1">
      <c r="A302" s="201"/>
      <c r="B302" s="295"/>
      <c r="C302" s="228"/>
      <c r="D302" s="228"/>
    </row>
    <row r="303" spans="1:4" ht="21" customHeight="1">
      <c r="A303" s="121" t="s">
        <v>264</v>
      </c>
      <c r="B303" s="296">
        <v>360</v>
      </c>
      <c r="C303" s="228">
        <v>325</v>
      </c>
      <c r="D303" s="228">
        <v>351</v>
      </c>
    </row>
    <row r="304" spans="1:4" ht="21" customHeight="1">
      <c r="A304" s="201" t="s">
        <v>708</v>
      </c>
      <c r="B304" s="295">
        <v>0</v>
      </c>
      <c r="C304" s="228">
        <v>1</v>
      </c>
      <c r="D304" s="228">
        <v>0</v>
      </c>
    </row>
    <row r="305" spans="1:4" ht="21" customHeight="1">
      <c r="A305" s="201" t="s">
        <v>334</v>
      </c>
      <c r="B305" s="295">
        <v>799</v>
      </c>
      <c r="C305" s="228">
        <v>1617</v>
      </c>
      <c r="D305" s="228">
        <v>1550</v>
      </c>
    </row>
    <row r="306" spans="1:4" ht="21" customHeight="1">
      <c r="A306" s="139" t="s">
        <v>335</v>
      </c>
      <c r="B306" s="296">
        <v>2</v>
      </c>
      <c r="C306" s="228">
        <v>1</v>
      </c>
      <c r="D306" s="228">
        <v>1</v>
      </c>
    </row>
    <row r="307" spans="1:4" ht="21" customHeight="1">
      <c r="A307" s="139" t="s">
        <v>336</v>
      </c>
      <c r="B307" s="296">
        <v>56</v>
      </c>
      <c r="C307" s="228">
        <v>220</v>
      </c>
      <c r="D307" s="228">
        <v>160</v>
      </c>
    </row>
    <row r="308" spans="1:4" ht="21" customHeight="1">
      <c r="A308" s="139" t="s">
        <v>337</v>
      </c>
      <c r="B308" s="296">
        <v>518</v>
      </c>
      <c r="C308" s="228">
        <v>448</v>
      </c>
      <c r="D308" s="228">
        <v>829</v>
      </c>
    </row>
    <row r="309" spans="1:4" ht="21" customHeight="1">
      <c r="A309" s="201" t="s">
        <v>338</v>
      </c>
      <c r="B309" s="295">
        <v>51</v>
      </c>
      <c r="C309" s="228">
        <v>30</v>
      </c>
      <c r="D309" s="228">
        <v>45</v>
      </c>
    </row>
    <row r="310" spans="1:4" ht="21" customHeight="1">
      <c r="A310" s="201" t="s">
        <v>339</v>
      </c>
      <c r="B310" s="295">
        <v>4</v>
      </c>
      <c r="C310" s="228">
        <v>7</v>
      </c>
      <c r="D310" s="228">
        <v>5</v>
      </c>
    </row>
    <row r="311" spans="1:4" ht="21" customHeight="1">
      <c r="A311" s="201" t="s">
        <v>340</v>
      </c>
      <c r="B311" s="295">
        <v>1042</v>
      </c>
      <c r="C311" s="228">
        <v>805</v>
      </c>
      <c r="D311" s="228">
        <v>909</v>
      </c>
    </row>
    <row r="312" spans="1:4" ht="21" customHeight="1">
      <c r="A312" s="121" t="s">
        <v>497</v>
      </c>
      <c r="B312" s="296">
        <v>15</v>
      </c>
      <c r="C312" s="228">
        <v>9</v>
      </c>
      <c r="D312" s="228">
        <v>16</v>
      </c>
    </row>
    <row r="313" spans="1:4" ht="21" customHeight="1">
      <c r="A313" s="201" t="s">
        <v>504</v>
      </c>
      <c r="B313" s="295">
        <v>0</v>
      </c>
      <c r="C313" s="228">
        <v>1</v>
      </c>
      <c r="D313" s="228">
        <v>1</v>
      </c>
    </row>
    <row r="314" spans="1:4" ht="21" customHeight="1">
      <c r="A314" s="120" t="s">
        <v>512</v>
      </c>
      <c r="B314" s="296">
        <v>6</v>
      </c>
      <c r="C314" s="228">
        <v>5</v>
      </c>
      <c r="D314" s="228">
        <v>8</v>
      </c>
    </row>
    <row r="315" spans="1:4" ht="21" customHeight="1">
      <c r="A315" s="121" t="s">
        <v>518</v>
      </c>
      <c r="B315" s="296">
        <v>990</v>
      </c>
      <c r="C315" s="228">
        <v>730</v>
      </c>
      <c r="D315" s="228">
        <v>713</v>
      </c>
    </row>
    <row r="316" ht="21" customHeight="1">
      <c r="B316" s="296"/>
    </row>
    <row r="317" spans="1:4" ht="21" customHeight="1">
      <c r="A317" s="119" t="s">
        <v>593</v>
      </c>
      <c r="B317" s="300">
        <f>SUM(B319:B321)</f>
        <v>1</v>
      </c>
      <c r="C317" s="246">
        <f>SUM(C319:C321)</f>
        <v>0</v>
      </c>
      <c r="D317" s="246">
        <v>2</v>
      </c>
    </row>
    <row r="318" spans="2:4" ht="21" customHeight="1">
      <c r="B318" s="296"/>
      <c r="C318" s="228"/>
      <c r="D318" s="228"/>
    </row>
    <row r="319" spans="1:4" ht="21" customHeight="1">
      <c r="A319" s="120" t="s">
        <v>283</v>
      </c>
      <c r="B319" s="296">
        <v>0</v>
      </c>
      <c r="C319" s="228">
        <v>0</v>
      </c>
      <c r="D319" s="228">
        <v>0</v>
      </c>
    </row>
    <row r="320" spans="1:4" ht="21" customHeight="1">
      <c r="A320" s="201" t="s">
        <v>712</v>
      </c>
      <c r="B320" s="295">
        <v>1</v>
      </c>
      <c r="C320" s="228">
        <v>0</v>
      </c>
      <c r="D320" s="228">
        <v>0</v>
      </c>
    </row>
    <row r="321" spans="1:4" ht="21" customHeight="1">
      <c r="A321" s="120" t="s">
        <v>513</v>
      </c>
      <c r="B321" s="296">
        <v>0</v>
      </c>
      <c r="C321" s="228">
        <v>0</v>
      </c>
      <c r="D321" s="228">
        <v>2</v>
      </c>
    </row>
    <row r="322" ht="21" customHeight="1">
      <c r="B322" s="296"/>
    </row>
    <row r="323" spans="1:4" ht="21" customHeight="1">
      <c r="A323" s="267" t="s">
        <v>594</v>
      </c>
      <c r="B323" s="300">
        <f>SUM(B325:B337)</f>
        <v>3481</v>
      </c>
      <c r="C323" s="246">
        <f>SUM(C325:C337)</f>
        <v>2824</v>
      </c>
      <c r="D323" s="246">
        <f>SUM(D325:D337)</f>
        <v>3031</v>
      </c>
    </row>
    <row r="324" spans="1:4" ht="21" customHeight="1">
      <c r="A324" s="201"/>
      <c r="B324" s="295"/>
      <c r="C324" s="228"/>
      <c r="D324" s="228"/>
    </row>
    <row r="325" spans="1:4" ht="21" customHeight="1">
      <c r="A325" s="188" t="s">
        <v>246</v>
      </c>
      <c r="B325" s="297">
        <v>5</v>
      </c>
      <c r="C325" s="228">
        <v>9</v>
      </c>
      <c r="D325" s="228">
        <v>16</v>
      </c>
    </row>
    <row r="326" spans="1:4" ht="21" customHeight="1">
      <c r="A326" s="188" t="s">
        <v>270</v>
      </c>
      <c r="B326" s="297">
        <v>24</v>
      </c>
      <c r="C326" s="228">
        <v>29</v>
      </c>
      <c r="D326" s="228">
        <v>24</v>
      </c>
    </row>
    <row r="327" spans="1:4" ht="21" customHeight="1">
      <c r="A327" s="121" t="s">
        <v>284</v>
      </c>
      <c r="B327" s="296">
        <v>89</v>
      </c>
      <c r="C327" s="228">
        <v>122</v>
      </c>
      <c r="D327" s="228">
        <v>107</v>
      </c>
    </row>
    <row r="328" spans="1:4" s="150" customFormat="1" ht="21" customHeight="1">
      <c r="A328" s="121" t="s">
        <v>306</v>
      </c>
      <c r="B328" s="296">
        <v>13</v>
      </c>
      <c r="C328" s="228">
        <v>70</v>
      </c>
      <c r="D328" s="228">
        <v>30</v>
      </c>
    </row>
    <row r="329" spans="1:4" ht="21" customHeight="1">
      <c r="A329" s="121" t="s">
        <v>309</v>
      </c>
      <c r="B329" s="296">
        <v>60</v>
      </c>
      <c r="C329" s="228">
        <v>4</v>
      </c>
      <c r="D329" s="228">
        <v>16</v>
      </c>
    </row>
    <row r="330" spans="1:4" ht="21" customHeight="1">
      <c r="A330" s="121" t="s">
        <v>420</v>
      </c>
      <c r="B330" s="296">
        <v>362</v>
      </c>
      <c r="C330" s="228">
        <v>298</v>
      </c>
      <c r="D330" s="228">
        <v>295</v>
      </c>
    </row>
    <row r="331" spans="1:4" ht="21" customHeight="1">
      <c r="A331" s="179" t="s">
        <v>422</v>
      </c>
      <c r="B331" s="181">
        <v>97</v>
      </c>
      <c r="C331" s="228">
        <v>115</v>
      </c>
      <c r="D331" s="228">
        <v>119</v>
      </c>
    </row>
    <row r="332" spans="1:4" ht="21" customHeight="1">
      <c r="A332" s="139" t="s">
        <v>457</v>
      </c>
      <c r="B332" s="296">
        <v>152</v>
      </c>
      <c r="C332" s="228">
        <v>1</v>
      </c>
      <c r="D332" s="228">
        <v>72</v>
      </c>
    </row>
    <row r="333" spans="1:4" ht="21" customHeight="1">
      <c r="A333" s="139" t="s">
        <v>503</v>
      </c>
      <c r="B333" s="296">
        <v>705</v>
      </c>
      <c r="C333" s="228">
        <v>353</v>
      </c>
      <c r="D333" s="228">
        <v>324</v>
      </c>
    </row>
    <row r="334" spans="1:4" ht="21" customHeight="1">
      <c r="A334" s="121" t="s">
        <v>510</v>
      </c>
      <c r="B334" s="296">
        <v>323</v>
      </c>
      <c r="C334" s="228">
        <v>401</v>
      </c>
      <c r="D334" s="228">
        <v>551</v>
      </c>
    </row>
    <row r="335" spans="1:4" ht="21" customHeight="1">
      <c r="A335" s="121" t="s">
        <v>514</v>
      </c>
      <c r="B335" s="296">
        <v>8</v>
      </c>
      <c r="C335" s="228">
        <v>6</v>
      </c>
      <c r="D335" s="228">
        <v>4</v>
      </c>
    </row>
    <row r="336" spans="1:4" ht="21" customHeight="1">
      <c r="A336" s="139" t="s">
        <v>526</v>
      </c>
      <c r="B336" s="296">
        <v>1598</v>
      </c>
      <c r="C336" s="228">
        <v>1354</v>
      </c>
      <c r="D336" s="228">
        <v>1382</v>
      </c>
    </row>
    <row r="337" spans="1:4" ht="21" customHeight="1">
      <c r="A337" s="121" t="s">
        <v>595</v>
      </c>
      <c r="B337" s="296">
        <v>45</v>
      </c>
      <c r="C337" s="228">
        <v>62</v>
      </c>
      <c r="D337" s="228">
        <v>91</v>
      </c>
    </row>
    <row r="338" spans="1:4" ht="21" customHeight="1">
      <c r="A338" s="201"/>
      <c r="B338" s="295"/>
      <c r="C338" s="228"/>
      <c r="D338" s="228"/>
    </row>
    <row r="339" spans="1:4" ht="21" customHeight="1">
      <c r="A339" s="119" t="s">
        <v>596</v>
      </c>
      <c r="B339" s="300">
        <f>SUM(B341:B355)</f>
        <v>1228</v>
      </c>
      <c r="C339" s="246">
        <f>SUM(C341:C355)</f>
        <v>1137</v>
      </c>
      <c r="D339" s="246">
        <f>SUM(D341:D355)</f>
        <v>1227</v>
      </c>
    </row>
    <row r="340" spans="1:4" ht="21" customHeight="1">
      <c r="A340" s="201"/>
      <c r="B340" s="295"/>
      <c r="C340" s="228"/>
      <c r="D340" s="228"/>
    </row>
    <row r="341" spans="1:4" ht="21" customHeight="1">
      <c r="A341" s="120" t="s">
        <v>235</v>
      </c>
      <c r="B341" s="296">
        <v>0</v>
      </c>
      <c r="C341" s="228">
        <v>95</v>
      </c>
      <c r="D341" s="228">
        <v>9</v>
      </c>
    </row>
    <row r="342" spans="1:4" ht="21" customHeight="1">
      <c r="A342" s="120" t="s">
        <v>256</v>
      </c>
      <c r="B342" s="296">
        <v>0</v>
      </c>
      <c r="C342" s="228">
        <v>0</v>
      </c>
      <c r="D342" s="228">
        <v>2</v>
      </c>
    </row>
    <row r="343" spans="1:4" ht="21" customHeight="1">
      <c r="A343" s="120" t="s">
        <v>257</v>
      </c>
      <c r="B343" s="296">
        <v>0</v>
      </c>
      <c r="C343" s="228">
        <v>0</v>
      </c>
      <c r="D343" s="228">
        <v>2</v>
      </c>
    </row>
    <row r="344" spans="1:4" ht="21" customHeight="1">
      <c r="A344" s="120" t="s">
        <v>258</v>
      </c>
      <c r="B344" s="296">
        <v>0</v>
      </c>
      <c r="C344" s="228">
        <v>0</v>
      </c>
      <c r="D344" s="228">
        <v>1</v>
      </c>
    </row>
    <row r="345" spans="1:4" ht="21" customHeight="1">
      <c r="A345" s="120" t="s">
        <v>262</v>
      </c>
      <c r="B345" s="296">
        <v>0</v>
      </c>
      <c r="C345" s="228">
        <v>0</v>
      </c>
      <c r="D345" s="228">
        <v>15</v>
      </c>
    </row>
    <row r="346" spans="1:4" ht="21" customHeight="1">
      <c r="A346" s="120" t="s">
        <v>310</v>
      </c>
      <c r="B346" s="296">
        <v>0</v>
      </c>
      <c r="C346" s="228">
        <v>1</v>
      </c>
      <c r="D346" s="228">
        <v>1</v>
      </c>
    </row>
    <row r="347" spans="1:4" ht="21" customHeight="1">
      <c r="A347" s="121" t="s">
        <v>364</v>
      </c>
      <c r="B347" s="296">
        <v>0</v>
      </c>
      <c r="C347" s="228">
        <v>3</v>
      </c>
      <c r="D347" s="228">
        <v>2</v>
      </c>
    </row>
    <row r="348" spans="1:4" ht="21" customHeight="1">
      <c r="A348" s="120" t="s">
        <v>365</v>
      </c>
      <c r="B348" s="296">
        <v>0</v>
      </c>
      <c r="C348" s="228">
        <v>0</v>
      </c>
      <c r="D348" s="228">
        <v>1</v>
      </c>
    </row>
    <row r="349" spans="1:4" ht="21" customHeight="1">
      <c r="A349" s="120" t="s">
        <v>421</v>
      </c>
      <c r="B349" s="296">
        <v>43</v>
      </c>
      <c r="C349" s="228">
        <v>22</v>
      </c>
      <c r="D349" s="228">
        <v>65</v>
      </c>
    </row>
    <row r="350" spans="1:4" ht="21" customHeight="1">
      <c r="A350" s="120" t="s">
        <v>437</v>
      </c>
      <c r="B350" s="296">
        <v>0</v>
      </c>
      <c r="C350" s="228">
        <v>0</v>
      </c>
      <c r="D350" s="228">
        <v>3</v>
      </c>
    </row>
    <row r="351" spans="1:4" ht="21" customHeight="1">
      <c r="A351" s="121" t="s">
        <v>714</v>
      </c>
      <c r="B351" s="296">
        <v>0</v>
      </c>
      <c r="C351" s="228">
        <v>4</v>
      </c>
      <c r="D351" s="228">
        <v>0</v>
      </c>
    </row>
    <row r="352" spans="1:4" ht="21" customHeight="1">
      <c r="A352" s="121" t="s">
        <v>501</v>
      </c>
      <c r="B352" s="296">
        <v>0</v>
      </c>
      <c r="C352" s="228">
        <v>69</v>
      </c>
      <c r="D352" s="228">
        <v>100</v>
      </c>
    </row>
    <row r="353" spans="1:4" ht="21" customHeight="1">
      <c r="A353" s="120" t="s">
        <v>715</v>
      </c>
      <c r="B353" s="296">
        <v>0</v>
      </c>
      <c r="C353" s="228">
        <v>0</v>
      </c>
      <c r="D353" s="228">
        <v>1</v>
      </c>
    </row>
    <row r="354" spans="1:4" ht="21" customHeight="1">
      <c r="A354" s="269" t="s">
        <v>598</v>
      </c>
      <c r="B354" s="301">
        <v>75</v>
      </c>
      <c r="C354" s="228">
        <v>88</v>
      </c>
      <c r="D354" s="228">
        <v>0</v>
      </c>
    </row>
    <row r="355" spans="1:4" ht="21" customHeight="1">
      <c r="A355" s="139" t="s">
        <v>399</v>
      </c>
      <c r="B355" s="296">
        <v>1110</v>
      </c>
      <c r="C355" s="228">
        <v>855</v>
      </c>
      <c r="D355" s="228">
        <v>1025</v>
      </c>
    </row>
    <row r="356" spans="1:4" ht="21" customHeight="1">
      <c r="A356" s="139"/>
      <c r="B356" s="296"/>
      <c r="C356" s="228"/>
      <c r="D356" s="228"/>
    </row>
    <row r="357" spans="1:4" ht="21" customHeight="1">
      <c r="A357" s="150" t="s">
        <v>600</v>
      </c>
      <c r="B357" s="300">
        <f>SUM(B359:B361)</f>
        <v>0</v>
      </c>
      <c r="C357" s="246">
        <f>SUM(C359:C361)</f>
        <v>0</v>
      </c>
      <c r="D357" s="246">
        <f>SUM(D359:D361)</f>
        <v>9</v>
      </c>
    </row>
    <row r="358" spans="2:4" ht="21" customHeight="1">
      <c r="B358" s="248"/>
      <c r="C358" s="120"/>
      <c r="D358" s="120"/>
    </row>
    <row r="359" spans="1:4" ht="21" customHeight="1">
      <c r="A359" s="120" t="s">
        <v>271</v>
      </c>
      <c r="B359" s="296" t="s">
        <v>652</v>
      </c>
      <c r="C359" s="303" t="s">
        <v>652</v>
      </c>
      <c r="D359" s="228">
        <v>4</v>
      </c>
    </row>
    <row r="360" spans="1:4" ht="21" customHeight="1">
      <c r="A360" s="120" t="s">
        <v>272</v>
      </c>
      <c r="B360" s="296" t="s">
        <v>652</v>
      </c>
      <c r="C360" s="303" t="s">
        <v>652</v>
      </c>
      <c r="D360" s="228">
        <v>4</v>
      </c>
    </row>
    <row r="361" spans="1:4" ht="21" customHeight="1">
      <c r="A361" s="120" t="s">
        <v>273</v>
      </c>
      <c r="B361" s="296" t="s">
        <v>652</v>
      </c>
      <c r="C361" s="303" t="s">
        <v>652</v>
      </c>
      <c r="D361" s="228">
        <v>1</v>
      </c>
    </row>
    <row r="362" spans="2:4" ht="21" customHeight="1">
      <c r="B362" s="248"/>
      <c r="C362" s="120"/>
      <c r="D362" s="120"/>
    </row>
    <row r="363" spans="1:4" ht="21" customHeight="1">
      <c r="A363" s="197" t="s">
        <v>601</v>
      </c>
      <c r="B363" s="300">
        <f>SUM(B365:B372)</f>
        <v>706</v>
      </c>
      <c r="C363" s="246">
        <f>SUM(C365:C372)</f>
        <v>306</v>
      </c>
      <c r="D363" s="246">
        <f>SUM(D365:D372)</f>
        <v>245</v>
      </c>
    </row>
    <row r="364" spans="1:4" ht="21" customHeight="1">
      <c r="A364" s="197"/>
      <c r="B364" s="182"/>
      <c r="C364" s="228"/>
      <c r="D364" s="228"/>
    </row>
    <row r="365" spans="1:4" ht="21" customHeight="1">
      <c r="A365" s="120" t="s">
        <v>278</v>
      </c>
      <c r="B365" s="295">
        <v>122</v>
      </c>
      <c r="C365" s="228">
        <v>13</v>
      </c>
      <c r="D365" s="228">
        <v>3</v>
      </c>
    </row>
    <row r="366" spans="1:4" ht="21" customHeight="1">
      <c r="A366" s="120" t="s">
        <v>289</v>
      </c>
      <c r="B366" s="181">
        <v>104</v>
      </c>
      <c r="C366" s="228">
        <v>68</v>
      </c>
      <c r="D366" s="228">
        <v>40</v>
      </c>
    </row>
    <row r="367" spans="1:4" ht="21" customHeight="1">
      <c r="A367" s="120" t="s">
        <v>291</v>
      </c>
      <c r="B367" s="296">
        <v>0</v>
      </c>
      <c r="C367" s="303">
        <v>0</v>
      </c>
      <c r="D367" s="228">
        <v>24</v>
      </c>
    </row>
    <row r="368" spans="1:4" ht="21" customHeight="1">
      <c r="A368" s="206" t="s">
        <v>370</v>
      </c>
      <c r="B368" s="299">
        <v>0</v>
      </c>
      <c r="C368" s="228">
        <v>27</v>
      </c>
      <c r="D368" s="228">
        <v>22</v>
      </c>
    </row>
    <row r="369" spans="1:4" ht="21" customHeight="1">
      <c r="A369" s="206" t="s">
        <v>371</v>
      </c>
      <c r="B369" s="299">
        <v>0</v>
      </c>
      <c r="C369" s="228">
        <v>138</v>
      </c>
      <c r="D369" s="228">
        <v>114</v>
      </c>
    </row>
    <row r="370" spans="1:4" ht="21" customHeight="1">
      <c r="A370" s="121" t="s">
        <v>442</v>
      </c>
      <c r="B370" s="296">
        <v>0</v>
      </c>
      <c r="C370" s="228">
        <v>1</v>
      </c>
      <c r="D370" s="228">
        <v>1</v>
      </c>
    </row>
    <row r="371" spans="1:4" ht="21" customHeight="1">
      <c r="A371" s="121" t="s">
        <v>507</v>
      </c>
      <c r="B371" s="296">
        <v>0</v>
      </c>
      <c r="C371" s="228">
        <v>1</v>
      </c>
      <c r="D371" s="228">
        <v>1</v>
      </c>
    </row>
    <row r="372" spans="1:4" ht="21" customHeight="1">
      <c r="A372" s="139" t="s">
        <v>401</v>
      </c>
      <c r="B372" s="296">
        <v>480</v>
      </c>
      <c r="C372" s="228">
        <v>58</v>
      </c>
      <c r="D372" s="228">
        <v>40</v>
      </c>
    </row>
    <row r="373" spans="1:4" ht="21" customHeight="1">
      <c r="A373" s="201"/>
      <c r="B373" s="295"/>
      <c r="C373" s="228"/>
      <c r="D373" s="228"/>
    </row>
    <row r="374" spans="1:4" ht="21" customHeight="1">
      <c r="A374" s="119" t="s">
        <v>718</v>
      </c>
      <c r="B374" s="300">
        <f>SUM(B376:B382)</f>
        <v>1486</v>
      </c>
      <c r="C374" s="246">
        <f>SUM(C376:C382)</f>
        <v>1636</v>
      </c>
      <c r="D374" s="246">
        <f>SUM(D376:D382)</f>
        <v>1836</v>
      </c>
    </row>
    <row r="375" spans="1:4" ht="21" customHeight="1">
      <c r="A375" s="201"/>
      <c r="B375" s="295"/>
      <c r="C375" s="228"/>
      <c r="D375" s="228"/>
    </row>
    <row r="376" spans="1:4" ht="21" customHeight="1">
      <c r="A376" s="187" t="s">
        <v>241</v>
      </c>
      <c r="B376" s="304">
        <v>541</v>
      </c>
      <c r="C376" s="228">
        <v>668</v>
      </c>
      <c r="D376" s="228">
        <v>566</v>
      </c>
    </row>
    <row r="377" spans="1:4" ht="21" customHeight="1">
      <c r="A377" s="120" t="s">
        <v>242</v>
      </c>
      <c r="B377" s="296">
        <v>0</v>
      </c>
      <c r="C377" s="303">
        <v>0</v>
      </c>
      <c r="D377" s="228">
        <v>1</v>
      </c>
    </row>
    <row r="378" spans="1:4" ht="21" customHeight="1">
      <c r="A378" s="188" t="s">
        <v>243</v>
      </c>
      <c r="B378" s="297">
        <v>465</v>
      </c>
      <c r="C378" s="228">
        <v>665</v>
      </c>
      <c r="D378" s="228">
        <v>972</v>
      </c>
    </row>
    <row r="379" spans="1:4" ht="21" customHeight="1">
      <c r="A379" s="188" t="s">
        <v>244</v>
      </c>
      <c r="B379" s="297">
        <v>0</v>
      </c>
      <c r="C379" s="228">
        <v>22</v>
      </c>
      <c r="D379" s="228">
        <v>12</v>
      </c>
    </row>
    <row r="380" spans="1:4" ht="21" customHeight="1">
      <c r="A380" s="120" t="s">
        <v>603</v>
      </c>
      <c r="B380" s="296">
        <v>47</v>
      </c>
      <c r="C380" s="228">
        <v>89</v>
      </c>
      <c r="D380" s="228">
        <v>71</v>
      </c>
    </row>
    <row r="381" spans="1:4" ht="21" customHeight="1">
      <c r="A381" s="120" t="s">
        <v>414</v>
      </c>
      <c r="B381" s="296">
        <v>0</v>
      </c>
      <c r="C381" s="303">
        <v>0</v>
      </c>
      <c r="D381" s="228">
        <v>3</v>
      </c>
    </row>
    <row r="382" spans="1:4" ht="21" customHeight="1">
      <c r="A382" s="121" t="s">
        <v>604</v>
      </c>
      <c r="B382" s="296">
        <v>433</v>
      </c>
      <c r="C382" s="228">
        <v>192</v>
      </c>
      <c r="D382" s="228">
        <v>211</v>
      </c>
    </row>
    <row r="383" spans="1:4" ht="21" customHeight="1">
      <c r="A383" s="201"/>
      <c r="B383" s="295"/>
      <c r="C383" s="228"/>
      <c r="D383" s="228"/>
    </row>
    <row r="384" spans="1:4" ht="21" customHeight="1">
      <c r="A384" s="119" t="s">
        <v>605</v>
      </c>
      <c r="B384" s="300">
        <f>SUM(B386:B393)</f>
        <v>4856</v>
      </c>
      <c r="C384" s="246">
        <f>SUM(C386:C393)</f>
        <v>3255</v>
      </c>
      <c r="D384" s="246">
        <f>SUM(D386:D393)</f>
        <v>3143</v>
      </c>
    </row>
    <row r="385" spans="1:4" ht="21" customHeight="1">
      <c r="A385" s="201"/>
      <c r="B385" s="295"/>
      <c r="C385" s="228"/>
      <c r="D385" s="228"/>
    </row>
    <row r="386" spans="1:4" ht="21" customHeight="1">
      <c r="A386" s="201" t="s">
        <v>247</v>
      </c>
      <c r="B386" s="295">
        <v>50</v>
      </c>
      <c r="C386" s="228">
        <v>79</v>
      </c>
      <c r="D386" s="228">
        <v>116</v>
      </c>
    </row>
    <row r="387" spans="1:4" ht="21" customHeight="1">
      <c r="A387" s="201" t="s">
        <v>269</v>
      </c>
      <c r="B387" s="295">
        <v>39</v>
      </c>
      <c r="C387" s="228">
        <v>49</v>
      </c>
      <c r="D387" s="228">
        <v>42</v>
      </c>
    </row>
    <row r="388" spans="1:4" ht="21" customHeight="1">
      <c r="A388" s="201" t="s">
        <v>721</v>
      </c>
      <c r="B388" s="295">
        <v>1</v>
      </c>
      <c r="C388" s="228">
        <v>0</v>
      </c>
      <c r="D388" s="228">
        <v>0</v>
      </c>
    </row>
    <row r="389" spans="1:4" ht="21" customHeight="1">
      <c r="A389" s="201" t="s">
        <v>723</v>
      </c>
      <c r="B389" s="295">
        <v>4</v>
      </c>
      <c r="C389" s="228">
        <v>3</v>
      </c>
      <c r="D389" s="228">
        <v>0</v>
      </c>
    </row>
    <row r="390" spans="1:4" ht="21" customHeight="1">
      <c r="A390" s="201" t="s">
        <v>456</v>
      </c>
      <c r="B390" s="295">
        <v>3698</v>
      </c>
      <c r="C390" s="228">
        <v>2551</v>
      </c>
      <c r="D390" s="228">
        <v>2378</v>
      </c>
    </row>
    <row r="391" spans="1:4" ht="21" customHeight="1">
      <c r="A391" s="201" t="s">
        <v>502</v>
      </c>
      <c r="B391" s="295">
        <v>412</v>
      </c>
      <c r="C391" s="228">
        <v>222</v>
      </c>
      <c r="D391" s="228">
        <v>184</v>
      </c>
    </row>
    <row r="392" spans="1:4" ht="21" customHeight="1">
      <c r="A392" s="201" t="s">
        <v>508</v>
      </c>
      <c r="B392" s="295">
        <v>330</v>
      </c>
      <c r="C392" s="228">
        <v>115</v>
      </c>
      <c r="D392" s="228">
        <v>155</v>
      </c>
    </row>
    <row r="393" spans="1:4" ht="21" customHeight="1">
      <c r="A393" s="121" t="s">
        <v>607</v>
      </c>
      <c r="B393" s="296">
        <v>322</v>
      </c>
      <c r="C393" s="228">
        <v>236</v>
      </c>
      <c r="D393" s="228">
        <v>268</v>
      </c>
    </row>
    <row r="394" spans="1:4" ht="21" customHeight="1">
      <c r="A394" s="201"/>
      <c r="B394" s="295"/>
      <c r="C394" s="228"/>
      <c r="D394" s="228"/>
    </row>
    <row r="395" spans="1:4" ht="21" customHeight="1">
      <c r="A395" s="119" t="s">
        <v>608</v>
      </c>
      <c r="B395" s="300">
        <f>SUM(B397:B418)</f>
        <v>21899</v>
      </c>
      <c r="C395" s="246">
        <f>SUM(C397:C418)</f>
        <v>20354</v>
      </c>
      <c r="D395" s="246">
        <f>SUM(D397:D418)</f>
        <v>19298</v>
      </c>
    </row>
    <row r="396" spans="1:4" ht="21" customHeight="1">
      <c r="A396" s="201"/>
      <c r="B396" s="295"/>
      <c r="C396" s="228"/>
      <c r="D396" s="228"/>
    </row>
    <row r="397" spans="1:4" ht="21" customHeight="1">
      <c r="A397" s="272" t="s">
        <v>252</v>
      </c>
      <c r="B397" s="305">
        <v>3976</v>
      </c>
      <c r="C397" s="228">
        <v>2640</v>
      </c>
      <c r="D397" s="228">
        <v>2103</v>
      </c>
    </row>
    <row r="398" spans="1:4" ht="21" customHeight="1">
      <c r="A398" s="272" t="s">
        <v>276</v>
      </c>
      <c r="B398" s="305">
        <v>14</v>
      </c>
      <c r="C398" s="228">
        <v>17</v>
      </c>
      <c r="D398" s="228">
        <v>18</v>
      </c>
    </row>
    <row r="399" spans="1:4" ht="21" customHeight="1">
      <c r="A399" s="272" t="s">
        <v>287</v>
      </c>
      <c r="B399" s="305">
        <v>146</v>
      </c>
      <c r="C399" s="228">
        <v>173</v>
      </c>
      <c r="D399" s="228">
        <v>115</v>
      </c>
    </row>
    <row r="400" spans="1:4" ht="21" customHeight="1">
      <c r="A400" s="120" t="s">
        <v>305</v>
      </c>
      <c r="B400" s="296">
        <v>2</v>
      </c>
      <c r="C400" s="228">
        <v>1</v>
      </c>
      <c r="D400" s="228">
        <v>1</v>
      </c>
    </row>
    <row r="401" spans="1:4" ht="21" customHeight="1">
      <c r="A401" s="120" t="s">
        <v>724</v>
      </c>
      <c r="B401" s="296">
        <v>3</v>
      </c>
      <c r="C401" s="228">
        <v>1</v>
      </c>
      <c r="D401" s="228">
        <v>0</v>
      </c>
    </row>
    <row r="402" spans="1:4" ht="21" customHeight="1">
      <c r="A402" s="121" t="s">
        <v>324</v>
      </c>
      <c r="B402" s="296">
        <v>9</v>
      </c>
      <c r="C402" s="228">
        <v>9</v>
      </c>
      <c r="D402" s="228">
        <v>16</v>
      </c>
    </row>
    <row r="403" spans="1:4" ht="21" customHeight="1">
      <c r="A403" s="206" t="s">
        <v>345</v>
      </c>
      <c r="B403" s="299">
        <v>4</v>
      </c>
      <c r="C403" s="228">
        <v>7</v>
      </c>
      <c r="D403" s="228">
        <v>6</v>
      </c>
    </row>
    <row r="404" spans="1:4" ht="21" customHeight="1">
      <c r="A404" s="139" t="s">
        <v>346</v>
      </c>
      <c r="B404" s="296">
        <v>108</v>
      </c>
      <c r="C404" s="228">
        <v>64</v>
      </c>
      <c r="D404" s="228">
        <v>47</v>
      </c>
    </row>
    <row r="405" spans="1:4" ht="21" customHeight="1">
      <c r="A405" s="139" t="s">
        <v>725</v>
      </c>
      <c r="B405" s="296">
        <v>477</v>
      </c>
      <c r="C405" s="228">
        <v>2</v>
      </c>
      <c r="D405" s="228">
        <v>0</v>
      </c>
    </row>
    <row r="406" spans="1:4" ht="21" customHeight="1">
      <c r="A406" s="121" t="s">
        <v>349</v>
      </c>
      <c r="B406" s="296">
        <v>19</v>
      </c>
      <c r="C406" s="228">
        <v>15</v>
      </c>
      <c r="D406" s="228">
        <v>13</v>
      </c>
    </row>
    <row r="407" spans="1:4" ht="21" customHeight="1">
      <c r="A407" s="139" t="s">
        <v>367</v>
      </c>
      <c r="B407" s="296">
        <v>144</v>
      </c>
      <c r="C407" s="228">
        <v>8</v>
      </c>
      <c r="D407" s="228">
        <v>123</v>
      </c>
    </row>
    <row r="408" spans="1:4" ht="21" customHeight="1">
      <c r="A408" s="206" t="s">
        <v>372</v>
      </c>
      <c r="B408" s="299">
        <v>6936</v>
      </c>
      <c r="C408" s="228">
        <v>6773</v>
      </c>
      <c r="D408" s="228">
        <v>6006</v>
      </c>
    </row>
    <row r="409" spans="1:4" ht="21" customHeight="1">
      <c r="A409" s="206" t="s">
        <v>432</v>
      </c>
      <c r="B409" s="299">
        <v>11</v>
      </c>
      <c r="C409" s="228">
        <v>3</v>
      </c>
      <c r="D409" s="228">
        <v>9</v>
      </c>
    </row>
    <row r="410" spans="1:4" ht="21" customHeight="1">
      <c r="A410" s="206" t="s">
        <v>433</v>
      </c>
      <c r="B410" s="299">
        <v>5726</v>
      </c>
      <c r="C410" s="228">
        <v>6081</v>
      </c>
      <c r="D410" s="228">
        <v>6875</v>
      </c>
    </row>
    <row r="411" spans="1:4" ht="21" customHeight="1">
      <c r="A411" s="121" t="s">
        <v>726</v>
      </c>
      <c r="B411" s="296">
        <v>6</v>
      </c>
      <c r="C411" s="228">
        <v>3</v>
      </c>
      <c r="D411" s="228">
        <v>0</v>
      </c>
    </row>
    <row r="412" spans="1:4" ht="21" customHeight="1">
      <c r="A412" s="206" t="s">
        <v>444</v>
      </c>
      <c r="B412" s="299">
        <v>2812</v>
      </c>
      <c r="C412" s="228">
        <v>4038</v>
      </c>
      <c r="D412" s="228">
        <v>3708</v>
      </c>
    </row>
    <row r="413" spans="1:4" ht="21" customHeight="1">
      <c r="A413" s="273" t="s">
        <v>481</v>
      </c>
      <c r="B413" s="306">
        <v>61</v>
      </c>
      <c r="C413" s="228">
        <v>38</v>
      </c>
      <c r="D413" s="228">
        <v>28</v>
      </c>
    </row>
    <row r="414" spans="1:4" ht="21" customHeight="1">
      <c r="A414" s="273" t="s">
        <v>482</v>
      </c>
      <c r="B414" s="306">
        <v>205</v>
      </c>
      <c r="C414" s="228">
        <v>16</v>
      </c>
      <c r="D414" s="228">
        <v>12</v>
      </c>
    </row>
    <row r="415" spans="1:4" ht="21" customHeight="1">
      <c r="A415" s="274" t="s">
        <v>499</v>
      </c>
      <c r="B415" s="306">
        <v>99</v>
      </c>
      <c r="C415" s="228">
        <v>102</v>
      </c>
      <c r="D415" s="228">
        <v>76</v>
      </c>
    </row>
    <row r="416" spans="1:4" ht="21" customHeight="1">
      <c r="A416" s="206" t="s">
        <v>532</v>
      </c>
      <c r="B416" s="299">
        <v>123</v>
      </c>
      <c r="C416" s="228">
        <v>84</v>
      </c>
      <c r="D416" s="228">
        <v>75</v>
      </c>
    </row>
    <row r="417" spans="1:4" ht="21" customHeight="1">
      <c r="A417" s="206" t="s">
        <v>541</v>
      </c>
      <c r="B417" s="299">
        <v>998</v>
      </c>
      <c r="C417" s="228">
        <v>223</v>
      </c>
      <c r="D417" s="228">
        <v>64</v>
      </c>
    </row>
    <row r="418" spans="1:4" ht="21" customHeight="1">
      <c r="A418" s="121" t="s">
        <v>727</v>
      </c>
      <c r="B418" s="296">
        <v>20</v>
      </c>
      <c r="C418" s="228">
        <v>56</v>
      </c>
      <c r="D418" s="228">
        <v>3</v>
      </c>
    </row>
    <row r="419" spans="1:4" ht="21" customHeight="1">
      <c r="A419" s="201"/>
      <c r="B419" s="295"/>
      <c r="C419" s="228"/>
      <c r="D419" s="228"/>
    </row>
    <row r="420" spans="1:4" ht="21" customHeight="1">
      <c r="A420" s="119" t="s">
        <v>609</v>
      </c>
      <c r="B420" s="277">
        <f>SUM(B422:B464)</f>
        <v>3503</v>
      </c>
      <c r="C420" s="224">
        <f>SUM(C422:C464)</f>
        <v>2287</v>
      </c>
      <c r="D420" s="224">
        <f>SUM(D422:D464)</f>
        <v>1680</v>
      </c>
    </row>
    <row r="421" spans="1:4" ht="21" customHeight="1">
      <c r="A421" s="119"/>
      <c r="B421" s="300"/>
      <c r="C421" s="228"/>
      <c r="D421" s="228"/>
    </row>
    <row r="422" spans="1:4" ht="21" customHeight="1">
      <c r="A422" s="139" t="s">
        <v>376</v>
      </c>
      <c r="B422" s="296">
        <v>6</v>
      </c>
      <c r="C422" s="228">
        <v>4</v>
      </c>
      <c r="D422" s="228">
        <v>9</v>
      </c>
    </row>
    <row r="423" spans="1:4" ht="21" customHeight="1">
      <c r="A423" s="139" t="s">
        <v>377</v>
      </c>
      <c r="B423" s="296">
        <v>3</v>
      </c>
      <c r="C423" s="228">
        <v>2</v>
      </c>
      <c r="D423" s="228">
        <v>16</v>
      </c>
    </row>
    <row r="424" spans="1:4" ht="21" customHeight="1">
      <c r="A424" s="139" t="s">
        <v>378</v>
      </c>
      <c r="B424" s="296">
        <v>201</v>
      </c>
      <c r="C424" s="228">
        <v>14</v>
      </c>
      <c r="D424" s="228">
        <v>6</v>
      </c>
    </row>
    <row r="425" spans="1:4" ht="21" customHeight="1">
      <c r="A425" s="139" t="s">
        <v>729</v>
      </c>
      <c r="B425" s="296">
        <v>1</v>
      </c>
      <c r="C425" s="228">
        <v>2</v>
      </c>
      <c r="D425" s="228">
        <v>0</v>
      </c>
    </row>
    <row r="426" spans="1:4" ht="21" customHeight="1">
      <c r="A426" s="210" t="s">
        <v>380</v>
      </c>
      <c r="B426" s="296">
        <v>262</v>
      </c>
      <c r="C426" s="228">
        <v>189</v>
      </c>
      <c r="D426" s="228">
        <v>200</v>
      </c>
    </row>
    <row r="427" spans="1:4" ht="21" customHeight="1">
      <c r="A427" s="120" t="s">
        <v>731</v>
      </c>
      <c r="B427" s="296">
        <v>0</v>
      </c>
      <c r="C427" s="228">
        <v>2</v>
      </c>
      <c r="D427" s="228">
        <v>0</v>
      </c>
    </row>
    <row r="428" spans="1:4" ht="21" customHeight="1">
      <c r="A428" s="120" t="s">
        <v>611</v>
      </c>
      <c r="B428" s="296">
        <v>1839</v>
      </c>
      <c r="C428" s="228">
        <v>1173</v>
      </c>
      <c r="D428" s="228">
        <v>517</v>
      </c>
    </row>
    <row r="429" spans="1:4" ht="21" customHeight="1">
      <c r="A429" s="120" t="s">
        <v>382</v>
      </c>
      <c r="B429" s="296">
        <v>40</v>
      </c>
      <c r="C429" s="228">
        <v>103</v>
      </c>
      <c r="D429" s="228">
        <v>124</v>
      </c>
    </row>
    <row r="430" spans="1:4" ht="21" customHeight="1">
      <c r="A430" s="139" t="s">
        <v>732</v>
      </c>
      <c r="B430" s="296">
        <v>23</v>
      </c>
      <c r="C430" s="228">
        <v>20</v>
      </c>
      <c r="D430" s="228">
        <v>5</v>
      </c>
    </row>
    <row r="431" spans="1:4" ht="21" customHeight="1">
      <c r="A431" s="120" t="s">
        <v>384</v>
      </c>
      <c r="B431" s="296">
        <v>338</v>
      </c>
      <c r="C431" s="228">
        <v>276</v>
      </c>
      <c r="D431" s="228">
        <v>250</v>
      </c>
    </row>
    <row r="432" spans="1:4" ht="21" customHeight="1">
      <c r="A432" s="121" t="s">
        <v>756</v>
      </c>
      <c r="B432" s="296">
        <v>0</v>
      </c>
      <c r="C432" s="228">
        <v>1</v>
      </c>
      <c r="D432" s="228">
        <v>0</v>
      </c>
    </row>
    <row r="433" spans="1:4" ht="21" customHeight="1">
      <c r="A433" s="121" t="s">
        <v>757</v>
      </c>
      <c r="B433" s="296">
        <v>3</v>
      </c>
      <c r="C433" s="228">
        <v>1</v>
      </c>
      <c r="D433" s="228">
        <v>0</v>
      </c>
    </row>
    <row r="434" spans="1:4" ht="21" customHeight="1">
      <c r="A434" s="120" t="s">
        <v>612</v>
      </c>
      <c r="B434" s="296">
        <v>0</v>
      </c>
      <c r="C434" s="303">
        <v>0</v>
      </c>
      <c r="D434" s="228">
        <v>1</v>
      </c>
    </row>
    <row r="435" spans="1:4" ht="21" customHeight="1">
      <c r="A435" s="139" t="s">
        <v>386</v>
      </c>
      <c r="B435" s="296">
        <v>1</v>
      </c>
      <c r="C435" s="228">
        <v>1</v>
      </c>
      <c r="D435" s="228">
        <v>2</v>
      </c>
    </row>
    <row r="436" spans="1:4" ht="21" customHeight="1">
      <c r="A436" s="120" t="s">
        <v>613</v>
      </c>
      <c r="B436" s="296">
        <v>0</v>
      </c>
      <c r="C436" s="303">
        <v>0</v>
      </c>
      <c r="D436" s="228">
        <v>1</v>
      </c>
    </row>
    <row r="437" spans="1:4" ht="21" customHeight="1">
      <c r="A437" s="139" t="s">
        <v>736</v>
      </c>
      <c r="B437" s="296">
        <v>1</v>
      </c>
      <c r="C437" s="228">
        <v>0</v>
      </c>
      <c r="D437" s="228">
        <v>0</v>
      </c>
    </row>
    <row r="438" spans="1:4" ht="21" customHeight="1">
      <c r="A438" s="121" t="s">
        <v>614</v>
      </c>
      <c r="B438" s="296">
        <v>7</v>
      </c>
      <c r="C438" s="228">
        <v>2</v>
      </c>
      <c r="D438" s="228">
        <v>1</v>
      </c>
    </row>
    <row r="439" spans="1:4" ht="21" customHeight="1">
      <c r="A439" s="201" t="s">
        <v>615</v>
      </c>
      <c r="B439" s="295">
        <v>84</v>
      </c>
      <c r="C439" s="228">
        <v>64</v>
      </c>
      <c r="D439" s="228">
        <v>94</v>
      </c>
    </row>
    <row r="440" spans="1:4" ht="21" customHeight="1">
      <c r="A440" s="120" t="s">
        <v>296</v>
      </c>
      <c r="B440" s="296">
        <v>0</v>
      </c>
      <c r="C440" s="303">
        <v>0</v>
      </c>
      <c r="D440" s="228">
        <v>3</v>
      </c>
    </row>
    <row r="441" spans="1:4" ht="21" customHeight="1">
      <c r="A441" s="120" t="s">
        <v>389</v>
      </c>
      <c r="B441" s="296">
        <v>17</v>
      </c>
      <c r="C441" s="228">
        <v>25</v>
      </c>
      <c r="D441" s="228">
        <v>50</v>
      </c>
    </row>
    <row r="442" spans="1:4" ht="21" customHeight="1">
      <c r="A442" s="139" t="s">
        <v>390</v>
      </c>
      <c r="B442" s="296">
        <v>15</v>
      </c>
      <c r="C442" s="228">
        <v>14</v>
      </c>
      <c r="D442" s="228">
        <v>7</v>
      </c>
    </row>
    <row r="443" spans="1:4" ht="21" customHeight="1">
      <c r="A443" s="120" t="s">
        <v>617</v>
      </c>
      <c r="B443" s="296">
        <v>0</v>
      </c>
      <c r="C443" s="303">
        <v>0</v>
      </c>
      <c r="D443" s="228">
        <v>1</v>
      </c>
    </row>
    <row r="444" spans="1:4" ht="21" customHeight="1">
      <c r="A444" s="121" t="s">
        <v>758</v>
      </c>
      <c r="B444" s="296">
        <v>32</v>
      </c>
      <c r="C444" s="228">
        <v>61</v>
      </c>
      <c r="D444" s="228">
        <v>34</v>
      </c>
    </row>
    <row r="445" spans="1:4" ht="21" customHeight="1">
      <c r="A445" s="121" t="s">
        <v>759</v>
      </c>
      <c r="B445" s="296">
        <v>17</v>
      </c>
      <c r="C445" s="228">
        <v>0</v>
      </c>
      <c r="D445" s="228">
        <v>0</v>
      </c>
    </row>
    <row r="446" spans="1:4" ht="21" customHeight="1">
      <c r="A446" s="139" t="s">
        <v>760</v>
      </c>
      <c r="B446" s="295">
        <v>43</v>
      </c>
      <c r="C446" s="228">
        <v>0</v>
      </c>
      <c r="D446" s="228">
        <v>0</v>
      </c>
    </row>
    <row r="447" spans="1:4" ht="21" customHeight="1">
      <c r="A447" s="120" t="s">
        <v>619</v>
      </c>
      <c r="B447" s="296">
        <v>0</v>
      </c>
      <c r="C447" s="303">
        <v>0</v>
      </c>
      <c r="D447" s="228">
        <v>1</v>
      </c>
    </row>
    <row r="448" spans="1:4" ht="21" customHeight="1">
      <c r="A448" s="120" t="s">
        <v>761</v>
      </c>
      <c r="B448" s="295">
        <v>2</v>
      </c>
      <c r="C448" s="228">
        <v>0</v>
      </c>
      <c r="D448" s="228">
        <v>0</v>
      </c>
    </row>
    <row r="449" spans="1:4" ht="21" customHeight="1">
      <c r="A449" s="120" t="s">
        <v>620</v>
      </c>
      <c r="B449" s="296">
        <v>0</v>
      </c>
      <c r="C449" s="303">
        <v>0</v>
      </c>
      <c r="D449" s="228">
        <v>33</v>
      </c>
    </row>
    <row r="450" spans="1:4" ht="21" customHeight="1">
      <c r="A450" s="120" t="s">
        <v>397</v>
      </c>
      <c r="B450" s="296">
        <v>316</v>
      </c>
      <c r="C450" s="228">
        <v>210</v>
      </c>
      <c r="D450" s="228">
        <v>163</v>
      </c>
    </row>
    <row r="451" spans="1:4" ht="21" customHeight="1">
      <c r="A451" s="120" t="s">
        <v>622</v>
      </c>
      <c r="B451" s="296">
        <v>1</v>
      </c>
      <c r="C451" s="228">
        <v>0</v>
      </c>
      <c r="D451" s="228">
        <v>1</v>
      </c>
    </row>
    <row r="452" spans="1:4" ht="21" customHeight="1">
      <c r="A452" s="120" t="s">
        <v>402</v>
      </c>
      <c r="B452" s="296">
        <v>70</v>
      </c>
      <c r="C452" s="228">
        <v>31</v>
      </c>
      <c r="D452" s="228">
        <v>59</v>
      </c>
    </row>
    <row r="453" spans="1:4" ht="21" customHeight="1">
      <c r="A453" s="139" t="s">
        <v>403</v>
      </c>
      <c r="B453" s="296">
        <v>72</v>
      </c>
      <c r="C453" s="228">
        <v>24</v>
      </c>
      <c r="D453" s="228">
        <v>29</v>
      </c>
    </row>
    <row r="454" spans="1:4" ht="21" customHeight="1">
      <c r="A454" s="121" t="s">
        <v>762</v>
      </c>
      <c r="B454" s="296">
        <v>2</v>
      </c>
      <c r="C454" s="228">
        <v>6</v>
      </c>
      <c r="D454" s="228">
        <v>3</v>
      </c>
    </row>
    <row r="455" spans="1:4" ht="21" customHeight="1">
      <c r="A455" s="139" t="s">
        <v>405</v>
      </c>
      <c r="B455" s="296">
        <v>12</v>
      </c>
      <c r="C455" s="228">
        <v>1</v>
      </c>
      <c r="D455" s="228">
        <v>9</v>
      </c>
    </row>
    <row r="456" spans="1:4" ht="21" customHeight="1">
      <c r="A456" s="139" t="s">
        <v>763</v>
      </c>
      <c r="B456" s="296">
        <v>1</v>
      </c>
      <c r="C456" s="228">
        <v>0</v>
      </c>
      <c r="D456" s="228">
        <v>0</v>
      </c>
    </row>
    <row r="457" spans="1:4" ht="21" customHeight="1">
      <c r="A457" s="120" t="s">
        <v>740</v>
      </c>
      <c r="B457" s="296">
        <v>0</v>
      </c>
      <c r="C457" s="303">
        <v>0</v>
      </c>
      <c r="D457" s="228">
        <v>1</v>
      </c>
    </row>
    <row r="458" spans="1:4" ht="21" customHeight="1">
      <c r="A458" s="139" t="s">
        <v>516</v>
      </c>
      <c r="B458" s="296">
        <v>2</v>
      </c>
      <c r="C458" s="228">
        <v>0</v>
      </c>
      <c r="D458" s="228">
        <v>1</v>
      </c>
    </row>
    <row r="459" spans="1:4" ht="21" customHeight="1">
      <c r="A459" s="120" t="s">
        <v>407</v>
      </c>
      <c r="B459" s="296">
        <v>28</v>
      </c>
      <c r="C459" s="228">
        <v>6</v>
      </c>
      <c r="D459" s="228">
        <v>1</v>
      </c>
    </row>
    <row r="460" spans="1:4" ht="21" customHeight="1">
      <c r="A460" s="121" t="s">
        <v>625</v>
      </c>
      <c r="B460" s="296">
        <v>6</v>
      </c>
      <c r="C460" s="228">
        <v>7</v>
      </c>
      <c r="D460" s="228">
        <v>12</v>
      </c>
    </row>
    <row r="461" spans="1:4" ht="21" customHeight="1">
      <c r="A461" s="139" t="s">
        <v>742</v>
      </c>
      <c r="B461" s="296">
        <v>1</v>
      </c>
      <c r="C461" s="228">
        <v>0</v>
      </c>
      <c r="D461" s="228">
        <v>0</v>
      </c>
    </row>
    <row r="462" spans="1:4" ht="21" customHeight="1">
      <c r="A462" s="139" t="s">
        <v>410</v>
      </c>
      <c r="B462" s="296">
        <v>0</v>
      </c>
      <c r="C462" s="228">
        <v>3</v>
      </c>
      <c r="D462" s="228">
        <v>1</v>
      </c>
    </row>
    <row r="463" spans="1:4" ht="21" customHeight="1">
      <c r="A463" s="121" t="s">
        <v>764</v>
      </c>
      <c r="B463" s="296">
        <v>50</v>
      </c>
      <c r="C463" s="228">
        <v>25</v>
      </c>
      <c r="D463" s="228">
        <v>23</v>
      </c>
    </row>
    <row r="464" spans="1:4" ht="21" customHeight="1">
      <c r="A464" s="121" t="s">
        <v>765</v>
      </c>
      <c r="B464" s="296">
        <v>7</v>
      </c>
      <c r="C464" s="228">
        <v>20</v>
      </c>
      <c r="D464" s="228">
        <v>22</v>
      </c>
    </row>
    <row r="465" spans="1:4" ht="21" customHeight="1">
      <c r="A465" s="213"/>
      <c r="B465" s="307"/>
      <c r="C465" s="228"/>
      <c r="D465" s="228"/>
    </row>
    <row r="466" spans="1:4" ht="21" customHeight="1">
      <c r="A466" s="150" t="s">
        <v>542</v>
      </c>
      <c r="B466" s="277">
        <v>2122</v>
      </c>
      <c r="C466" s="224">
        <v>869</v>
      </c>
      <c r="D466" s="224">
        <v>740</v>
      </c>
    </row>
    <row r="467" spans="2:4" ht="21" customHeight="1">
      <c r="B467" s="248"/>
      <c r="C467" s="120"/>
      <c r="D467" s="120"/>
    </row>
    <row r="468" spans="2:4" ht="21" customHeight="1">
      <c r="B468" s="248"/>
      <c r="C468" s="120"/>
      <c r="D468" s="120"/>
    </row>
    <row r="469" spans="1:4" ht="21" customHeight="1">
      <c r="A469" s="213" t="s">
        <v>635</v>
      </c>
      <c r="B469" s="308">
        <f>SUM(B471:B482)</f>
        <v>7548</v>
      </c>
      <c r="C469" s="309">
        <f>SUM(C471:C482)</f>
        <v>5962</v>
      </c>
      <c r="D469" s="309">
        <f>SUM(D471:D482)</f>
        <v>7175</v>
      </c>
    </row>
    <row r="470" spans="1:4" ht="21" customHeight="1">
      <c r="A470" s="213"/>
      <c r="B470" s="307"/>
      <c r="C470" s="228"/>
      <c r="D470" s="228"/>
    </row>
    <row r="471" spans="1:4" ht="21" customHeight="1">
      <c r="A471" s="120" t="s">
        <v>636</v>
      </c>
      <c r="B471" s="297">
        <v>1022</v>
      </c>
      <c r="C471" s="228">
        <v>835</v>
      </c>
      <c r="D471" s="228">
        <v>843</v>
      </c>
    </row>
    <row r="472" spans="1:4" ht="21" customHeight="1">
      <c r="A472" s="120" t="s">
        <v>637</v>
      </c>
      <c r="B472" s="297">
        <v>2590</v>
      </c>
      <c r="C472" s="228">
        <v>1295</v>
      </c>
      <c r="D472" s="228">
        <v>1558</v>
      </c>
    </row>
    <row r="473" spans="1:4" ht="21" customHeight="1">
      <c r="A473" s="120" t="s">
        <v>638</v>
      </c>
      <c r="B473" s="296">
        <v>323</v>
      </c>
      <c r="C473" s="303">
        <v>362</v>
      </c>
      <c r="D473" s="228">
        <v>302</v>
      </c>
    </row>
    <row r="474" spans="1:4" ht="21" customHeight="1">
      <c r="A474" s="120" t="s">
        <v>743</v>
      </c>
      <c r="B474" s="295">
        <v>28</v>
      </c>
      <c r="C474" s="228">
        <v>2</v>
      </c>
      <c r="D474" s="228" t="s">
        <v>652</v>
      </c>
    </row>
    <row r="475" spans="1:4" ht="21" customHeight="1">
      <c r="A475" s="120" t="s">
        <v>639</v>
      </c>
      <c r="B475" s="296">
        <v>2424</v>
      </c>
      <c r="C475" s="228">
        <v>2217</v>
      </c>
      <c r="D475" s="228">
        <v>2813</v>
      </c>
    </row>
    <row r="476" spans="1:4" ht="21" customHeight="1">
      <c r="A476" s="120" t="s">
        <v>640</v>
      </c>
      <c r="B476" s="297">
        <v>0</v>
      </c>
      <c r="C476" s="228">
        <v>3</v>
      </c>
      <c r="D476" s="228">
        <v>2</v>
      </c>
    </row>
    <row r="477" spans="1:4" ht="21" customHeight="1">
      <c r="A477" s="120" t="s">
        <v>641</v>
      </c>
      <c r="B477" s="296">
        <v>59</v>
      </c>
      <c r="C477" s="228">
        <v>36</v>
      </c>
      <c r="D477" s="228">
        <v>43</v>
      </c>
    </row>
    <row r="478" spans="1:4" ht="21" customHeight="1">
      <c r="A478" s="120" t="s">
        <v>642</v>
      </c>
      <c r="B478" s="296">
        <v>0</v>
      </c>
      <c r="C478" s="228">
        <v>3</v>
      </c>
      <c r="D478" s="228">
        <v>4</v>
      </c>
    </row>
    <row r="479" spans="1:4" ht="21" customHeight="1">
      <c r="A479" s="120" t="s">
        <v>643</v>
      </c>
      <c r="B479" s="297">
        <v>495</v>
      </c>
      <c r="C479" s="228">
        <v>570</v>
      </c>
      <c r="D479" s="228">
        <v>578</v>
      </c>
    </row>
    <row r="480" spans="1:4" ht="21" customHeight="1">
      <c r="A480" s="120" t="s">
        <v>644</v>
      </c>
      <c r="B480" s="296">
        <v>106</v>
      </c>
      <c r="C480" s="228">
        <v>433</v>
      </c>
      <c r="D480" s="228">
        <v>62</v>
      </c>
    </row>
    <row r="481" spans="1:4" ht="21" customHeight="1">
      <c r="A481" s="120" t="s">
        <v>645</v>
      </c>
      <c r="B481" s="248"/>
      <c r="C481" s="120"/>
      <c r="D481" s="228">
        <v>826</v>
      </c>
    </row>
    <row r="482" spans="1:4" ht="21" customHeight="1">
      <c r="A482" s="120" t="s">
        <v>646</v>
      </c>
      <c r="B482" s="296">
        <v>501</v>
      </c>
      <c r="C482" s="228">
        <v>206</v>
      </c>
      <c r="D482" s="228">
        <v>144</v>
      </c>
    </row>
    <row r="483" spans="1:4" ht="21" customHeight="1">
      <c r="A483" s="279"/>
      <c r="B483" s="310"/>
      <c r="C483" s="282"/>
      <c r="D483" s="282"/>
    </row>
    <row r="484" ht="21" customHeight="1">
      <c r="A484" s="149" t="s">
        <v>766</v>
      </c>
    </row>
    <row r="485" ht="21" customHeight="1">
      <c r="A485" s="149" t="s">
        <v>205</v>
      </c>
    </row>
    <row r="515" spans="2:4" ht="21" customHeight="1">
      <c r="B515" s="120"/>
      <c r="C515" s="120"/>
      <c r="D515" s="120"/>
    </row>
    <row r="516" spans="2:4" ht="21" customHeight="1">
      <c r="B516" s="120"/>
      <c r="C516" s="120"/>
      <c r="D516" s="120"/>
    </row>
    <row r="517" spans="2:4" ht="21" customHeight="1">
      <c r="B517" s="120"/>
      <c r="C517" s="120"/>
      <c r="D517" s="120"/>
    </row>
    <row r="518" spans="2:4" ht="21" customHeight="1">
      <c r="B518" s="120"/>
      <c r="C518" s="120"/>
      <c r="D518" s="120"/>
    </row>
    <row r="519" spans="2:4" ht="21" customHeight="1">
      <c r="B519" s="120"/>
      <c r="C519" s="120"/>
      <c r="D519" s="120"/>
    </row>
    <row r="520" spans="2:4" ht="21" customHeight="1">
      <c r="B520" s="120"/>
      <c r="C520" s="120"/>
      <c r="D520" s="120"/>
    </row>
    <row r="532" spans="2:4" ht="21" customHeight="1">
      <c r="B532" s="120"/>
      <c r="C532" s="120"/>
      <c r="D532" s="120"/>
    </row>
    <row r="591" spans="2:4" ht="21" customHeight="1">
      <c r="B591" s="120"/>
      <c r="C591" s="120"/>
      <c r="D591" s="120"/>
    </row>
    <row r="592" spans="2:4" ht="21" customHeight="1">
      <c r="B592" s="120"/>
      <c r="C592" s="120"/>
      <c r="D592" s="120"/>
    </row>
  </sheetData>
  <sheetProtection selectLockedCells="1" selectUnlockedCells="1"/>
  <mergeCells count="5">
    <mergeCell ref="A3:D3"/>
    <mergeCell ref="A4:D4"/>
    <mergeCell ref="A6:D6"/>
    <mergeCell ref="A7:D7"/>
    <mergeCell ref="A5:D5"/>
  </mergeCells>
  <printOptions horizontalCentered="1" verticalCentered="1"/>
  <pageMargins left="0.9840277777777777" right="0.7479166666666667" top="0" bottom="0" header="0.5118055555555555" footer="0.5118055555555555"/>
  <pageSetup horizontalDpi="300" verticalDpi="300" orientation="portrait" scale="53" r:id="rId1"/>
  <rowBreaks count="7" manualBreakCount="7">
    <brk id="53" max="255" man="1"/>
    <brk id="111" max="255" man="1"/>
    <brk id="170" max="255" man="1"/>
    <brk id="234" max="255" man="1"/>
    <brk id="293" max="255" man="1"/>
    <brk id="356" max="255" man="1"/>
    <brk id="4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arodrigueza</dc:creator>
  <cp:keywords/>
  <dc:description/>
  <cp:lastModifiedBy>arodrigueza</cp:lastModifiedBy>
  <cp:lastPrinted>2015-09-16T22:10:44Z</cp:lastPrinted>
  <dcterms:created xsi:type="dcterms:W3CDTF">2003-09-24T15:53:52Z</dcterms:created>
  <dcterms:modified xsi:type="dcterms:W3CDTF">2016-03-02T16:47:41Z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5130</vt:i4>
  </property>
</Properties>
</file>