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corderoa\Documents\Estadísticas\"/>
    </mc:Choice>
  </mc:AlternateContent>
  <bookViews>
    <workbookView xWindow="-12" yWindow="168" windowWidth="14520" windowHeight="12108" activeTab="3"/>
  </bookViews>
  <sheets>
    <sheet name="INDICE" sheetId="11" r:id="rId1"/>
    <sheet name="C-1" sheetId="5" r:id="rId2"/>
    <sheet name="C-2" sheetId="10" r:id="rId3"/>
    <sheet name="C-3" sheetId="2" r:id="rId4"/>
    <sheet name="C-4" sheetId="4" r:id="rId5"/>
  </sheets>
  <externalReferences>
    <externalReference r:id="rId6"/>
  </externalReferences>
  <definedNames>
    <definedName name="_xlnm.Print_Area" localSheetId="1">'C-1'!#REF!</definedName>
    <definedName name="_xlnm.Print_Area" localSheetId="2">'C-2'!#REF!</definedName>
    <definedName name="_xlnm.Print_Area" localSheetId="3">'C-3'!#REF!</definedName>
    <definedName name="_xlnm.Print_Area" localSheetId="4">'C-4'!#REF!</definedName>
    <definedName name="Excel_BuiltIn__FilterDatabase_3">[1]C3!#REF!</definedName>
    <definedName name="Excel_BuiltIn__FilterDatabase_4">[1]C4!#REF!</definedName>
    <definedName name="FOFO1">#REF!</definedName>
    <definedName name="_xlnm.Print_Titles" localSheetId="3">'C-3'!$8:$11</definedName>
  </definedNames>
  <calcPr calcId="171027"/>
</workbook>
</file>

<file path=xl/calcChain.xml><?xml version="1.0" encoding="utf-8"?>
<calcChain xmlns="http://schemas.openxmlformats.org/spreadsheetml/2006/main">
  <c r="AC29" i="2" l="1"/>
  <c r="AC15" i="2"/>
  <c r="B16" i="4"/>
  <c r="G15" i="5" l="1"/>
  <c r="L65" i="4"/>
  <c r="D65" i="4"/>
  <c r="Q65" i="4"/>
  <c r="O65" i="4"/>
  <c r="M65" i="4"/>
  <c r="K65" i="4"/>
  <c r="I65" i="4"/>
  <c r="G65" i="4"/>
  <c r="E65" i="4"/>
  <c r="C65" i="4"/>
  <c r="F65" i="4"/>
  <c r="H65" i="4"/>
  <c r="J65" i="4"/>
  <c r="N65" i="4"/>
  <c r="P65" i="4"/>
  <c r="R65" i="4"/>
  <c r="B70" i="4"/>
  <c r="L14" i="5"/>
  <c r="L28" i="5"/>
  <c r="L32" i="5"/>
  <c r="L38" i="5"/>
  <c r="L43" i="5"/>
  <c r="L51" i="5"/>
  <c r="L56" i="5"/>
  <c r="L64" i="5"/>
  <c r="L71" i="5"/>
  <c r="L76" i="5"/>
  <c r="L81" i="5"/>
  <c r="L88" i="5"/>
  <c r="L93" i="5"/>
  <c r="L102" i="5"/>
  <c r="L107" i="5"/>
  <c r="B36" i="10"/>
  <c r="B58" i="10"/>
  <c r="C64" i="5"/>
  <c r="D64" i="5"/>
  <c r="E64" i="5"/>
  <c r="F64" i="5"/>
  <c r="H64" i="5"/>
  <c r="I64" i="5"/>
  <c r="J64" i="5"/>
  <c r="K64" i="5"/>
  <c r="M64" i="5"/>
  <c r="B64" i="5"/>
  <c r="L12" i="5" l="1"/>
  <c r="C65" i="2"/>
  <c r="D65" i="2"/>
  <c r="E65" i="2"/>
  <c r="F65" i="2"/>
  <c r="G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B70" i="2" l="1"/>
  <c r="C28" i="5" l="1"/>
  <c r="C38" i="5"/>
  <c r="C43" i="5"/>
  <c r="C102" i="5"/>
  <c r="C81" i="5"/>
  <c r="C51" i="5"/>
  <c r="C14" i="5"/>
  <c r="C56" i="5"/>
  <c r="G69" i="5" l="1"/>
  <c r="H65" i="2" l="1"/>
  <c r="I65" i="2"/>
  <c r="J65" i="2"/>
  <c r="K65" i="2"/>
  <c r="L65" i="2"/>
  <c r="B73" i="10"/>
  <c r="B65" i="10"/>
  <c r="K58" i="10"/>
  <c r="J58" i="10"/>
  <c r="F58" i="10"/>
  <c r="E58" i="10"/>
  <c r="C58" i="10"/>
  <c r="B50" i="10"/>
  <c r="D36" i="10"/>
  <c r="B88" i="10" l="1"/>
  <c r="B14" i="10"/>
  <c r="B12" i="10" s="1"/>
  <c r="H58" i="10"/>
  <c r="M58" i="10"/>
  <c r="L58" i="10"/>
  <c r="D58" i="10"/>
  <c r="I58" i="10"/>
  <c r="D50" i="10"/>
  <c r="I88" i="10"/>
  <c r="B36" i="4"/>
  <c r="B46" i="4"/>
  <c r="B50" i="4"/>
  <c r="B60" i="4"/>
  <c r="B67" i="4"/>
  <c r="B75" i="4"/>
  <c r="B85" i="4"/>
  <c r="B92" i="4"/>
  <c r="B99" i="4"/>
  <c r="G16" i="5"/>
  <c r="B54" i="2"/>
  <c r="J88" i="10"/>
  <c r="F65" i="10"/>
  <c r="H88" i="10"/>
  <c r="B22" i="2"/>
  <c r="B40" i="2"/>
  <c r="B58" i="2"/>
  <c r="B83" i="2"/>
  <c r="B99" i="2"/>
  <c r="B26" i="2"/>
  <c r="B18" i="2"/>
  <c r="B46" i="2"/>
  <c r="B48" i="2"/>
  <c r="B62" i="2"/>
  <c r="B87" i="2"/>
  <c r="M50" i="10"/>
  <c r="E88" i="10"/>
  <c r="D88" i="10"/>
  <c r="M88" i="10"/>
  <c r="J36" i="10"/>
  <c r="H36" i="10"/>
  <c r="D76" i="5"/>
  <c r="B25" i="2"/>
  <c r="B21" i="2"/>
  <c r="B17" i="2"/>
  <c r="B35" i="2"/>
  <c r="B47" i="2"/>
  <c r="B59" i="2"/>
  <c r="B63" i="2"/>
  <c r="B69" i="2"/>
  <c r="B84" i="2"/>
  <c r="B90" i="2"/>
  <c r="B96" i="2"/>
  <c r="B101" i="2"/>
  <c r="B37" i="4"/>
  <c r="B47" i="4"/>
  <c r="B54" i="4"/>
  <c r="B61" i="4"/>
  <c r="B68" i="4"/>
  <c r="B79" i="4"/>
  <c r="B86" i="4"/>
  <c r="B96" i="4"/>
  <c r="B101" i="4"/>
  <c r="R72" i="4"/>
  <c r="B20" i="2"/>
  <c r="B30" i="2"/>
  <c r="B37" i="2"/>
  <c r="B60" i="2"/>
  <c r="B66" i="2"/>
  <c r="B73" i="2"/>
  <c r="B79" i="2"/>
  <c r="AC108" i="2"/>
  <c r="B31" i="4"/>
  <c r="B41" i="4"/>
  <c r="B48" i="4"/>
  <c r="B55" i="4"/>
  <c r="B62" i="4"/>
  <c r="B69" i="4"/>
  <c r="B80" i="4"/>
  <c r="B87" i="4"/>
  <c r="B97" i="4"/>
  <c r="B100" i="4"/>
  <c r="B45" i="2"/>
  <c r="B49" i="2"/>
  <c r="B55" i="2"/>
  <c r="B106" i="2"/>
  <c r="B35" i="4"/>
  <c r="B42" i="4"/>
  <c r="B49" i="4"/>
  <c r="B59" i="4"/>
  <c r="B63" i="4"/>
  <c r="B74" i="4"/>
  <c r="B84" i="4"/>
  <c r="B91" i="4"/>
  <c r="B98" i="4"/>
  <c r="J107" i="5"/>
  <c r="E38" i="5"/>
  <c r="J38" i="5"/>
  <c r="H81" i="5"/>
  <c r="C88" i="5"/>
  <c r="H88" i="5"/>
  <c r="J102" i="5"/>
  <c r="C107" i="5"/>
  <c r="H51" i="5"/>
  <c r="J71" i="5"/>
  <c r="H76" i="5"/>
  <c r="J81" i="5"/>
  <c r="K107" i="5"/>
  <c r="H107" i="5"/>
  <c r="H71" i="5"/>
  <c r="I107" i="5"/>
  <c r="K28" i="5"/>
  <c r="B32" i="5"/>
  <c r="I43" i="5"/>
  <c r="B51" i="5"/>
  <c r="B56" i="5"/>
  <c r="K71" i="5"/>
  <c r="I71" i="5"/>
  <c r="I76" i="5"/>
  <c r="B81" i="5"/>
  <c r="K81" i="5"/>
  <c r="I81" i="5"/>
  <c r="I88" i="5"/>
  <c r="B88" i="5"/>
  <c r="K88" i="5"/>
  <c r="B93" i="5"/>
  <c r="K93" i="5"/>
  <c r="K102" i="5"/>
  <c r="D102" i="5"/>
  <c r="D107" i="5"/>
  <c r="J88" i="5"/>
  <c r="C71" i="5"/>
  <c r="H102" i="5"/>
  <c r="M76" i="5"/>
  <c r="H14" i="5"/>
  <c r="B107" i="5"/>
  <c r="F88" i="5"/>
  <c r="E107" i="5"/>
  <c r="E51" i="5"/>
  <c r="D71" i="5"/>
  <c r="C76" i="5"/>
  <c r="B105" i="2"/>
  <c r="P103" i="4"/>
  <c r="L103" i="4"/>
  <c r="H103" i="4"/>
  <c r="D103" i="4"/>
  <c r="E32" i="5"/>
  <c r="H43" i="5"/>
  <c r="H56" i="5"/>
  <c r="B38" i="5"/>
  <c r="K38" i="5"/>
  <c r="M71" i="5"/>
  <c r="M28" i="5"/>
  <c r="F36" i="10"/>
  <c r="I50" i="10"/>
  <c r="F50" i="10"/>
  <c r="I73" i="10"/>
  <c r="B111" i="2"/>
  <c r="B36" i="2"/>
  <c r="B34" i="2"/>
  <c r="D14" i="10"/>
  <c r="F81" i="5"/>
  <c r="F14" i="10"/>
  <c r="M36" i="10"/>
  <c r="J50" i="10"/>
  <c r="J65" i="10"/>
  <c r="J73" i="10"/>
  <c r="K88" i="10"/>
  <c r="F88" i="10"/>
  <c r="K43" i="5"/>
  <c r="K51" i="5"/>
  <c r="I56" i="5"/>
  <c r="K76" i="5"/>
  <c r="R77" i="4"/>
  <c r="N77" i="4"/>
  <c r="J77" i="4"/>
  <c r="F77" i="4"/>
  <c r="R52" i="4"/>
  <c r="J32" i="5"/>
  <c r="F93" i="5"/>
  <c r="F38" i="5"/>
  <c r="D81" i="5"/>
  <c r="D51" i="5"/>
  <c r="D88" i="5"/>
  <c r="E14" i="5"/>
  <c r="I14" i="5"/>
  <c r="H28" i="5"/>
  <c r="H32" i="5"/>
  <c r="K73" i="10"/>
  <c r="M102" i="5"/>
  <c r="M81" i="5"/>
  <c r="I38" i="5"/>
  <c r="D56" i="5"/>
  <c r="E36" i="10"/>
  <c r="H50" i="10"/>
  <c r="G58" i="10"/>
  <c r="M65" i="10"/>
  <c r="C73" i="10"/>
  <c r="M56" i="5"/>
  <c r="M51" i="5"/>
  <c r="M88" i="5"/>
  <c r="I51" i="5"/>
  <c r="E73" i="10"/>
  <c r="B50" i="2"/>
  <c r="M14" i="5"/>
  <c r="J93" i="5"/>
  <c r="F73" i="10"/>
  <c r="B23" i="2"/>
  <c r="B19" i="2"/>
  <c r="B100" i="2"/>
  <c r="M107" i="5"/>
  <c r="M32" i="5"/>
  <c r="B16" i="2"/>
  <c r="B110" i="2"/>
  <c r="B98" i="2"/>
  <c r="B97" i="2"/>
  <c r="B92" i="2"/>
  <c r="B91" i="2"/>
  <c r="B86" i="2"/>
  <c r="B85" i="2"/>
  <c r="B80" i="2"/>
  <c r="B75" i="2"/>
  <c r="B74" i="2"/>
  <c r="B68" i="2"/>
  <c r="B67" i="2"/>
  <c r="B27" i="2"/>
  <c r="M38" i="5"/>
  <c r="M73" i="10"/>
  <c r="L50" i="10"/>
  <c r="C52" i="2"/>
  <c r="C77" i="2"/>
  <c r="C103" i="2"/>
  <c r="B41" i="2"/>
  <c r="M93" i="5"/>
  <c r="M43" i="5"/>
  <c r="L88" i="10"/>
  <c r="D32" i="5"/>
  <c r="I32" i="5"/>
  <c r="N52" i="4"/>
  <c r="J52" i="4"/>
  <c r="F52" i="4"/>
  <c r="Q103" i="4"/>
  <c r="M103" i="4"/>
  <c r="I103" i="4"/>
  <c r="E103" i="4"/>
  <c r="N72" i="4"/>
  <c r="J72" i="4"/>
  <c r="F72" i="4"/>
  <c r="P89" i="4"/>
  <c r="L89" i="4"/>
  <c r="H89" i="4"/>
  <c r="D89" i="4"/>
  <c r="O39" i="4"/>
  <c r="K39" i="4"/>
  <c r="G39" i="4"/>
  <c r="O29" i="4"/>
  <c r="K29" i="4"/>
  <c r="G29" i="4"/>
  <c r="P108" i="4"/>
  <c r="L108" i="4"/>
  <c r="H108" i="4"/>
  <c r="D108" i="4"/>
  <c r="R108" i="4"/>
  <c r="N108" i="4"/>
  <c r="J108" i="4"/>
  <c r="F108" i="4"/>
  <c r="O103" i="4"/>
  <c r="K103" i="4"/>
  <c r="G103" i="4"/>
  <c r="Q89" i="4"/>
  <c r="M89" i="4"/>
  <c r="I89" i="4"/>
  <c r="E89" i="4"/>
  <c r="R82" i="4"/>
  <c r="N82" i="4"/>
  <c r="J82" i="4"/>
  <c r="F82" i="4"/>
  <c r="P82" i="4"/>
  <c r="L82" i="4"/>
  <c r="H82" i="4"/>
  <c r="D82" i="4"/>
  <c r="Q77" i="4"/>
  <c r="M77" i="4"/>
  <c r="I77" i="4"/>
  <c r="E77" i="4"/>
  <c r="R57" i="4"/>
  <c r="N57" i="4"/>
  <c r="J57" i="4"/>
  <c r="F57" i="4"/>
  <c r="P57" i="4"/>
  <c r="L57" i="4"/>
  <c r="H57" i="4"/>
  <c r="D57" i="4"/>
  <c r="Q52" i="4"/>
  <c r="M52" i="4"/>
  <c r="I52" i="4"/>
  <c r="E52" i="4"/>
  <c r="P39" i="4"/>
  <c r="L39" i="4"/>
  <c r="H39" i="4"/>
  <c r="D39" i="4"/>
  <c r="R33" i="4"/>
  <c r="N33" i="4"/>
  <c r="J33" i="4"/>
  <c r="F33" i="4"/>
  <c r="P33" i="4"/>
  <c r="L33" i="4"/>
  <c r="H33" i="4"/>
  <c r="D33" i="4"/>
  <c r="R29" i="4"/>
  <c r="N29" i="4"/>
  <c r="J29" i="4"/>
  <c r="F29" i="4"/>
  <c r="O108" i="4"/>
  <c r="K108" i="4"/>
  <c r="G108" i="4"/>
  <c r="Q94" i="4"/>
  <c r="M94" i="4"/>
  <c r="I94" i="4"/>
  <c r="E94" i="4"/>
  <c r="R89" i="4"/>
  <c r="N89" i="4"/>
  <c r="J89" i="4"/>
  <c r="F89" i="4"/>
  <c r="Q82" i="4"/>
  <c r="M82" i="4"/>
  <c r="I82" i="4"/>
  <c r="E82" i="4"/>
  <c r="O72" i="4"/>
  <c r="K72" i="4"/>
  <c r="G72" i="4"/>
  <c r="Q57" i="4"/>
  <c r="M57" i="4"/>
  <c r="I57" i="4"/>
  <c r="E57" i="4"/>
  <c r="P44" i="4"/>
  <c r="L44" i="4"/>
  <c r="H44" i="4"/>
  <c r="D44" i="4"/>
  <c r="Q39" i="4"/>
  <c r="M39" i="4"/>
  <c r="I39" i="4"/>
  <c r="E39" i="4"/>
  <c r="Q33" i="4"/>
  <c r="M33" i="4"/>
  <c r="I33" i="4"/>
  <c r="E33" i="4"/>
  <c r="P94" i="4"/>
  <c r="L94" i="4"/>
  <c r="H94" i="4"/>
  <c r="D94" i="4"/>
  <c r="R94" i="4"/>
  <c r="N94" i="4"/>
  <c r="J94" i="4"/>
  <c r="F94" i="4"/>
  <c r="O89" i="4"/>
  <c r="K89" i="4"/>
  <c r="G89" i="4"/>
  <c r="O77" i="4"/>
  <c r="K77" i="4"/>
  <c r="G77" i="4"/>
  <c r="P72" i="4"/>
  <c r="L72" i="4"/>
  <c r="H72" i="4"/>
  <c r="D72" i="4"/>
  <c r="O52" i="4"/>
  <c r="K52" i="4"/>
  <c r="G52" i="4"/>
  <c r="O44" i="4"/>
  <c r="K44" i="4"/>
  <c r="G44" i="4"/>
  <c r="Q44" i="4"/>
  <c r="M44" i="4"/>
  <c r="I44" i="4"/>
  <c r="E44" i="4"/>
  <c r="R39" i="4"/>
  <c r="N39" i="4"/>
  <c r="J39" i="4"/>
  <c r="F39" i="4"/>
  <c r="P29" i="4"/>
  <c r="L29" i="4"/>
  <c r="H29" i="4"/>
  <c r="D29" i="4"/>
  <c r="Q108" i="4"/>
  <c r="M108" i="4"/>
  <c r="I108" i="4"/>
  <c r="E108" i="4"/>
  <c r="R103" i="4"/>
  <c r="N103" i="4"/>
  <c r="J103" i="4"/>
  <c r="F103" i="4"/>
  <c r="O94" i="4"/>
  <c r="K94" i="4"/>
  <c r="G94" i="4"/>
  <c r="O82" i="4"/>
  <c r="K82" i="4"/>
  <c r="G82" i="4"/>
  <c r="P77" i="4"/>
  <c r="L77" i="4"/>
  <c r="H77" i="4"/>
  <c r="D77" i="4"/>
  <c r="Q72" i="4"/>
  <c r="M72" i="4"/>
  <c r="I72" i="4"/>
  <c r="E72" i="4"/>
  <c r="O57" i="4"/>
  <c r="K57" i="4"/>
  <c r="G57" i="4"/>
  <c r="P52" i="4"/>
  <c r="L52" i="4"/>
  <c r="H52" i="4"/>
  <c r="D52" i="4"/>
  <c r="R44" i="4"/>
  <c r="N44" i="4"/>
  <c r="J44" i="4"/>
  <c r="F44" i="4"/>
  <c r="O33" i="4"/>
  <c r="K33" i="4"/>
  <c r="G33" i="4"/>
  <c r="Q29" i="4"/>
  <c r="M29" i="4"/>
  <c r="I29" i="4"/>
  <c r="E29" i="4"/>
  <c r="R15" i="4"/>
  <c r="T89" i="2"/>
  <c r="B53" i="2"/>
  <c r="C94" i="2"/>
  <c r="B42" i="2"/>
  <c r="B24" i="2"/>
  <c r="C89" i="2"/>
  <c r="B78" i="2"/>
  <c r="B95" i="2"/>
  <c r="B104" i="2"/>
  <c r="B61" i="2"/>
  <c r="H108" i="2"/>
  <c r="C39" i="2"/>
  <c r="U108" i="2"/>
  <c r="Q108" i="2"/>
  <c r="M108" i="2"/>
  <c r="I108" i="2"/>
  <c r="E108" i="2"/>
  <c r="U103" i="2"/>
  <c r="Q103" i="2"/>
  <c r="M103" i="2"/>
  <c r="I103" i="2"/>
  <c r="E103" i="2"/>
  <c r="U94" i="2"/>
  <c r="Q94" i="2"/>
  <c r="M94" i="2"/>
  <c r="I94" i="2"/>
  <c r="E94" i="2"/>
  <c r="U89" i="2"/>
  <c r="Q89" i="2"/>
  <c r="M89" i="2"/>
  <c r="I89" i="2"/>
  <c r="E89" i="2"/>
  <c r="U82" i="2"/>
  <c r="Q82" i="2"/>
  <c r="M82" i="2"/>
  <c r="I82" i="2"/>
  <c r="E82" i="2"/>
  <c r="U77" i="2"/>
  <c r="Q77" i="2"/>
  <c r="M77" i="2"/>
  <c r="I77" i="2"/>
  <c r="E77" i="2"/>
  <c r="U72" i="2"/>
  <c r="Q72" i="2"/>
  <c r="M72" i="2"/>
  <c r="I72" i="2"/>
  <c r="E72" i="2"/>
  <c r="U57" i="2"/>
  <c r="Q57" i="2"/>
  <c r="M57" i="2"/>
  <c r="I57" i="2"/>
  <c r="E57" i="2"/>
  <c r="U52" i="2"/>
  <c r="Q52" i="2"/>
  <c r="M52" i="2"/>
  <c r="I52" i="2"/>
  <c r="E52" i="2"/>
  <c r="U44" i="2"/>
  <c r="Q44" i="2"/>
  <c r="M44" i="2"/>
  <c r="I44" i="2"/>
  <c r="E44" i="2"/>
  <c r="U39" i="2"/>
  <c r="Q39" i="2"/>
  <c r="M39" i="2"/>
  <c r="I39" i="2"/>
  <c r="E39" i="2"/>
  <c r="U33" i="2"/>
  <c r="Q33" i="2"/>
  <c r="M33" i="2"/>
  <c r="I33" i="2"/>
  <c r="E33" i="2"/>
  <c r="U29" i="2"/>
  <c r="Q29" i="2"/>
  <c r="M29" i="2"/>
  <c r="I29" i="2"/>
  <c r="E29" i="2"/>
  <c r="U15" i="2"/>
  <c r="Q15" i="2"/>
  <c r="M15" i="2"/>
  <c r="I15" i="2"/>
  <c r="E15" i="2"/>
  <c r="T108" i="2"/>
  <c r="V108" i="2"/>
  <c r="R108" i="2"/>
  <c r="N108" i="2"/>
  <c r="J108" i="2"/>
  <c r="F108" i="2"/>
  <c r="V103" i="2"/>
  <c r="R103" i="2"/>
  <c r="N103" i="2"/>
  <c r="J103" i="2"/>
  <c r="F103" i="2"/>
  <c r="V94" i="2"/>
  <c r="R94" i="2"/>
  <c r="N94" i="2"/>
  <c r="J94" i="2"/>
  <c r="F94" i="2"/>
  <c r="V89" i="2"/>
  <c r="R89" i="2"/>
  <c r="N89" i="2"/>
  <c r="J89" i="2"/>
  <c r="F89" i="2"/>
  <c r="V82" i="2"/>
  <c r="R82" i="2"/>
  <c r="N82" i="2"/>
  <c r="J82" i="2"/>
  <c r="F82" i="2"/>
  <c r="V77" i="2"/>
  <c r="R77" i="2"/>
  <c r="N77" i="2"/>
  <c r="J77" i="2"/>
  <c r="F77" i="2"/>
  <c r="V72" i="2"/>
  <c r="R72" i="2"/>
  <c r="N72" i="2"/>
  <c r="J72" i="2"/>
  <c r="F72" i="2"/>
  <c r="V57" i="2"/>
  <c r="R57" i="2"/>
  <c r="N57" i="2"/>
  <c r="J57" i="2"/>
  <c r="F57" i="2"/>
  <c r="V52" i="2"/>
  <c r="R52" i="2"/>
  <c r="N52" i="2"/>
  <c r="J52" i="2"/>
  <c r="F52" i="2"/>
  <c r="V44" i="2"/>
  <c r="R44" i="2"/>
  <c r="N44" i="2"/>
  <c r="J44" i="2"/>
  <c r="F44" i="2"/>
  <c r="V39" i="2"/>
  <c r="R39" i="2"/>
  <c r="N39" i="2"/>
  <c r="J39" i="2"/>
  <c r="F39" i="2"/>
  <c r="V33" i="2"/>
  <c r="R33" i="2"/>
  <c r="N33" i="2"/>
  <c r="J33" i="2"/>
  <c r="F33" i="2"/>
  <c r="V29" i="2"/>
  <c r="R29" i="2"/>
  <c r="N29" i="2"/>
  <c r="J29" i="2"/>
  <c r="F29" i="2"/>
  <c r="V15" i="2"/>
  <c r="R15" i="2"/>
  <c r="N15" i="2"/>
  <c r="J15" i="2"/>
  <c r="F15" i="2"/>
  <c r="S108" i="2"/>
  <c r="O108" i="2"/>
  <c r="K108" i="2"/>
  <c r="G108" i="2"/>
  <c r="S103" i="2"/>
  <c r="O103" i="2"/>
  <c r="K103" i="2"/>
  <c r="G103" i="2"/>
  <c r="S94" i="2"/>
  <c r="O94" i="2"/>
  <c r="K94" i="2"/>
  <c r="G94" i="2"/>
  <c r="S89" i="2"/>
  <c r="O89" i="2"/>
  <c r="K89" i="2"/>
  <c r="G89" i="2"/>
  <c r="S82" i="2"/>
  <c r="O82" i="2"/>
  <c r="K82" i="2"/>
  <c r="G82" i="2"/>
  <c r="S77" i="2"/>
  <c r="O77" i="2"/>
  <c r="K77" i="2"/>
  <c r="G77" i="2"/>
  <c r="S72" i="2"/>
  <c r="O72" i="2"/>
  <c r="K72" i="2"/>
  <c r="G72" i="2"/>
  <c r="S57" i="2"/>
  <c r="O57" i="2"/>
  <c r="K57" i="2"/>
  <c r="G57" i="2"/>
  <c r="S52" i="2"/>
  <c r="O52" i="2"/>
  <c r="K52" i="2"/>
  <c r="G52" i="2"/>
  <c r="S44" i="2"/>
  <c r="O44" i="2"/>
  <c r="K44" i="2"/>
  <c r="G44" i="2"/>
  <c r="S39" i="2"/>
  <c r="O39" i="2"/>
  <c r="K39" i="2"/>
  <c r="G39" i="2"/>
  <c r="S33" i="2"/>
  <c r="O33" i="2"/>
  <c r="K33" i="2"/>
  <c r="G33" i="2"/>
  <c r="S29" i="2"/>
  <c r="O29" i="2"/>
  <c r="K29" i="2"/>
  <c r="G29" i="2"/>
  <c r="S15" i="2"/>
  <c r="S13" i="2" s="1"/>
  <c r="O15" i="2"/>
  <c r="K15" i="2"/>
  <c r="G15" i="2"/>
  <c r="P108" i="2"/>
  <c r="L108" i="2"/>
  <c r="D108" i="2"/>
  <c r="T103" i="2"/>
  <c r="P103" i="2"/>
  <c r="L103" i="2"/>
  <c r="H103" i="2"/>
  <c r="D103" i="2"/>
  <c r="T94" i="2"/>
  <c r="P94" i="2"/>
  <c r="L94" i="2"/>
  <c r="H94" i="2"/>
  <c r="D94" i="2"/>
  <c r="P89" i="2"/>
  <c r="L89" i="2"/>
  <c r="H89" i="2"/>
  <c r="D89" i="2"/>
  <c r="T82" i="2"/>
  <c r="P82" i="2"/>
  <c r="L82" i="2"/>
  <c r="H82" i="2"/>
  <c r="D82" i="2"/>
  <c r="T77" i="2"/>
  <c r="P77" i="2"/>
  <c r="L77" i="2"/>
  <c r="H77" i="2"/>
  <c r="D77" i="2"/>
  <c r="T72" i="2"/>
  <c r="P72" i="2"/>
  <c r="L72" i="2"/>
  <c r="H72" i="2"/>
  <c r="D72" i="2"/>
  <c r="T57" i="2"/>
  <c r="P57" i="2"/>
  <c r="L57" i="2"/>
  <c r="H57" i="2"/>
  <c r="D57" i="2"/>
  <c r="T52" i="2"/>
  <c r="P52" i="2"/>
  <c r="L52" i="2"/>
  <c r="H52" i="2"/>
  <c r="D52" i="2"/>
  <c r="T44" i="2"/>
  <c r="P44" i="2"/>
  <c r="L44" i="2"/>
  <c r="H44" i="2"/>
  <c r="D44" i="2"/>
  <c r="T39" i="2"/>
  <c r="P39" i="2"/>
  <c r="L39" i="2"/>
  <c r="H39" i="2"/>
  <c r="D39" i="2"/>
  <c r="T33" i="2"/>
  <c r="P33" i="2"/>
  <c r="L33" i="2"/>
  <c r="H33" i="2"/>
  <c r="D33" i="2"/>
  <c r="T29" i="2"/>
  <c r="P29" i="2"/>
  <c r="L29" i="2"/>
  <c r="H29" i="2"/>
  <c r="D29" i="2"/>
  <c r="T15" i="2"/>
  <c r="P15" i="2"/>
  <c r="L15" i="2"/>
  <c r="H15" i="2"/>
  <c r="D15" i="2"/>
  <c r="AJ52" i="2"/>
  <c r="AJ89" i="2"/>
  <c r="AJ72" i="2"/>
  <c r="AJ39" i="2"/>
  <c r="AJ29" i="2"/>
  <c r="AJ33" i="2"/>
  <c r="AJ103" i="2"/>
  <c r="AI108" i="2"/>
  <c r="AE108" i="2"/>
  <c r="AA108" i="2"/>
  <c r="W108" i="2"/>
  <c r="AI103" i="2"/>
  <c r="AE103" i="2"/>
  <c r="AA103" i="2"/>
  <c r="W103" i="2"/>
  <c r="AI94" i="2"/>
  <c r="AE94" i="2"/>
  <c r="AA94" i="2"/>
  <c r="W94" i="2"/>
  <c r="AI89" i="2"/>
  <c r="AE89" i="2"/>
  <c r="AA89" i="2"/>
  <c r="W89" i="2"/>
  <c r="AI82" i="2"/>
  <c r="AE82" i="2"/>
  <c r="AA82" i="2"/>
  <c r="W82" i="2"/>
  <c r="AI77" i="2"/>
  <c r="AE77" i="2"/>
  <c r="AA77" i="2"/>
  <c r="W77" i="2"/>
  <c r="AI72" i="2"/>
  <c r="AE72" i="2"/>
  <c r="AA72" i="2"/>
  <c r="W72" i="2"/>
  <c r="AI57" i="2"/>
  <c r="AE57" i="2"/>
  <c r="AA57" i="2"/>
  <c r="W57" i="2"/>
  <c r="AI52" i="2"/>
  <c r="AE52" i="2"/>
  <c r="AA52" i="2"/>
  <c r="W52" i="2"/>
  <c r="AI44" i="2"/>
  <c r="AE44" i="2"/>
  <c r="AA44" i="2"/>
  <c r="W44" i="2"/>
  <c r="AI39" i="2"/>
  <c r="AE39" i="2"/>
  <c r="AA39" i="2"/>
  <c r="W39" i="2"/>
  <c r="AI33" i="2"/>
  <c r="AE33" i="2"/>
  <c r="AA33" i="2"/>
  <c r="W33" i="2"/>
  <c r="AI29" i="2"/>
  <c r="AE29" i="2"/>
  <c r="AA29" i="2"/>
  <c r="W29" i="2"/>
  <c r="AI15" i="2"/>
  <c r="AE15" i="2"/>
  <c r="AA15" i="2"/>
  <c r="W15" i="2"/>
  <c r="AJ108" i="2"/>
  <c r="AJ57" i="2"/>
  <c r="AF108" i="2"/>
  <c r="AB108" i="2"/>
  <c r="X108" i="2"/>
  <c r="AF103" i="2"/>
  <c r="AB103" i="2"/>
  <c r="X103" i="2"/>
  <c r="AF94" i="2"/>
  <c r="AB94" i="2"/>
  <c r="X94" i="2"/>
  <c r="AF89" i="2"/>
  <c r="AB89" i="2"/>
  <c r="X89" i="2"/>
  <c r="AF82" i="2"/>
  <c r="AB82" i="2"/>
  <c r="X82" i="2"/>
  <c r="AF77" i="2"/>
  <c r="AB77" i="2"/>
  <c r="X77" i="2"/>
  <c r="AF72" i="2"/>
  <c r="AB72" i="2"/>
  <c r="X72" i="2"/>
  <c r="AF57" i="2"/>
  <c r="AB57" i="2"/>
  <c r="X57" i="2"/>
  <c r="AF52" i="2"/>
  <c r="AB52" i="2"/>
  <c r="X52" i="2"/>
  <c r="AF44" i="2"/>
  <c r="AB44" i="2"/>
  <c r="X44" i="2"/>
  <c r="AF39" i="2"/>
  <c r="AB39" i="2"/>
  <c r="X39" i="2"/>
  <c r="AF33" i="2"/>
  <c r="AB33" i="2"/>
  <c r="X33" i="2"/>
  <c r="AF29" i="2"/>
  <c r="AB29" i="2"/>
  <c r="X29" i="2"/>
  <c r="AF15" i="2"/>
  <c r="AB15" i="2"/>
  <c r="X15" i="2"/>
  <c r="AJ82" i="2"/>
  <c r="AJ44" i="2"/>
  <c r="AJ15" i="2"/>
  <c r="AG108" i="2"/>
  <c r="Y108" i="2"/>
  <c r="AG103" i="2"/>
  <c r="AC103" i="2"/>
  <c r="Y103" i="2"/>
  <c r="AG94" i="2"/>
  <c r="AC94" i="2"/>
  <c r="Y94" i="2"/>
  <c r="AG89" i="2"/>
  <c r="AC89" i="2"/>
  <c r="Y89" i="2"/>
  <c r="AG82" i="2"/>
  <c r="AC82" i="2"/>
  <c r="Y82" i="2"/>
  <c r="AG77" i="2"/>
  <c r="AC77" i="2"/>
  <c r="Y77" i="2"/>
  <c r="AG72" i="2"/>
  <c r="AC72" i="2"/>
  <c r="Y72" i="2"/>
  <c r="AG57" i="2"/>
  <c r="AC57" i="2"/>
  <c r="Y57" i="2"/>
  <c r="AG52" i="2"/>
  <c r="AC52" i="2"/>
  <c r="Y52" i="2"/>
  <c r="AG44" i="2"/>
  <c r="AC44" i="2"/>
  <c r="Y44" i="2"/>
  <c r="AG39" i="2"/>
  <c r="Y39" i="2"/>
  <c r="AG33" i="2"/>
  <c r="AC33" i="2"/>
  <c r="Y33" i="2"/>
  <c r="AG29" i="2"/>
  <c r="Y29" i="2"/>
  <c r="AG15" i="2"/>
  <c r="Y15" i="2"/>
  <c r="AJ77" i="2"/>
  <c r="AH108" i="2"/>
  <c r="AD108" i="2"/>
  <c r="Z108" i="2"/>
  <c r="AH103" i="2"/>
  <c r="AD103" i="2"/>
  <c r="Z103" i="2"/>
  <c r="AH94" i="2"/>
  <c r="AD94" i="2"/>
  <c r="Z94" i="2"/>
  <c r="AH89" i="2"/>
  <c r="AD89" i="2"/>
  <c r="Z89" i="2"/>
  <c r="AH82" i="2"/>
  <c r="AD82" i="2"/>
  <c r="Z82" i="2"/>
  <c r="AH77" i="2"/>
  <c r="AD77" i="2"/>
  <c r="Z77" i="2"/>
  <c r="AH72" i="2"/>
  <c r="AD72" i="2"/>
  <c r="Z72" i="2"/>
  <c r="AH57" i="2"/>
  <c r="AD57" i="2"/>
  <c r="Z57" i="2"/>
  <c r="AH52" i="2"/>
  <c r="AD52" i="2"/>
  <c r="Z52" i="2"/>
  <c r="AH44" i="2"/>
  <c r="AD44" i="2"/>
  <c r="Z44" i="2"/>
  <c r="AH39" i="2"/>
  <c r="AD39" i="2"/>
  <c r="Z39" i="2"/>
  <c r="AH33" i="2"/>
  <c r="AD33" i="2"/>
  <c r="Z33" i="2"/>
  <c r="AH29" i="2"/>
  <c r="AD29" i="2"/>
  <c r="Z29" i="2"/>
  <c r="AH15" i="2"/>
  <c r="AD15" i="2"/>
  <c r="Z15" i="2"/>
  <c r="D73" i="10"/>
  <c r="D65" i="10"/>
  <c r="E50" i="10"/>
  <c r="L65" i="10"/>
  <c r="L14" i="10"/>
  <c r="L73" i="10"/>
  <c r="L36" i="10"/>
  <c r="H73" i="10"/>
  <c r="K14" i="10"/>
  <c r="I36" i="10"/>
  <c r="C50" i="10"/>
  <c r="M14" i="10"/>
  <c r="K50" i="10"/>
  <c r="K65" i="10"/>
  <c r="I65" i="10"/>
  <c r="J14" i="10"/>
  <c r="G29" i="5"/>
  <c r="J28" i="5"/>
  <c r="G33" i="5"/>
  <c r="G39" i="5"/>
  <c r="E88" i="5"/>
  <c r="H93" i="5"/>
  <c r="B76" i="5"/>
  <c r="K14" i="5"/>
  <c r="I93" i="5"/>
  <c r="D28" i="5"/>
  <c r="I28" i="5"/>
  <c r="B28" i="5"/>
  <c r="D38" i="5"/>
  <c r="B43" i="5"/>
  <c r="F43" i="5"/>
  <c r="J43" i="5"/>
  <c r="B71" i="5"/>
  <c r="D93" i="5"/>
  <c r="I102" i="5"/>
  <c r="B102" i="5"/>
  <c r="F107" i="5"/>
  <c r="G100" i="5"/>
  <c r="G41" i="5"/>
  <c r="G45" i="5"/>
  <c r="E71" i="5"/>
  <c r="J14" i="5"/>
  <c r="J51" i="5"/>
  <c r="J76" i="5"/>
  <c r="G73" i="5"/>
  <c r="G77" i="5"/>
  <c r="G79" i="5"/>
  <c r="G83" i="5"/>
  <c r="G85" i="5"/>
  <c r="G89" i="5"/>
  <c r="G91" i="5"/>
  <c r="E93" i="5"/>
  <c r="G95" i="5"/>
  <c r="G97" i="5"/>
  <c r="G99" i="5"/>
  <c r="E102" i="5"/>
  <c r="G108" i="5"/>
  <c r="G110" i="5"/>
  <c r="G53" i="5"/>
  <c r="G57" i="5"/>
  <c r="G59" i="5"/>
  <c r="G65" i="5"/>
  <c r="G67" i="5"/>
  <c r="E76" i="5"/>
  <c r="E28" i="5"/>
  <c r="G26" i="5"/>
  <c r="G72" i="5"/>
  <c r="G74" i="5"/>
  <c r="G82" i="5"/>
  <c r="G84" i="5"/>
  <c r="G86" i="5"/>
  <c r="G90" i="5"/>
  <c r="C93" i="5"/>
  <c r="G96" i="5"/>
  <c r="G98" i="5"/>
  <c r="G103" i="5"/>
  <c r="G105" i="5"/>
  <c r="G109" i="5"/>
  <c r="G25" i="5"/>
  <c r="G23" i="5"/>
  <c r="G21" i="5"/>
  <c r="G19" i="5"/>
  <c r="G36" i="5"/>
  <c r="G49" i="5"/>
  <c r="G47" i="5"/>
  <c r="G61" i="5"/>
  <c r="G30" i="5"/>
  <c r="G34" i="5"/>
  <c r="G40" i="5"/>
  <c r="G44" i="5"/>
  <c r="G46" i="5"/>
  <c r="G52" i="5"/>
  <c r="G54" i="5"/>
  <c r="G58" i="5"/>
  <c r="G66" i="5"/>
  <c r="G24" i="5"/>
  <c r="G22" i="5"/>
  <c r="G20" i="5"/>
  <c r="G18" i="5"/>
  <c r="G35" i="5"/>
  <c r="G48" i="5"/>
  <c r="G62" i="5"/>
  <c r="G60" i="5"/>
  <c r="G68" i="5"/>
  <c r="D43" i="5"/>
  <c r="F71" i="5"/>
  <c r="F102" i="5"/>
  <c r="G94" i="5"/>
  <c r="G104" i="5"/>
  <c r="F76" i="5"/>
  <c r="C44" i="2"/>
  <c r="C72" i="2"/>
  <c r="C82" i="2"/>
  <c r="C29" i="2"/>
  <c r="C108" i="2"/>
  <c r="C57" i="2"/>
  <c r="C15" i="2"/>
  <c r="C65" i="10"/>
  <c r="E65" i="10"/>
  <c r="C14" i="10"/>
  <c r="E81" i="5"/>
  <c r="E56" i="5"/>
  <c r="F51" i="5"/>
  <c r="E43" i="5"/>
  <c r="C32" i="5"/>
  <c r="F32" i="5"/>
  <c r="F28" i="5"/>
  <c r="F14" i="5"/>
  <c r="B14" i="5"/>
  <c r="C33" i="2"/>
  <c r="C88" i="10"/>
  <c r="H65" i="10"/>
  <c r="C36" i="10"/>
  <c r="K36" i="10"/>
  <c r="H14" i="10"/>
  <c r="I14" i="10"/>
  <c r="E14" i="10"/>
  <c r="F56" i="5"/>
  <c r="K56" i="5"/>
  <c r="J56" i="5"/>
  <c r="H38" i="5"/>
  <c r="K32" i="5"/>
  <c r="C12" i="5" l="1"/>
  <c r="B65" i="2"/>
  <c r="D12" i="10"/>
  <c r="G64" i="5"/>
  <c r="B12" i="5"/>
  <c r="AI13" i="2"/>
  <c r="AJ94" i="2"/>
  <c r="AJ13" i="2" s="1"/>
  <c r="D14" i="5"/>
  <c r="D12" i="5" s="1"/>
  <c r="B103" i="2"/>
  <c r="AE13" i="2"/>
  <c r="W13" i="2"/>
  <c r="B39" i="2"/>
  <c r="AC39" i="2"/>
  <c r="B77" i="2"/>
  <c r="B52" i="2"/>
  <c r="B82" i="2"/>
  <c r="B44" i="2"/>
  <c r="J12" i="10"/>
  <c r="G50" i="10"/>
  <c r="F12" i="10"/>
  <c r="G65" i="10"/>
  <c r="G17" i="5"/>
  <c r="G14" i="5" s="1"/>
  <c r="G78" i="5"/>
  <c r="G76" i="5" s="1"/>
  <c r="G36" i="10"/>
  <c r="B94" i="2"/>
  <c r="B109" i="2"/>
  <c r="B108" i="2" s="1"/>
  <c r="I12" i="10"/>
  <c r="G73" i="10"/>
  <c r="B57" i="2"/>
  <c r="G88" i="10"/>
  <c r="B89" i="2"/>
  <c r="B15" i="2"/>
  <c r="M12" i="5"/>
  <c r="H12" i="5"/>
  <c r="B72" i="2"/>
  <c r="G13" i="2"/>
  <c r="AA13" i="2"/>
  <c r="K13" i="2"/>
  <c r="F13" i="2"/>
  <c r="V13" i="2"/>
  <c r="E13" i="2"/>
  <c r="U13" i="2"/>
  <c r="B33" i="2"/>
  <c r="O13" i="2"/>
  <c r="T13" i="2"/>
  <c r="D13" i="2"/>
  <c r="G14" i="10"/>
  <c r="G28" i="5"/>
  <c r="J12" i="5"/>
  <c r="R13" i="4"/>
  <c r="AG13" i="2"/>
  <c r="Y13" i="2"/>
  <c r="AB13" i="2"/>
  <c r="AF13" i="2"/>
  <c r="X13" i="2"/>
  <c r="L13" i="2"/>
  <c r="H13" i="2"/>
  <c r="P13" i="2"/>
  <c r="N13" i="2"/>
  <c r="J13" i="2"/>
  <c r="R13" i="2"/>
  <c r="M13" i="2"/>
  <c r="I13" i="2"/>
  <c r="Q13" i="2"/>
  <c r="L12" i="10"/>
  <c r="Z13" i="2"/>
  <c r="AD13" i="2"/>
  <c r="AH13" i="2"/>
  <c r="K12" i="5"/>
  <c r="E12" i="5"/>
  <c r="B17" i="4"/>
  <c r="I12" i="5"/>
  <c r="H12" i="10"/>
  <c r="B21" i="4"/>
  <c r="B25" i="4"/>
  <c r="F12" i="5"/>
  <c r="Q15" i="4"/>
  <c r="Q13" i="4" s="1"/>
  <c r="B31" i="2"/>
  <c r="B29" i="2" s="1"/>
  <c r="E12" i="10"/>
  <c r="C12" i="10"/>
  <c r="M12" i="10"/>
  <c r="K12" i="10"/>
  <c r="G88" i="5"/>
  <c r="G38" i="5"/>
  <c r="G107" i="5"/>
  <c r="G71" i="5"/>
  <c r="G56" i="5"/>
  <c r="G32" i="5"/>
  <c r="G81" i="5"/>
  <c r="G93" i="5"/>
  <c r="G102" i="5"/>
  <c r="G51" i="5"/>
  <c r="G43" i="5"/>
  <c r="C13" i="2"/>
  <c r="AC13" i="2" l="1"/>
  <c r="G12" i="10"/>
  <c r="B13" i="2"/>
  <c r="G12" i="5"/>
  <c r="P15" i="4"/>
  <c r="P13" i="4" s="1"/>
  <c r="O15" i="4" l="1"/>
  <c r="O13" i="4" s="1"/>
  <c r="N15" i="4" l="1"/>
  <c r="N13" i="4" s="1"/>
  <c r="M15" i="4" l="1"/>
  <c r="M13" i="4" s="1"/>
  <c r="L15" i="4" l="1"/>
  <c r="L13" i="4" s="1"/>
  <c r="K15" i="4" l="1"/>
  <c r="K13" i="4" s="1"/>
  <c r="J15" i="4" l="1"/>
  <c r="J13" i="4" s="1"/>
  <c r="I15" i="4" l="1"/>
  <c r="I13" i="4" s="1"/>
  <c r="H15" i="4" l="1"/>
  <c r="H13" i="4" s="1"/>
  <c r="B106" i="4"/>
  <c r="B111" i="4"/>
  <c r="G15" i="4" l="1"/>
  <c r="G13" i="4" s="1"/>
  <c r="F15" i="4" l="1"/>
  <c r="F13" i="4" s="1"/>
  <c r="B27" i="4"/>
  <c r="B66" i="4"/>
  <c r="B65" i="4" s="1"/>
  <c r="B95" i="4"/>
  <c r="B94" i="4" s="1"/>
  <c r="B26" i="4" l="1"/>
  <c r="E15" i="4"/>
  <c r="E13" i="4" s="1"/>
  <c r="B18" i="4"/>
  <c r="B20" i="4"/>
  <c r="B23" i="4"/>
  <c r="B109" i="4"/>
  <c r="B34" i="4"/>
  <c r="B33" i="4" s="1"/>
  <c r="B90" i="4"/>
  <c r="B89" i="4" s="1"/>
  <c r="B104" i="4"/>
  <c r="B110" i="4"/>
  <c r="B83" i="4"/>
  <c r="B82" i="4" s="1"/>
  <c r="B58" i="4"/>
  <c r="B57" i="4" s="1"/>
  <c r="B105" i="4"/>
  <c r="B53" i="4"/>
  <c r="B52" i="4" s="1"/>
  <c r="B108" i="4" l="1"/>
  <c r="B103" i="4"/>
  <c r="D15" i="4"/>
  <c r="D13" i="4" s="1"/>
  <c r="B24" i="4"/>
  <c r="B22" i="4"/>
  <c r="B19" i="4"/>
  <c r="B78" i="4"/>
  <c r="B77" i="4" s="1"/>
  <c r="B45" i="4"/>
  <c r="B44" i="4" s="1"/>
  <c r="C82" i="4"/>
  <c r="C77" i="4" l="1"/>
  <c r="B15" i="4"/>
  <c r="C39" i="4"/>
  <c r="B40" i="4"/>
  <c r="B39" i="4" s="1"/>
  <c r="C29" i="4"/>
  <c r="B30" i="4"/>
  <c r="B29" i="4" s="1"/>
  <c r="C72" i="4"/>
  <c r="B73" i="4"/>
  <c r="B72" i="4" s="1"/>
  <c r="C103" i="4"/>
  <c r="C94" i="4"/>
  <c r="C89" i="4"/>
  <c r="C44" i="4"/>
  <c r="C108" i="4"/>
  <c r="B13" i="4" l="1"/>
  <c r="C33" i="4"/>
  <c r="C57" i="4"/>
  <c r="C15" i="4"/>
  <c r="C52" i="4"/>
  <c r="C13" i="4" l="1"/>
</calcChain>
</file>

<file path=xl/sharedStrings.xml><?xml version="1.0" encoding="utf-8"?>
<sst xmlns="http://schemas.openxmlformats.org/spreadsheetml/2006/main" count="551" uniqueCount="182">
  <si>
    <t>CUADRO Nº 1</t>
  </si>
  <si>
    <t>ESTADO DEL EXPEDIENTE</t>
  </si>
  <si>
    <t>Rebeldía</t>
  </si>
  <si>
    <t>Ausencia</t>
  </si>
  <si>
    <t>Otros</t>
  </si>
  <si>
    <t>TOTAL</t>
  </si>
  <si>
    <t>CUADRO Nº 3</t>
  </si>
  <si>
    <t>CUADRO Nº 4</t>
  </si>
  <si>
    <t>Puntarenas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</si>
  <si>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</si>
  <si>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</si>
  <si>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</si>
  <si>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</si>
  <si>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</si>
  <si>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</si>
  <si>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I Circuito Judicial de Cartago</t>
  </si>
  <si>
    <t>I Circuito Judicial de Heredia</t>
  </si>
  <si>
    <t>I Circuito Judicial de Guanacaste</t>
  </si>
  <si>
    <t>II Circuito Judicial de Guanacaste</t>
  </si>
  <si>
    <t>I Circuito Judicial Zona Sur</t>
  </si>
  <si>
    <t>II Circuito Judicial Zona Sur</t>
  </si>
  <si>
    <t>I Circuito Judicial Zona Atlántica</t>
  </si>
  <si>
    <t>II Circuito Judicial Zona Atlántica</t>
  </si>
  <si>
    <t>Heredia</t>
  </si>
  <si>
    <t xml:space="preserve"> Cartago</t>
  </si>
  <si>
    <t>San José</t>
  </si>
  <si>
    <t xml:space="preserve"> Alajuela</t>
  </si>
  <si>
    <t>Guanacaste</t>
  </si>
  <si>
    <t>Limón</t>
  </si>
  <si>
    <t>SEGÚN: CIRCUITO JUDICIAL Y DESPACHO</t>
  </si>
  <si>
    <t>MINISTERO PÚBLICO: CASOS TERMINADOS</t>
  </si>
  <si>
    <t>MINISTERIO PÚBLICO: SOLICITUDES DE SOBRESEIMIENTO DEFINITIVO PRESENTADAS</t>
  </si>
  <si>
    <t>POR: TIPO DE SOBRESEIMIENTO DEFINITIVO</t>
  </si>
  <si>
    <t>SEGÚN: CIRCUITO JUDICIAL Y DSEPACHO</t>
  </si>
  <si>
    <t>CIRCUITO JUDICIAL Y DESPACHO</t>
  </si>
  <si>
    <t>SEGÚN: PROVINCIA Y DESPACHO</t>
  </si>
  <si>
    <t>CUADRO Nº 2</t>
  </si>
  <si>
    <t>ENTRADOS</t>
  </si>
  <si>
    <t>REENTRADOS</t>
  </si>
  <si>
    <t>APERTURA DE TESTIMONIOS DE PIEZAS</t>
  </si>
  <si>
    <t>TERMINADOS</t>
  </si>
  <si>
    <t>En Trámite</t>
  </si>
  <si>
    <t>ÍNDICE DE CUADROS ESTADÍSTICOS</t>
  </si>
  <si>
    <t>NÚMERO</t>
  </si>
  <si>
    <t>NOMBRE DEL CUADRO</t>
  </si>
  <si>
    <t>MOVIMIENTO DE TRABAJO EN LAS FISCALÍAS</t>
  </si>
  <si>
    <t>PROVINCIA Y DESPACHO</t>
  </si>
  <si>
    <t>MOVIMIENTO DE TRABAJO EN LAS FISCALÍAS SEGÚN CIRCUITO JUDICIAL</t>
  </si>
  <si>
    <t>Total</t>
  </si>
  <si>
    <t>POR: MOTIVO DE TÉRMINO</t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</si>
  <si>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CIRCUITO JUDICIAL Y DESPACHO</t>
    </r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</si>
  <si>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PROVINCIA Y DESPACHO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</si>
  <si>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>: MOTIVO DE TÉRMINO</t>
    </r>
  </si>
  <si>
    <r>
      <rPr>
        <b/>
        <sz val="12"/>
        <rFont val="Times New Roman"/>
        <family val="1"/>
      </rPr>
      <t>POR</t>
    </r>
    <r>
      <rPr>
        <sz val="12"/>
        <rFont val="Times New Roman"/>
        <family val="1"/>
      </rPr>
      <t>: TIPO DE SOBRESEIMIENTO DEFINITIVO</t>
    </r>
  </si>
  <si>
    <r>
      <rPr>
        <b/>
        <sz val="12"/>
        <rFont val="Times New Roman"/>
        <family val="1"/>
      </rPr>
      <t>SEGÚN</t>
    </r>
    <r>
      <rPr>
        <sz val="12"/>
        <rFont val="Times New Roman"/>
        <family val="1"/>
      </rPr>
      <t>: CIRCUITO JUDICIAL Y DSEPACHO</t>
    </r>
  </si>
  <si>
    <r>
      <rPr>
        <b/>
        <sz val="12"/>
        <rFont val="Times New Roman"/>
        <family val="1"/>
      </rPr>
      <t>DURANTE</t>
    </r>
    <r>
      <rPr>
        <sz val="12"/>
        <rFont val="Times New Roman"/>
        <family val="1"/>
      </rPr>
      <t>: 2016</t>
    </r>
  </si>
  <si>
    <t>DURANTE: 2016</t>
  </si>
  <si>
    <t>ACTIVO 01/01/2016</t>
  </si>
  <si>
    <t>ACTIVO 31/12/2016</t>
  </si>
  <si>
    <t>Sobreseimiento Provisional</t>
  </si>
  <si>
    <t>Solicitud Conciliación</t>
  </si>
  <si>
    <t>Acumulación</t>
  </si>
  <si>
    <t>Archivo Fiscal</t>
  </si>
  <si>
    <t>Remitido a Justicia Restaurativa</t>
  </si>
  <si>
    <t>FISCALÍAS 2016</t>
  </si>
  <si>
    <t>Unidad de Trámite Rápido del Ministerio Público</t>
  </si>
  <si>
    <t>Fiscalía Adj. de Fraudes</t>
  </si>
  <si>
    <t xml:space="preserve">Fiscalía Adj. Delitos Económicos y Tributarios </t>
  </si>
  <si>
    <t xml:space="preserve">Fiscalía Adj. de Legitimación de Capitales </t>
  </si>
  <si>
    <t>Fiscalía Adj. Contra la Violencia de Género</t>
  </si>
  <si>
    <t>Fiscalía Adj. en materia de Delincuencia Organizada</t>
  </si>
  <si>
    <t>Fiscalía Adj. Agrario Ambiental</t>
  </si>
  <si>
    <t>Fiscalía Adj. Contra Trata de Personas y Tráfico Ilícito de Migrantes</t>
  </si>
  <si>
    <t xml:space="preserve">Fiscalía Puriscal </t>
  </si>
  <si>
    <t>Fiscalía Hatillo</t>
  </si>
  <si>
    <t>Fiscalía Adj. Pavas</t>
  </si>
  <si>
    <t>Fiscalía Adj. Pavas ( PISAV)</t>
  </si>
  <si>
    <t>Fiscalía de Atenas</t>
  </si>
  <si>
    <t>Fiscalía de la Fortuna</t>
  </si>
  <si>
    <t>Fiscalía de los Chiles</t>
  </si>
  <si>
    <t>Fiscalía de Guatuso</t>
  </si>
  <si>
    <t>Fiscalía de Upala</t>
  </si>
  <si>
    <t>Fiscalía de Grecia</t>
  </si>
  <si>
    <t>Fiscalía Adj. de Cartago</t>
  </si>
  <si>
    <t>Fiscalía Adj. de Cartago ( Sección Flagrancia )</t>
  </si>
  <si>
    <t>Fiscalía de la Unión</t>
  </si>
  <si>
    <t>Fiscalía de la Unión ( PISAV )</t>
  </si>
  <si>
    <t>Fiscalía de Turrialba</t>
  </si>
  <si>
    <t>Fiscalía de Tarrazú</t>
  </si>
  <si>
    <t>Fiscalía Adj. de Heredia</t>
  </si>
  <si>
    <t>Fiscalía Adj. de Heredia ( Sección Flagrancia )</t>
  </si>
  <si>
    <t>Fiscalía de San Joaquín de Flores</t>
  </si>
  <si>
    <t>Fiscalía de Sarapiquí</t>
  </si>
  <si>
    <t>Fiscalía de Cañas</t>
  </si>
  <si>
    <t>Fiscalía de Santa Cruz</t>
  </si>
  <si>
    <t>Fiscalía de Santa Cruz ( Sección Flagrancia )</t>
  </si>
  <si>
    <t>Fiscalía Adj. de Puntarenas</t>
  </si>
  <si>
    <t>Fiscalía Adj. de Puntarenas ( Sección Flagrancia )</t>
  </si>
  <si>
    <t xml:space="preserve">Fiscalía de Cóbano </t>
  </si>
  <si>
    <t>Fiscalía de Garabito</t>
  </si>
  <si>
    <t>Fiscalía de Aguirre y Parrita</t>
  </si>
  <si>
    <t>Fiscalía de Buenos Aires</t>
  </si>
  <si>
    <t>Fiscalía de Golfito</t>
  </si>
  <si>
    <t>Fiscalía de Osa</t>
  </si>
  <si>
    <t>Fiscalía Protección de Osa, sede Golfito</t>
  </si>
  <si>
    <t>Fiscalía de Puerto Jiménez</t>
  </si>
  <si>
    <t>Fiscalía de Coto Brus</t>
  </si>
  <si>
    <t>Fiscalía de Bribrí</t>
  </si>
  <si>
    <t>Fiscalía de Siquirres</t>
  </si>
  <si>
    <t>Acusación Fiscal (Con Acc. Civil Delegada)</t>
  </si>
  <si>
    <t>Acusación Fiscal (Con Acc. Civil Privada)</t>
  </si>
  <si>
    <t>Acusación Fiscal (Sin Acción Civil)</t>
  </si>
  <si>
    <t>Conversión de la Acción Pública en Privada (art. 20)</t>
  </si>
  <si>
    <t>Devuelto al OIJ para Continuar Investigación</t>
  </si>
  <si>
    <t>Envía Jdo Penal Act. Proc. Defectuosa Saneada</t>
  </si>
  <si>
    <t>Inhibitoria</t>
  </si>
  <si>
    <t>Remitido Otra Jurisdicción</t>
  </si>
  <si>
    <t>Proc. Abrev. Con Acc. Civil Delegada</t>
  </si>
  <si>
    <t>Proc. Abrev. Con Acc. Civil Privada</t>
  </si>
  <si>
    <t>Proc. Abrev. Sin Acc. Civil</t>
  </si>
  <si>
    <t>Ratifica Gestión o Solicitud</t>
  </si>
  <si>
    <t>Remitido a la UTR</t>
  </si>
  <si>
    <t>Remitido a Unidad Centralizada Desestimaciones</t>
  </si>
  <si>
    <t xml:space="preserve">Remitido a la Fiscalía de Origen </t>
  </si>
  <si>
    <t>Sobreseimiento Definitivo</t>
  </si>
  <si>
    <t>Solicitud Crit. Oportunidad  ( Art. 22. Inc. C)</t>
  </si>
  <si>
    <t>Solicitud Crit. Oportunidad (Art. 22 Inc. A)</t>
  </si>
  <si>
    <t>Solicitud Crit. Oportunidad (Art. 22 Inc. B)</t>
  </si>
  <si>
    <t>Solicitud Crit. Oportunidad (Art. 22 Inc. D)</t>
  </si>
  <si>
    <t>Solicitud de Desestimación</t>
  </si>
  <si>
    <t>Solicitud Desestimación por Atipicidad</t>
  </si>
  <si>
    <t>Solicitud Desestimación por Elementos Probatorios Insuficientes</t>
  </si>
  <si>
    <t>Solicitud Desestimación por Imposibilidad de Proceder</t>
  </si>
  <si>
    <t>Solicitud Suspensión Proceso a Prueba</t>
  </si>
  <si>
    <t>Incompatible con Plan Ucd</t>
  </si>
  <si>
    <t>Traslado a las Fiscalías Penales Juveniles</t>
  </si>
  <si>
    <t>Remitido al Centro Conciliación</t>
  </si>
  <si>
    <t>Resuelto Centro Conciliación</t>
  </si>
  <si>
    <t>SOLICITUDES SOBRESEIMIENTO DEFINITIVO  ( ART.311)</t>
  </si>
  <si>
    <t>SOLICITUDES SOBRESEIMIENTO DEFINITIVO EXTINCIÓN ACCIÓN PENAL</t>
  </si>
  <si>
    <t>Inc. A ( Imputado no cometió hecho)</t>
  </si>
  <si>
    <t>Inc. B ( Hecho Atípico )</t>
  </si>
  <si>
    <t>Inc. C ( Causa justificación o inculpabilidad )</t>
  </si>
  <si>
    <t>Inc. D ( la acción penal se ha extinguido )</t>
  </si>
  <si>
    <t>Inc. E ( Sin elementos de prueba )</t>
  </si>
  <si>
    <t>Cumplimiento Plazo Susp.Proc.Prueba.</t>
  </si>
  <si>
    <t>Cumplimiento Reparación Daños</t>
  </si>
  <si>
    <t>Cump. Conciliación Condicionada</t>
  </si>
  <si>
    <t xml:space="preserve"> Desistimiento Querella </t>
  </si>
  <si>
    <t>Incumplimiento Fijación Plazo</t>
  </si>
  <si>
    <t xml:space="preserve"> Muerte Ofendido Delito Acción Privada</t>
  </si>
  <si>
    <t xml:space="preserve"> Muerte Imputado </t>
  </si>
  <si>
    <t>Vencimiento Plazo Sobreseimiento Provisional</t>
  </si>
  <si>
    <t xml:space="preserve">Pago Multa </t>
  </si>
  <si>
    <t xml:space="preserve"> Prescripción</t>
  </si>
  <si>
    <t>Otros Motivos</t>
  </si>
  <si>
    <t>Perjudicialidad</t>
  </si>
  <si>
    <t>Fiscalía Adj. I Circ. Jud. San José</t>
  </si>
  <si>
    <t>Fiscalía Adj. I Circ. Jud. San José ( Sección Flagrancia )</t>
  </si>
  <si>
    <t>Fiscalía Adj. II Circ. Jud. San José</t>
  </si>
  <si>
    <t>Fiscalía Adj. II Circ. Jud. San José ( Sección Flagrancia )</t>
  </si>
  <si>
    <t>Fiscalía Adj. III Circ. Jud. San José, sede Desamparados</t>
  </si>
  <si>
    <t>Fiscalía Adj. I Circ. Jud. Alajuela</t>
  </si>
  <si>
    <t>Fiscalía Adj. I Circ. Jud. Alajuela ( Sección Flagrancia )</t>
  </si>
  <si>
    <t>Fiscalía Adj. II Circ. Jud. Alajuela</t>
  </si>
  <si>
    <t>Fiscalía Adj. II Circ. Jud. Alajuela ( Sección Flagrancia )</t>
  </si>
  <si>
    <t>Fiscalía Adj. III Circ. Jud. Alajuela (San Ramón)</t>
  </si>
  <si>
    <t>Fiscalía Adj. III Circ. Jud. Alajuela (San Ramón, Sección Flagrancia )</t>
  </si>
  <si>
    <t xml:space="preserve">Fiscalía Adj. I Circ. Jud. de Guanacaste </t>
  </si>
  <si>
    <t>Fiscalía Adj. I Circ. Jud. de Guanacaste ( Sección Flagrancia )</t>
  </si>
  <si>
    <t xml:space="preserve">Fiscalía Adj. II Circ. Jud. de Guanacaste </t>
  </si>
  <si>
    <t>Fiscalía Adj. I Circ. Jud. Zona Sur</t>
  </si>
  <si>
    <t>Fiscalía Adj. I Circ. Jud. Zona Sur ( Sección Flagrancia )</t>
  </si>
  <si>
    <t>Fiscalía Adj. II Circ. Jud. Zona Sur</t>
  </si>
  <si>
    <t>Fiscalía Adj. II Circ. Jud. Zona Sur ( Sección Flagrancia )</t>
  </si>
  <si>
    <t xml:space="preserve">Fiscalía Adj. I Circ. Jud. Zona Atlántica </t>
  </si>
  <si>
    <t>Fiscalía Adj. I Circ. Jud. Zona Atlántica ( Sección Flagrancia )</t>
  </si>
  <si>
    <t xml:space="preserve">Fiscalía Adj. II Circ. Jud. Zona Atlántica </t>
  </si>
  <si>
    <t>Fiscalía Adj. II Circ. Jud. Zona Atlántica ( Sección Flagrancia )</t>
  </si>
  <si>
    <t>Fiscalía Adj. de Probidad, Transparencia y Anticorrupción</t>
  </si>
  <si>
    <t>Fiscalía de San Joaquín de Flores ( PISAV)</t>
  </si>
  <si>
    <t>Elaborado por: Subproceso de Estadística, Dirección de Planificación.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</si>
</sst>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]* #,##0.00_);_([$€]* \(#,##0.00\);_([$€]* \-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1" fillId="0" borderId="0"/>
  </cellStyleXfs>
  <cellXfs count="145">
    <xf numFmtId="0" fontId="0" fillId="0" borderId="0" xfId="0"/>
    <xf numFmtId="0" fontId="9" fillId="0" borderId="0" xfId="2" applyFont="1" applyFill="1"/>
    <xf numFmtId="0" fontId="6" fillId="0" borderId="0" xfId="2" applyFont="1" applyFill="1"/>
    <xf numFmtId="0" fontId="5" fillId="2" borderId="30" xfId="2" applyFont="1" applyFill="1" applyBorder="1" applyAlignment="1">
      <alignment horizontal="center"/>
    </xf>
    <xf numFmtId="0" fontId="5" fillId="2" borderId="31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9" fillId="0" borderId="0" xfId="2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0" fontId="6" fillId="3" borderId="2" xfId="0" applyFont="1" applyFill="1" applyBorder="1" applyAlignment="1" applyProtection="1">
      <alignment horizontal="fill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Border="1"/>
    <xf numFmtId="0" fontId="5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/>
    </xf>
    <xf numFmtId="0" fontId="5" fillId="3" borderId="15" xfId="0" applyFont="1" applyFill="1" applyBorder="1" applyAlignment="1" applyProtection="1">
      <alignment horizontal="left"/>
    </xf>
    <xf numFmtId="0" fontId="6" fillId="3" borderId="2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3" borderId="0" xfId="0" applyFont="1" applyFill="1"/>
    <xf numFmtId="0" fontId="6" fillId="3" borderId="15" xfId="0" applyFont="1" applyFill="1" applyBorder="1" applyAlignment="1" applyProtection="1">
      <alignment horizontal="fill"/>
    </xf>
    <xf numFmtId="0" fontId="6" fillId="3" borderId="15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fill"/>
    </xf>
    <xf numFmtId="0" fontId="6" fillId="3" borderId="26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fill"/>
    </xf>
    <xf numFmtId="0" fontId="6" fillId="3" borderId="0" xfId="0" applyFont="1" applyFill="1" applyAlignment="1" applyProtection="1">
      <alignment horizontal="fill"/>
    </xf>
    <xf numFmtId="0" fontId="5" fillId="3" borderId="1" xfId="0" applyFont="1" applyFill="1" applyBorder="1"/>
    <xf numFmtId="0" fontId="6" fillId="3" borderId="1" xfId="0" applyFont="1" applyFill="1" applyBorder="1" applyAlignment="1" applyProtection="1">
      <alignment horizontal="fill"/>
    </xf>
    <xf numFmtId="0" fontId="7" fillId="3" borderId="17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3" borderId="19" xfId="0" applyFont="1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0" fontId="6" fillId="3" borderId="3" xfId="0" applyNumberFormat="1" applyFont="1" applyFill="1" applyBorder="1" applyAlignment="1" applyProtection="1">
      <alignment horizontal="fill"/>
    </xf>
    <xf numFmtId="0" fontId="7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/>
    <xf numFmtId="3" fontId="6" fillId="3" borderId="11" xfId="0" applyNumberFormat="1" applyFont="1" applyFill="1" applyBorder="1"/>
    <xf numFmtId="3" fontId="6" fillId="3" borderId="0" xfId="0" applyNumberFormat="1" applyFont="1" applyFill="1" applyBorder="1"/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4" fontId="6" fillId="3" borderId="0" xfId="0" applyNumberFormat="1" applyFont="1" applyFill="1"/>
    <xf numFmtId="3" fontId="6" fillId="3" borderId="13" xfId="0" applyNumberFormat="1" applyFont="1" applyFill="1" applyBorder="1"/>
    <xf numFmtId="3" fontId="5" fillId="3" borderId="11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 applyProtection="1">
      <alignment horizontal="center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/>
    </xf>
    <xf numFmtId="3" fontId="5" fillId="3" borderId="3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 applyProtection="1">
      <alignment horizontal="center"/>
    </xf>
    <xf numFmtId="3" fontId="5" fillId="3" borderId="14" xfId="0" applyNumberFormat="1" applyFont="1" applyFill="1" applyBorder="1" applyAlignment="1" applyProtection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 applyProtection="1">
      <alignment horizontal="center"/>
    </xf>
    <xf numFmtId="3" fontId="6" fillId="3" borderId="14" xfId="0" applyNumberFormat="1" applyFont="1" applyFill="1" applyBorder="1" applyAlignment="1" applyProtection="1">
      <alignment horizontal="center"/>
    </xf>
    <xf numFmtId="0" fontId="6" fillId="0" borderId="0" xfId="2" applyFont="1" applyFill="1" applyAlignment="1">
      <alignment horizontal="center" vertical="center"/>
    </xf>
    <xf numFmtId="0" fontId="9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D157"/>
  <sheetViews>
    <sheetView workbookViewId="0">
      <selection activeCell="B14" sqref="B14"/>
    </sheetView>
  </sheetViews>
  <sheetFormatPr baseColWidth="10" defaultColWidth="0" defaultRowHeight="12.75" customHeight="1" zeroHeight="1" x14ac:dyDescent="0.25"/>
  <cols>
    <col min="1" max="1" width="13.6640625" style="1" bestFit="1" customWidth="1"/>
    <col min="2" max="2" width="100" style="1" customWidth="1"/>
    <col min="3" max="224" width="11.44140625" style="1" hidden="1" customWidth="1"/>
    <col min="225" max="225" width="13.6640625" style="1" hidden="1" customWidth="1"/>
    <col min="226" max="226" width="137.44140625" style="1" hidden="1" customWidth="1"/>
    <col min="227" max="480" width="0" style="1" hidden="1"/>
    <col min="481" max="481" width="13.6640625" style="1" hidden="1" customWidth="1"/>
    <col min="482" max="482" width="137.44140625" style="1" hidden="1" customWidth="1"/>
    <col min="483" max="736" width="0" style="1" hidden="1"/>
    <col min="737" max="737" width="13.6640625" style="1" hidden="1" customWidth="1"/>
    <col min="738" max="738" width="137.44140625" style="1" hidden="1" customWidth="1"/>
    <col min="739" max="992" width="0" style="1" hidden="1"/>
    <col min="993" max="993" width="13.6640625" style="1" hidden="1" customWidth="1"/>
    <col min="994" max="994" width="137.44140625" style="1" hidden="1" customWidth="1"/>
    <col min="995" max="1248" width="0" style="1" hidden="1"/>
    <col min="1249" max="1249" width="13.6640625" style="1" hidden="1" customWidth="1"/>
    <col min="1250" max="1250" width="137.44140625" style="1" hidden="1" customWidth="1"/>
    <col min="1251" max="1504" width="0" style="1" hidden="1"/>
    <col min="1505" max="1505" width="13.6640625" style="1" hidden="1" customWidth="1"/>
    <col min="1506" max="1506" width="137.44140625" style="1" hidden="1" customWidth="1"/>
    <col min="1507" max="1760" width="0" style="1" hidden="1"/>
    <col min="1761" max="1761" width="13.6640625" style="1" hidden="1" customWidth="1"/>
    <col min="1762" max="1762" width="137.44140625" style="1" hidden="1" customWidth="1"/>
    <col min="1763" max="2016" width="0" style="1" hidden="1"/>
    <col min="2017" max="2017" width="13.6640625" style="1" hidden="1" customWidth="1"/>
    <col min="2018" max="2018" width="137.44140625" style="1" hidden="1" customWidth="1"/>
    <col min="2019" max="2272" width="0" style="1" hidden="1"/>
    <col min="2273" max="2273" width="13.6640625" style="1" hidden="1" customWidth="1"/>
    <col min="2274" max="2274" width="137.44140625" style="1" hidden="1" customWidth="1"/>
    <col min="2275" max="2528" width="0" style="1" hidden="1"/>
    <col min="2529" max="2529" width="13.6640625" style="1" hidden="1" customWidth="1"/>
    <col min="2530" max="2530" width="137.44140625" style="1" hidden="1" customWidth="1"/>
    <col min="2531" max="2784" width="0" style="1" hidden="1"/>
    <col min="2785" max="2785" width="13.6640625" style="1" hidden="1" customWidth="1"/>
    <col min="2786" max="2786" width="137.44140625" style="1" hidden="1" customWidth="1"/>
    <col min="2787" max="3040" width="0" style="1" hidden="1"/>
    <col min="3041" max="3041" width="13.6640625" style="1" hidden="1" customWidth="1"/>
    <col min="3042" max="3042" width="137.44140625" style="1" hidden="1" customWidth="1"/>
    <col min="3043" max="3296" width="0" style="1" hidden="1"/>
    <col min="3297" max="3297" width="13.6640625" style="1" hidden="1" customWidth="1"/>
    <col min="3298" max="3298" width="137.44140625" style="1" hidden="1" customWidth="1"/>
    <col min="3299" max="3552" width="0" style="1" hidden="1"/>
    <col min="3553" max="3553" width="13.6640625" style="1" hidden="1" customWidth="1"/>
    <col min="3554" max="3554" width="137.44140625" style="1" hidden="1" customWidth="1"/>
    <col min="3555" max="3808" width="0" style="1" hidden="1"/>
    <col min="3809" max="3809" width="13.6640625" style="1" hidden="1" customWidth="1"/>
    <col min="3810" max="3810" width="137.44140625" style="1" hidden="1" customWidth="1"/>
    <col min="3811" max="4064" width="0" style="1" hidden="1"/>
    <col min="4065" max="4065" width="13.6640625" style="1" hidden="1" customWidth="1"/>
    <col min="4066" max="4066" width="137.44140625" style="1" hidden="1" customWidth="1"/>
    <col min="4067" max="4320" width="0" style="1" hidden="1"/>
    <col min="4321" max="4321" width="13.6640625" style="1" hidden="1" customWidth="1"/>
    <col min="4322" max="4322" width="137.44140625" style="1" hidden="1" customWidth="1"/>
    <col min="4323" max="4576" width="0" style="1" hidden="1"/>
    <col min="4577" max="4577" width="13.6640625" style="1" hidden="1" customWidth="1"/>
    <col min="4578" max="4578" width="137.44140625" style="1" hidden="1" customWidth="1"/>
    <col min="4579" max="4832" width="0" style="1" hidden="1"/>
    <col min="4833" max="4833" width="13.6640625" style="1" hidden="1" customWidth="1"/>
    <col min="4834" max="4834" width="137.44140625" style="1" hidden="1" customWidth="1"/>
    <col min="4835" max="5088" width="0" style="1" hidden="1"/>
    <col min="5089" max="5089" width="13.6640625" style="1" hidden="1" customWidth="1"/>
    <col min="5090" max="5090" width="137.44140625" style="1" hidden="1" customWidth="1"/>
    <col min="5091" max="5344" width="0" style="1" hidden="1"/>
    <col min="5345" max="5345" width="13.6640625" style="1" hidden="1" customWidth="1"/>
    <col min="5346" max="5346" width="137.44140625" style="1" hidden="1" customWidth="1"/>
    <col min="5347" max="5600" width="0" style="1" hidden="1"/>
    <col min="5601" max="5601" width="13.6640625" style="1" hidden="1" customWidth="1"/>
    <col min="5602" max="5602" width="137.44140625" style="1" hidden="1" customWidth="1"/>
    <col min="5603" max="5856" width="0" style="1" hidden="1"/>
    <col min="5857" max="5857" width="13.6640625" style="1" hidden="1" customWidth="1"/>
    <col min="5858" max="5858" width="137.44140625" style="1" hidden="1" customWidth="1"/>
    <col min="5859" max="6112" width="0" style="1" hidden="1"/>
    <col min="6113" max="6113" width="13.6640625" style="1" hidden="1" customWidth="1"/>
    <col min="6114" max="6114" width="137.44140625" style="1" hidden="1" customWidth="1"/>
    <col min="6115" max="6368" width="0" style="1" hidden="1"/>
    <col min="6369" max="6369" width="13.6640625" style="1" hidden="1" customWidth="1"/>
    <col min="6370" max="6370" width="137.44140625" style="1" hidden="1" customWidth="1"/>
    <col min="6371" max="6624" width="0" style="1" hidden="1"/>
    <col min="6625" max="6625" width="13.6640625" style="1" hidden="1" customWidth="1"/>
    <col min="6626" max="6626" width="137.44140625" style="1" hidden="1" customWidth="1"/>
    <col min="6627" max="6880" width="0" style="1" hidden="1"/>
    <col min="6881" max="6881" width="13.6640625" style="1" hidden="1" customWidth="1"/>
    <col min="6882" max="6882" width="137.44140625" style="1" hidden="1" customWidth="1"/>
    <col min="6883" max="7136" width="0" style="1" hidden="1"/>
    <col min="7137" max="7137" width="13.6640625" style="1" hidden="1" customWidth="1"/>
    <col min="7138" max="7138" width="137.44140625" style="1" hidden="1" customWidth="1"/>
    <col min="7139" max="7392" width="0" style="1" hidden="1"/>
    <col min="7393" max="7393" width="13.6640625" style="1" hidden="1" customWidth="1"/>
    <col min="7394" max="7394" width="137.44140625" style="1" hidden="1" customWidth="1"/>
    <col min="7395" max="7648" width="0" style="1" hidden="1"/>
    <col min="7649" max="7649" width="13.6640625" style="1" hidden="1" customWidth="1"/>
    <col min="7650" max="7650" width="137.44140625" style="1" hidden="1" customWidth="1"/>
    <col min="7651" max="7904" width="0" style="1" hidden="1"/>
    <col min="7905" max="7905" width="13.6640625" style="1" hidden="1" customWidth="1"/>
    <col min="7906" max="7906" width="137.44140625" style="1" hidden="1" customWidth="1"/>
    <col min="7907" max="8160" width="0" style="1" hidden="1"/>
    <col min="8161" max="8161" width="13.6640625" style="1" hidden="1" customWidth="1"/>
    <col min="8162" max="8162" width="137.44140625" style="1" hidden="1" customWidth="1"/>
    <col min="8163" max="8416" width="0" style="1" hidden="1"/>
    <col min="8417" max="8417" width="13.6640625" style="1" hidden="1" customWidth="1"/>
    <col min="8418" max="8418" width="137.44140625" style="1" hidden="1" customWidth="1"/>
    <col min="8419" max="8672" width="0" style="1" hidden="1"/>
    <col min="8673" max="8673" width="13.6640625" style="1" hidden="1" customWidth="1"/>
    <col min="8674" max="8674" width="137.44140625" style="1" hidden="1" customWidth="1"/>
    <col min="8675" max="8928" width="0" style="1" hidden="1"/>
    <col min="8929" max="8929" width="13.6640625" style="1" hidden="1" customWidth="1"/>
    <col min="8930" max="8930" width="137.44140625" style="1" hidden="1" customWidth="1"/>
    <col min="8931" max="9184" width="0" style="1" hidden="1"/>
    <col min="9185" max="9185" width="13.6640625" style="1" hidden="1" customWidth="1"/>
    <col min="9186" max="9186" width="137.44140625" style="1" hidden="1" customWidth="1"/>
    <col min="9187" max="9440" width="0" style="1" hidden="1"/>
    <col min="9441" max="9441" width="13.6640625" style="1" hidden="1" customWidth="1"/>
    <col min="9442" max="9442" width="137.44140625" style="1" hidden="1" customWidth="1"/>
    <col min="9443" max="9696" width="0" style="1" hidden="1"/>
    <col min="9697" max="9697" width="13.6640625" style="1" hidden="1" customWidth="1"/>
    <col min="9698" max="9698" width="137.44140625" style="1" hidden="1" customWidth="1"/>
    <col min="9699" max="9952" width="0" style="1" hidden="1"/>
    <col min="9953" max="9953" width="13.6640625" style="1" hidden="1" customWidth="1"/>
    <col min="9954" max="9954" width="137.44140625" style="1" hidden="1" customWidth="1"/>
    <col min="9955" max="10208" width="0" style="1" hidden="1"/>
    <col min="10209" max="10209" width="13.6640625" style="1" hidden="1" customWidth="1"/>
    <col min="10210" max="10210" width="137.44140625" style="1" hidden="1" customWidth="1"/>
    <col min="10211" max="10464" width="0" style="1" hidden="1"/>
    <col min="10465" max="10465" width="13.6640625" style="1" hidden="1" customWidth="1"/>
    <col min="10466" max="10466" width="137.44140625" style="1" hidden="1" customWidth="1"/>
    <col min="10467" max="10720" width="0" style="1" hidden="1"/>
    <col min="10721" max="10721" width="13.6640625" style="1" hidden="1" customWidth="1"/>
    <col min="10722" max="10722" width="137.44140625" style="1" hidden="1" customWidth="1"/>
    <col min="10723" max="10976" width="0" style="1" hidden="1"/>
    <col min="10977" max="10977" width="13.6640625" style="1" hidden="1" customWidth="1"/>
    <col min="10978" max="10978" width="137.44140625" style="1" hidden="1" customWidth="1"/>
    <col min="10979" max="11232" width="0" style="1" hidden="1"/>
    <col min="11233" max="11233" width="13.6640625" style="1" hidden="1" customWidth="1"/>
    <col min="11234" max="11234" width="137.44140625" style="1" hidden="1" customWidth="1"/>
    <col min="11235" max="11488" width="0" style="1" hidden="1"/>
    <col min="11489" max="11489" width="13.6640625" style="1" hidden="1" customWidth="1"/>
    <col min="11490" max="11490" width="137.44140625" style="1" hidden="1" customWidth="1"/>
    <col min="11491" max="11744" width="0" style="1" hidden="1"/>
    <col min="11745" max="11745" width="13.6640625" style="1" hidden="1" customWidth="1"/>
    <col min="11746" max="11746" width="137.44140625" style="1" hidden="1" customWidth="1"/>
    <col min="11747" max="12000" width="0" style="1" hidden="1"/>
    <col min="12001" max="12001" width="13.6640625" style="1" hidden="1" customWidth="1"/>
    <col min="12002" max="12002" width="137.44140625" style="1" hidden="1" customWidth="1"/>
    <col min="12003" max="12256" width="0" style="1" hidden="1"/>
    <col min="12257" max="12257" width="13.6640625" style="1" hidden="1" customWidth="1"/>
    <col min="12258" max="12258" width="137.44140625" style="1" hidden="1" customWidth="1"/>
    <col min="12259" max="12512" width="0" style="1" hidden="1"/>
    <col min="12513" max="12513" width="13.6640625" style="1" hidden="1" customWidth="1"/>
    <col min="12514" max="12514" width="137.44140625" style="1" hidden="1" customWidth="1"/>
    <col min="12515" max="12768" width="0" style="1" hidden="1"/>
    <col min="12769" max="12769" width="13.6640625" style="1" hidden="1" customWidth="1"/>
    <col min="12770" max="12770" width="137.44140625" style="1" hidden="1" customWidth="1"/>
    <col min="12771" max="13024" width="0" style="1" hidden="1"/>
    <col min="13025" max="13025" width="13.6640625" style="1" hidden="1" customWidth="1"/>
    <col min="13026" max="13026" width="137.44140625" style="1" hidden="1" customWidth="1"/>
    <col min="13027" max="13280" width="0" style="1" hidden="1"/>
    <col min="13281" max="13281" width="13.6640625" style="1" hidden="1" customWidth="1"/>
    <col min="13282" max="13282" width="137.44140625" style="1" hidden="1" customWidth="1"/>
    <col min="13283" max="13536" width="0" style="1" hidden="1"/>
    <col min="13537" max="13537" width="13.6640625" style="1" hidden="1" customWidth="1"/>
    <col min="13538" max="13538" width="137.44140625" style="1" hidden="1" customWidth="1"/>
    <col min="13539" max="13792" width="0" style="1" hidden="1"/>
    <col min="13793" max="13793" width="13.6640625" style="1" hidden="1" customWidth="1"/>
    <col min="13794" max="13794" width="137.44140625" style="1" hidden="1" customWidth="1"/>
    <col min="13795" max="14048" width="0" style="1" hidden="1"/>
    <col min="14049" max="14049" width="13.6640625" style="1" hidden="1" customWidth="1"/>
    <col min="14050" max="14050" width="137.44140625" style="1" hidden="1" customWidth="1"/>
    <col min="14051" max="14304" width="0" style="1" hidden="1"/>
    <col min="14305" max="14305" width="13.6640625" style="1" hidden="1" customWidth="1"/>
    <col min="14306" max="14306" width="137.44140625" style="1" hidden="1" customWidth="1"/>
    <col min="14307" max="14560" width="0" style="1" hidden="1"/>
    <col min="14561" max="14561" width="13.6640625" style="1" hidden="1" customWidth="1"/>
    <col min="14562" max="14562" width="137.44140625" style="1" hidden="1" customWidth="1"/>
    <col min="14563" max="14816" width="0" style="1" hidden="1"/>
    <col min="14817" max="14817" width="13.6640625" style="1" hidden="1" customWidth="1"/>
    <col min="14818" max="14818" width="137.44140625" style="1" hidden="1" customWidth="1"/>
    <col min="14819" max="15072" width="0" style="1" hidden="1"/>
    <col min="15073" max="15073" width="13.6640625" style="1" hidden="1" customWidth="1"/>
    <col min="15074" max="15074" width="137.44140625" style="1" hidden="1" customWidth="1"/>
    <col min="15075" max="15328" width="0" style="1" hidden="1"/>
    <col min="15329" max="15329" width="13.6640625" style="1" hidden="1" customWidth="1"/>
    <col min="15330" max="15330" width="137.44140625" style="1" hidden="1" customWidth="1"/>
    <col min="15331" max="15584" width="0" style="1" hidden="1"/>
    <col min="15585" max="15585" width="13.6640625" style="1" hidden="1" customWidth="1"/>
    <col min="15586" max="15586" width="137.44140625" style="1" hidden="1" customWidth="1"/>
    <col min="15587" max="15840" width="0" style="1" hidden="1"/>
    <col min="15841" max="15841" width="13.6640625" style="1" hidden="1" customWidth="1"/>
    <col min="15842" max="15842" width="137.44140625" style="1" hidden="1" customWidth="1"/>
    <col min="15843" max="16096" width="0" style="1" hidden="1"/>
    <col min="16097" max="16097" width="13.6640625" style="1" hidden="1" customWidth="1"/>
    <col min="16098" max="16098" width="137.44140625" style="1" hidden="1" customWidth="1"/>
    <col min="16099" max="16384" width="0" style="1" hidden="1"/>
  </cols>
  <sheetData>
    <row r="1" spans="1:2" ht="15" customHeight="1" x14ac:dyDescent="0.3">
      <c r="A1" s="101" t="s">
        <v>42</v>
      </c>
      <c r="B1" s="101"/>
    </row>
    <row r="2" spans="1:2" ht="15.6" x14ac:dyDescent="0.3">
      <c r="A2" s="101" t="s">
        <v>64</v>
      </c>
      <c r="B2" s="101"/>
    </row>
    <row r="3" spans="1:2" ht="15.6" x14ac:dyDescent="0.3">
      <c r="A3" s="2"/>
      <c r="B3" s="2"/>
    </row>
    <row r="4" spans="1:2" ht="15.6" x14ac:dyDescent="0.3">
      <c r="A4" s="3" t="s">
        <v>43</v>
      </c>
      <c r="B4" s="4" t="s">
        <v>44</v>
      </c>
    </row>
    <row r="5" spans="1:2" ht="15.6" x14ac:dyDescent="0.3">
      <c r="A5" s="5"/>
      <c r="B5" s="6"/>
    </row>
    <row r="6" spans="1:2" ht="15.6" x14ac:dyDescent="0.3">
      <c r="A6" s="99">
        <v>1</v>
      </c>
      <c r="B6" s="9" t="s">
        <v>47</v>
      </c>
    </row>
    <row r="7" spans="1:2" ht="15.6" x14ac:dyDescent="0.3">
      <c r="A7" s="99"/>
      <c r="B7" s="9" t="s">
        <v>50</v>
      </c>
    </row>
    <row r="8" spans="1:2" ht="15.6" x14ac:dyDescent="0.3">
      <c r="A8" s="99"/>
      <c r="B8" s="9" t="s">
        <v>55</v>
      </c>
    </row>
    <row r="9" spans="1:2" ht="15.6" x14ac:dyDescent="0.3">
      <c r="A9" s="5"/>
      <c r="B9" s="8"/>
    </row>
    <row r="10" spans="1:2" ht="15.6" x14ac:dyDescent="0.3">
      <c r="A10" s="99">
        <v>2</v>
      </c>
      <c r="B10" s="9" t="s">
        <v>45</v>
      </c>
    </row>
    <row r="11" spans="1:2" ht="15.6" x14ac:dyDescent="0.3">
      <c r="A11" s="99"/>
      <c r="B11" s="9" t="s">
        <v>51</v>
      </c>
    </row>
    <row r="12" spans="1:2" ht="15.6" x14ac:dyDescent="0.3">
      <c r="A12" s="99"/>
      <c r="B12" s="9" t="s">
        <v>55</v>
      </c>
    </row>
    <row r="13" spans="1:2" ht="15" x14ac:dyDescent="0.25">
      <c r="B13" s="7"/>
    </row>
    <row r="14" spans="1:2" ht="15.6" x14ac:dyDescent="0.3">
      <c r="A14" s="99">
        <v>3</v>
      </c>
      <c r="B14" s="9" t="s">
        <v>30</v>
      </c>
    </row>
    <row r="15" spans="1:2" ht="15.6" x14ac:dyDescent="0.3">
      <c r="A15" s="99"/>
      <c r="B15" s="9" t="s">
        <v>50</v>
      </c>
    </row>
    <row r="16" spans="1:2" ht="15.6" x14ac:dyDescent="0.3">
      <c r="A16" s="99"/>
      <c r="B16" s="9" t="s">
        <v>52</v>
      </c>
    </row>
    <row r="17" spans="1:2" ht="15.6" x14ac:dyDescent="0.3">
      <c r="A17" s="100"/>
      <c r="B17" s="9" t="s">
        <v>55</v>
      </c>
    </row>
    <row r="18" spans="1:2" ht="15" x14ac:dyDescent="0.25">
      <c r="B18" s="7"/>
    </row>
    <row r="19" spans="1:2" ht="15.6" x14ac:dyDescent="0.3">
      <c r="A19" s="99">
        <v>4</v>
      </c>
      <c r="B19" s="9" t="s">
        <v>31</v>
      </c>
    </row>
    <row r="20" spans="1:2" ht="15.6" x14ac:dyDescent="0.3">
      <c r="A20" s="99"/>
      <c r="B20" s="9" t="s">
        <v>53</v>
      </c>
    </row>
    <row r="21" spans="1:2" ht="15.6" x14ac:dyDescent="0.3">
      <c r="A21" s="99"/>
      <c r="B21" s="9" t="s">
        <v>54</v>
      </c>
    </row>
    <row r="22" spans="1:2" ht="15.6" x14ac:dyDescent="0.3">
      <c r="A22" s="100"/>
      <c r="B22" s="9" t="s">
        <v>55</v>
      </c>
    </row>
    <row r="23" spans="1:2" ht="15" x14ac:dyDescent="0.25"/>
    <row r="24" spans="1:2" ht="15" hidden="1" x14ac:dyDescent="0.25"/>
    <row r="25" spans="1:2" ht="15" hidden="1" x14ac:dyDescent="0.25"/>
    <row r="26" spans="1:2" ht="15" hidden="1" x14ac:dyDescent="0.25"/>
    <row r="27" spans="1:2" ht="15" hidden="1" x14ac:dyDescent="0.25"/>
    <row r="28" spans="1:2" ht="15" hidden="1" x14ac:dyDescent="0.25"/>
    <row r="29" spans="1:2" ht="15" hidden="1" x14ac:dyDescent="0.25"/>
    <row r="30" spans="1:2" ht="15" hidden="1" x14ac:dyDescent="0.25"/>
    <row r="31" spans="1:2" ht="15" hidden="1" x14ac:dyDescent="0.25"/>
    <row r="32" spans="1:2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</sheetData>
  <mergeCells count="6">
    <mergeCell ref="A19:A22"/>
    <mergeCell ref="A14:A17"/>
    <mergeCell ref="A10:A12"/>
    <mergeCell ref="A1:B1"/>
    <mergeCell ref="A2:B2"/>
    <mergeCell ref="A6:A8"/>
  </mergeCells>
  <pageMargins left="0.75" right="0.75" top="1" bottom="1" header="0" footer="0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22"/>
  <sheetViews>
    <sheetView zoomScale="80" zoomScaleNormal="80" workbookViewId="0">
      <pane ySplit="12" topLeftCell="A13" activePane="bottomLeft" state="frozen"/>
      <selection pane="bottomLeft" activeCell="A30" sqref="A30"/>
    </sheetView>
  </sheetViews>
  <sheetFormatPr baseColWidth="10" defaultColWidth="0" defaultRowHeight="15.6" zeroHeight="1" x14ac:dyDescent="0.3"/>
  <cols>
    <col min="1" max="1" width="78.44140625" style="16" bestFit="1" customWidth="1"/>
    <col min="2" max="13" width="17.33203125" style="16" customWidth="1"/>
    <col min="14" max="16384" width="11.44140625" style="16" hidden="1"/>
  </cols>
  <sheetData>
    <row r="1" spans="1:13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x14ac:dyDescent="0.3">
      <c r="A3" s="108" t="s">
        <v>47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3" x14ac:dyDescent="0.3">
      <c r="A4" s="108" t="s">
        <v>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3" x14ac:dyDescent="0.3">
      <c r="A5" s="108" t="s">
        <v>56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3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30"/>
      <c r="L6" s="30"/>
      <c r="M6" s="31"/>
    </row>
    <row r="7" spans="1:13" ht="15.75" customHeight="1" x14ac:dyDescent="0.3">
      <c r="A7" s="109" t="s">
        <v>34</v>
      </c>
      <c r="B7" s="112" t="s">
        <v>57</v>
      </c>
      <c r="C7" s="115" t="s">
        <v>37</v>
      </c>
      <c r="D7" s="115" t="s">
        <v>38</v>
      </c>
      <c r="E7" s="115" t="s">
        <v>39</v>
      </c>
      <c r="F7" s="115" t="s">
        <v>40</v>
      </c>
      <c r="G7" s="118" t="s">
        <v>58</v>
      </c>
      <c r="H7" s="104" t="s">
        <v>1</v>
      </c>
      <c r="I7" s="105"/>
      <c r="J7" s="105"/>
      <c r="K7" s="105"/>
      <c r="L7" s="105"/>
      <c r="M7" s="105"/>
    </row>
    <row r="8" spans="1:13" x14ac:dyDescent="0.3">
      <c r="A8" s="110"/>
      <c r="B8" s="113"/>
      <c r="C8" s="116"/>
      <c r="D8" s="116"/>
      <c r="E8" s="116"/>
      <c r="F8" s="116"/>
      <c r="G8" s="119">
        <v>42004</v>
      </c>
      <c r="H8" s="106"/>
      <c r="I8" s="107"/>
      <c r="J8" s="107"/>
      <c r="K8" s="107"/>
      <c r="L8" s="107"/>
      <c r="M8" s="107"/>
    </row>
    <row r="9" spans="1:13" ht="15.75" customHeight="1" x14ac:dyDescent="0.3">
      <c r="A9" s="110"/>
      <c r="B9" s="113"/>
      <c r="C9" s="116"/>
      <c r="D9" s="116"/>
      <c r="E9" s="116"/>
      <c r="F9" s="116"/>
      <c r="G9" s="119"/>
      <c r="H9" s="121" t="s">
        <v>41</v>
      </c>
      <c r="I9" s="123" t="s">
        <v>59</v>
      </c>
      <c r="J9" s="123" t="s">
        <v>2</v>
      </c>
      <c r="K9" s="123" t="s">
        <v>3</v>
      </c>
      <c r="L9" s="102" t="s">
        <v>156</v>
      </c>
      <c r="M9" s="102" t="s">
        <v>4</v>
      </c>
    </row>
    <row r="10" spans="1:13" x14ac:dyDescent="0.3">
      <c r="A10" s="111"/>
      <c r="B10" s="114"/>
      <c r="C10" s="117"/>
      <c r="D10" s="117"/>
      <c r="E10" s="117"/>
      <c r="F10" s="117"/>
      <c r="G10" s="120"/>
      <c r="H10" s="122"/>
      <c r="I10" s="124"/>
      <c r="J10" s="124"/>
      <c r="K10" s="124"/>
      <c r="L10" s="103"/>
      <c r="M10" s="103"/>
    </row>
    <row r="11" spans="1:13" x14ac:dyDescent="0.3">
      <c r="A11" s="62"/>
      <c r="B11" s="57"/>
      <c r="C11" s="56"/>
      <c r="D11" s="56"/>
      <c r="E11" s="56"/>
      <c r="F11" s="56"/>
      <c r="G11" s="58"/>
      <c r="H11" s="63"/>
      <c r="I11" s="55"/>
      <c r="J11" s="55"/>
      <c r="K11" s="55"/>
      <c r="L11" s="55"/>
      <c r="M11" s="62"/>
    </row>
    <row r="12" spans="1:13" x14ac:dyDescent="0.3">
      <c r="A12" s="64" t="s">
        <v>5</v>
      </c>
      <c r="B12" s="71">
        <f t="shared" ref="B12:M12" si="0">B14+B28+B32+B38+B43+B51+B56+B64+B71+B76+B81+B88+B93+B102+B107</f>
        <v>45830</v>
      </c>
      <c r="C12" s="72">
        <f>C14+C28+C32+C38+C43+C51+C56+C64+C71+C76+C81+C88+C93+C102+C107</f>
        <v>167252</v>
      </c>
      <c r="D12" s="71">
        <f t="shared" si="0"/>
        <v>11157</v>
      </c>
      <c r="E12" s="71">
        <f t="shared" si="0"/>
        <v>715</v>
      </c>
      <c r="F12" s="71">
        <f t="shared" si="0"/>
        <v>177324</v>
      </c>
      <c r="G12" s="71">
        <f t="shared" si="0"/>
        <v>47630</v>
      </c>
      <c r="H12" s="71">
        <f t="shared" si="0"/>
        <v>43911</v>
      </c>
      <c r="I12" s="71">
        <f t="shared" si="0"/>
        <v>120</v>
      </c>
      <c r="J12" s="71">
        <f t="shared" si="0"/>
        <v>617</v>
      </c>
      <c r="K12" s="71">
        <f t="shared" si="0"/>
        <v>2970</v>
      </c>
      <c r="L12" s="71">
        <f t="shared" si="0"/>
        <v>8</v>
      </c>
      <c r="M12" s="70">
        <f t="shared" si="0"/>
        <v>4</v>
      </c>
    </row>
    <row r="13" spans="1:13" ht="20.25" customHeight="1" x14ac:dyDescent="0.3">
      <c r="A13" s="15"/>
      <c r="B13" s="60"/>
      <c r="C13" s="60"/>
      <c r="D13" s="60"/>
      <c r="E13" s="60"/>
      <c r="F13" s="60"/>
      <c r="G13" s="60"/>
      <c r="H13" s="74"/>
      <c r="I13" s="60"/>
      <c r="J13" s="60"/>
      <c r="K13" s="60"/>
      <c r="L13" s="60"/>
      <c r="M13" s="61"/>
    </row>
    <row r="14" spans="1:13" ht="20.25" customHeight="1" x14ac:dyDescent="0.3">
      <c r="A14" s="17" t="s">
        <v>9</v>
      </c>
      <c r="B14" s="75">
        <f t="shared" ref="B14:K14" si="1">SUM(B15:B26)</f>
        <v>8023</v>
      </c>
      <c r="C14" s="75">
        <f>SUM(C15:C26)</f>
        <v>23093</v>
      </c>
      <c r="D14" s="75">
        <f t="shared" si="1"/>
        <v>2233</v>
      </c>
      <c r="E14" s="75">
        <f t="shared" si="1"/>
        <v>249</v>
      </c>
      <c r="F14" s="75">
        <f t="shared" si="1"/>
        <v>25322</v>
      </c>
      <c r="G14" s="75">
        <f>SUM(G15:G26)</f>
        <v>8276</v>
      </c>
      <c r="H14" s="76">
        <f t="shared" si="1"/>
        <v>7366</v>
      </c>
      <c r="I14" s="75">
        <f t="shared" si="1"/>
        <v>38</v>
      </c>
      <c r="J14" s="75">
        <f t="shared" si="1"/>
        <v>186</v>
      </c>
      <c r="K14" s="75">
        <f t="shared" si="1"/>
        <v>682</v>
      </c>
      <c r="L14" s="75">
        <f t="shared" ref="L14" si="2">SUM(L15:L26)</f>
        <v>2</v>
      </c>
      <c r="M14" s="77">
        <f t="shared" ref="M14" si="3">SUM(M15:M26)</f>
        <v>2</v>
      </c>
    </row>
    <row r="15" spans="1:13" ht="20.25" customHeight="1" x14ac:dyDescent="0.3">
      <c r="A15" s="18" t="s">
        <v>65</v>
      </c>
      <c r="B15" s="78">
        <v>1191</v>
      </c>
      <c r="C15" s="78">
        <v>9297</v>
      </c>
      <c r="D15" s="78">
        <v>883</v>
      </c>
      <c r="E15" s="78">
        <v>21</v>
      </c>
      <c r="F15" s="78">
        <v>9639</v>
      </c>
      <c r="G15" s="78">
        <f>SUM(B15:E15)-F15</f>
        <v>1753</v>
      </c>
      <c r="H15" s="78">
        <v>1644</v>
      </c>
      <c r="I15" s="78">
        <v>4</v>
      </c>
      <c r="J15" s="78">
        <v>29</v>
      </c>
      <c r="K15" s="78">
        <v>76</v>
      </c>
      <c r="L15" s="78">
        <v>0</v>
      </c>
      <c r="M15" s="79">
        <v>0</v>
      </c>
    </row>
    <row r="16" spans="1:13" ht="20.25" customHeight="1" x14ac:dyDescent="0.3">
      <c r="A16" s="18" t="s">
        <v>157</v>
      </c>
      <c r="B16" s="78">
        <v>1884</v>
      </c>
      <c r="C16" s="78">
        <v>3800</v>
      </c>
      <c r="D16" s="78">
        <v>570</v>
      </c>
      <c r="E16" s="78">
        <v>41</v>
      </c>
      <c r="F16" s="78">
        <v>4468</v>
      </c>
      <c r="G16" s="78">
        <f t="shared" ref="G16:G26" si="4">SUM(B16:E16)-F16</f>
        <v>1827</v>
      </c>
      <c r="H16" s="78">
        <v>1646</v>
      </c>
      <c r="I16" s="78">
        <v>12</v>
      </c>
      <c r="J16" s="78">
        <v>31</v>
      </c>
      <c r="K16" s="78">
        <v>138</v>
      </c>
      <c r="L16" s="78">
        <v>0</v>
      </c>
      <c r="M16" s="79">
        <v>0</v>
      </c>
    </row>
    <row r="17" spans="1:13" ht="20.25" customHeight="1" x14ac:dyDescent="0.3">
      <c r="A17" s="18" t="s">
        <v>66</v>
      </c>
      <c r="B17" s="78">
        <v>2069</v>
      </c>
      <c r="C17" s="78">
        <v>3601</v>
      </c>
      <c r="D17" s="78">
        <v>400</v>
      </c>
      <c r="E17" s="78">
        <v>10</v>
      </c>
      <c r="F17" s="78">
        <v>4044</v>
      </c>
      <c r="G17" s="78">
        <f t="shared" si="4"/>
        <v>2036</v>
      </c>
      <c r="H17" s="78">
        <v>1614</v>
      </c>
      <c r="I17" s="78">
        <v>12</v>
      </c>
      <c r="J17" s="78">
        <v>74</v>
      </c>
      <c r="K17" s="78">
        <v>335</v>
      </c>
      <c r="L17" s="78">
        <v>0</v>
      </c>
      <c r="M17" s="79">
        <v>1</v>
      </c>
    </row>
    <row r="18" spans="1:13" ht="20.25" customHeight="1" x14ac:dyDescent="0.3">
      <c r="A18" s="20" t="s">
        <v>179</v>
      </c>
      <c r="B18" s="78">
        <v>103</v>
      </c>
      <c r="C18" s="78">
        <v>151</v>
      </c>
      <c r="D18" s="78">
        <v>10</v>
      </c>
      <c r="E18" s="78">
        <v>1</v>
      </c>
      <c r="F18" s="78">
        <v>196</v>
      </c>
      <c r="G18" s="78">
        <f t="shared" si="4"/>
        <v>69</v>
      </c>
      <c r="H18" s="78">
        <v>66</v>
      </c>
      <c r="I18" s="78">
        <v>1</v>
      </c>
      <c r="J18" s="78">
        <v>1</v>
      </c>
      <c r="K18" s="78">
        <v>0</v>
      </c>
      <c r="L18" s="78">
        <v>1</v>
      </c>
      <c r="M18" s="79">
        <v>0</v>
      </c>
    </row>
    <row r="19" spans="1:13" x14ac:dyDescent="0.3">
      <c r="A19" s="20" t="s">
        <v>67</v>
      </c>
      <c r="B19" s="78">
        <v>166</v>
      </c>
      <c r="C19" s="78">
        <v>171</v>
      </c>
      <c r="D19" s="78">
        <v>12</v>
      </c>
      <c r="E19" s="78">
        <v>6</v>
      </c>
      <c r="F19" s="78">
        <v>154</v>
      </c>
      <c r="G19" s="78">
        <f t="shared" si="4"/>
        <v>201</v>
      </c>
      <c r="H19" s="78">
        <v>191</v>
      </c>
      <c r="I19" s="78">
        <v>0</v>
      </c>
      <c r="J19" s="78">
        <v>1</v>
      </c>
      <c r="K19" s="78">
        <v>9</v>
      </c>
      <c r="L19" s="78">
        <v>0</v>
      </c>
      <c r="M19" s="79">
        <v>0</v>
      </c>
    </row>
    <row r="20" spans="1:13" ht="20.25" customHeight="1" x14ac:dyDescent="0.3">
      <c r="A20" s="20" t="s">
        <v>68</v>
      </c>
      <c r="B20" s="78">
        <v>144</v>
      </c>
      <c r="C20" s="78">
        <v>76</v>
      </c>
      <c r="D20" s="78">
        <v>6</v>
      </c>
      <c r="E20" s="78">
        <v>0</v>
      </c>
      <c r="F20" s="78">
        <v>101</v>
      </c>
      <c r="G20" s="78">
        <f t="shared" si="4"/>
        <v>125</v>
      </c>
      <c r="H20" s="78">
        <v>122</v>
      </c>
      <c r="I20" s="78">
        <v>0</v>
      </c>
      <c r="J20" s="78">
        <v>1</v>
      </c>
      <c r="K20" s="78">
        <v>2</v>
      </c>
      <c r="L20" s="78">
        <v>0</v>
      </c>
      <c r="M20" s="79">
        <v>0</v>
      </c>
    </row>
    <row r="21" spans="1:13" ht="20.25" customHeight="1" x14ac:dyDescent="0.3">
      <c r="A21" s="18" t="s">
        <v>158</v>
      </c>
      <c r="B21" s="78">
        <v>75</v>
      </c>
      <c r="C21" s="78">
        <v>1713</v>
      </c>
      <c r="D21" s="78">
        <v>22</v>
      </c>
      <c r="E21" s="78">
        <v>1</v>
      </c>
      <c r="F21" s="78">
        <v>1733</v>
      </c>
      <c r="G21" s="78">
        <f t="shared" si="4"/>
        <v>78</v>
      </c>
      <c r="H21" s="78">
        <v>78</v>
      </c>
      <c r="I21" s="78">
        <v>0</v>
      </c>
      <c r="J21" s="78">
        <v>0</v>
      </c>
      <c r="K21" s="78">
        <v>0</v>
      </c>
      <c r="L21" s="78">
        <v>0</v>
      </c>
      <c r="M21" s="79">
        <v>0</v>
      </c>
    </row>
    <row r="22" spans="1:13" ht="20.25" customHeight="1" x14ac:dyDescent="0.3">
      <c r="A22" s="18" t="s">
        <v>69</v>
      </c>
      <c r="B22" s="78">
        <v>1334</v>
      </c>
      <c r="C22" s="78">
        <v>2360</v>
      </c>
      <c r="D22" s="78">
        <v>95</v>
      </c>
      <c r="E22" s="78">
        <v>159</v>
      </c>
      <c r="F22" s="78">
        <v>2634</v>
      </c>
      <c r="G22" s="78">
        <f t="shared" si="4"/>
        <v>1314</v>
      </c>
      <c r="H22" s="78">
        <v>1178</v>
      </c>
      <c r="I22" s="78">
        <v>8</v>
      </c>
      <c r="J22" s="78">
        <v>44</v>
      </c>
      <c r="K22" s="78">
        <v>83</v>
      </c>
      <c r="L22" s="78">
        <v>0</v>
      </c>
      <c r="M22" s="79">
        <v>1</v>
      </c>
    </row>
    <row r="23" spans="1:13" ht="20.25" customHeight="1" x14ac:dyDescent="0.3">
      <c r="A23" s="18" t="s">
        <v>70</v>
      </c>
      <c r="B23" s="78">
        <v>513</v>
      </c>
      <c r="C23" s="78">
        <v>586</v>
      </c>
      <c r="D23" s="78">
        <v>48</v>
      </c>
      <c r="E23" s="78">
        <v>2</v>
      </c>
      <c r="F23" s="78">
        <v>829</v>
      </c>
      <c r="G23" s="78">
        <f t="shared" si="4"/>
        <v>320</v>
      </c>
      <c r="H23" s="78">
        <v>296</v>
      </c>
      <c r="I23" s="78">
        <v>0</v>
      </c>
      <c r="J23" s="78">
        <v>1</v>
      </c>
      <c r="K23" s="78">
        <v>22</v>
      </c>
      <c r="L23" s="78">
        <v>1</v>
      </c>
      <c r="M23" s="79">
        <v>0</v>
      </c>
    </row>
    <row r="24" spans="1:13" ht="20.25" customHeight="1" x14ac:dyDescent="0.3">
      <c r="A24" s="18" t="s">
        <v>71</v>
      </c>
      <c r="B24" s="78">
        <v>82</v>
      </c>
      <c r="C24" s="78">
        <v>37</v>
      </c>
      <c r="D24" s="78">
        <v>7</v>
      </c>
      <c r="E24" s="78">
        <v>0</v>
      </c>
      <c r="F24" s="78">
        <v>67</v>
      </c>
      <c r="G24" s="78">
        <f t="shared" si="4"/>
        <v>59</v>
      </c>
      <c r="H24" s="78">
        <v>58</v>
      </c>
      <c r="I24" s="78">
        <v>0</v>
      </c>
      <c r="J24" s="78">
        <v>0</v>
      </c>
      <c r="K24" s="78">
        <v>1</v>
      </c>
      <c r="L24" s="78">
        <v>0</v>
      </c>
      <c r="M24" s="79">
        <v>0</v>
      </c>
    </row>
    <row r="25" spans="1:13" ht="20.25" customHeight="1" x14ac:dyDescent="0.3">
      <c r="A25" s="18" t="s">
        <v>72</v>
      </c>
      <c r="B25" s="78">
        <v>31</v>
      </c>
      <c r="C25" s="78">
        <v>39</v>
      </c>
      <c r="D25" s="78">
        <v>0</v>
      </c>
      <c r="E25" s="78">
        <v>1</v>
      </c>
      <c r="F25" s="78">
        <v>41</v>
      </c>
      <c r="G25" s="78">
        <f t="shared" si="4"/>
        <v>30</v>
      </c>
      <c r="H25" s="78">
        <v>30</v>
      </c>
      <c r="I25" s="78">
        <v>0</v>
      </c>
      <c r="J25" s="78">
        <v>0</v>
      </c>
      <c r="K25" s="78">
        <v>0</v>
      </c>
      <c r="L25" s="78">
        <v>0</v>
      </c>
      <c r="M25" s="79">
        <v>0</v>
      </c>
    </row>
    <row r="26" spans="1:13" ht="20.25" customHeight="1" x14ac:dyDescent="0.3">
      <c r="A26" s="21" t="s">
        <v>73</v>
      </c>
      <c r="B26" s="78">
        <v>431</v>
      </c>
      <c r="C26" s="78">
        <v>1262</v>
      </c>
      <c r="D26" s="78">
        <v>180</v>
      </c>
      <c r="E26" s="78">
        <v>7</v>
      </c>
      <c r="F26" s="78">
        <v>1416</v>
      </c>
      <c r="G26" s="78">
        <f t="shared" si="4"/>
        <v>464</v>
      </c>
      <c r="H26" s="78">
        <v>443</v>
      </c>
      <c r="I26" s="78">
        <v>1</v>
      </c>
      <c r="J26" s="78">
        <v>4</v>
      </c>
      <c r="K26" s="78">
        <v>16</v>
      </c>
      <c r="L26" s="78">
        <v>0</v>
      </c>
      <c r="M26" s="79">
        <v>0</v>
      </c>
    </row>
    <row r="27" spans="1:13" ht="20.25" customHeight="1" x14ac:dyDescent="0.3">
      <c r="A27" s="18"/>
      <c r="B27" s="78"/>
      <c r="C27" s="78"/>
      <c r="D27" s="78"/>
      <c r="E27" s="78"/>
      <c r="F27" s="78"/>
      <c r="G27" s="80"/>
      <c r="H27" s="81"/>
      <c r="I27" s="80"/>
      <c r="J27" s="82"/>
      <c r="K27" s="82"/>
      <c r="L27" s="82"/>
      <c r="M27" s="82"/>
    </row>
    <row r="28" spans="1:13" ht="20.25" customHeight="1" x14ac:dyDescent="0.3">
      <c r="A28" s="17" t="s">
        <v>10</v>
      </c>
      <c r="B28" s="75">
        <f t="shared" ref="B28" si="5">SUM(B29:B30)</f>
        <v>3527</v>
      </c>
      <c r="C28" s="75">
        <f>SUM(C29:C30)</f>
        <v>13044</v>
      </c>
      <c r="D28" s="75">
        <f t="shared" ref="D28:G28" si="6">SUM(D29:D30)</f>
        <v>811</v>
      </c>
      <c r="E28" s="75">
        <f t="shared" si="6"/>
        <v>40</v>
      </c>
      <c r="F28" s="75">
        <f t="shared" si="6"/>
        <v>14090</v>
      </c>
      <c r="G28" s="77">
        <f t="shared" si="6"/>
        <v>3332</v>
      </c>
      <c r="H28" s="75">
        <f>SUM(H29:H30)</f>
        <v>3161</v>
      </c>
      <c r="I28" s="77">
        <f t="shared" ref="I28:K28" si="7">SUM(I29:I30)</f>
        <v>2</v>
      </c>
      <c r="J28" s="83">
        <f t="shared" si="7"/>
        <v>43</v>
      </c>
      <c r="K28" s="83">
        <f t="shared" si="7"/>
        <v>125</v>
      </c>
      <c r="L28" s="83">
        <f t="shared" ref="L28" si="8">SUM(L29:L30)</f>
        <v>0</v>
      </c>
      <c r="M28" s="83">
        <f t="shared" ref="M28" si="9">SUM(M29:M30)</f>
        <v>1</v>
      </c>
    </row>
    <row r="29" spans="1:13" ht="20.25" customHeight="1" x14ac:dyDescent="0.3">
      <c r="A29" s="22" t="s">
        <v>159</v>
      </c>
      <c r="B29" s="78">
        <v>3475</v>
      </c>
      <c r="C29" s="78">
        <v>12172</v>
      </c>
      <c r="D29" s="78">
        <v>775</v>
      </c>
      <c r="E29" s="78">
        <v>40</v>
      </c>
      <c r="F29" s="78">
        <v>13215</v>
      </c>
      <c r="G29" s="78">
        <f t="shared" ref="G29:G30" si="10">SUM(B29:E29)-F29</f>
        <v>3247</v>
      </c>
      <c r="H29" s="78">
        <v>3077</v>
      </c>
      <c r="I29" s="78">
        <v>2</v>
      </c>
      <c r="J29" s="78">
        <v>43</v>
      </c>
      <c r="K29" s="78">
        <v>125</v>
      </c>
      <c r="L29" s="78">
        <v>0</v>
      </c>
      <c r="M29" s="79">
        <v>0</v>
      </c>
    </row>
    <row r="30" spans="1:13" ht="20.25" customHeight="1" x14ac:dyDescent="0.3">
      <c r="A30" s="22" t="s">
        <v>160</v>
      </c>
      <c r="B30" s="78">
        <v>52</v>
      </c>
      <c r="C30" s="78">
        <v>872</v>
      </c>
      <c r="D30" s="78">
        <v>36</v>
      </c>
      <c r="E30" s="78">
        <v>0</v>
      </c>
      <c r="F30" s="78">
        <v>875</v>
      </c>
      <c r="G30" s="78">
        <f t="shared" si="10"/>
        <v>85</v>
      </c>
      <c r="H30" s="78">
        <v>84</v>
      </c>
      <c r="I30" s="78">
        <v>0</v>
      </c>
      <c r="J30" s="78">
        <v>0</v>
      </c>
      <c r="K30" s="78">
        <v>0</v>
      </c>
      <c r="L30" s="78">
        <v>0</v>
      </c>
      <c r="M30" s="79">
        <v>1</v>
      </c>
    </row>
    <row r="31" spans="1:13" ht="20.25" customHeight="1" x14ac:dyDescent="0.3">
      <c r="B31" s="78"/>
      <c r="C31" s="78"/>
      <c r="D31" s="78"/>
      <c r="E31" s="80"/>
      <c r="F31" s="82"/>
      <c r="G31" s="82"/>
      <c r="H31" s="82"/>
      <c r="I31" s="82"/>
      <c r="J31" s="82"/>
      <c r="K31" s="82"/>
      <c r="L31" s="82"/>
      <c r="M31" s="82"/>
    </row>
    <row r="32" spans="1:13" ht="20.25" customHeight="1" x14ac:dyDescent="0.3">
      <c r="A32" s="17" t="s">
        <v>11</v>
      </c>
      <c r="B32" s="75">
        <f>SUM(B33:B36)</f>
        <v>4949</v>
      </c>
      <c r="C32" s="75">
        <f>SUM(C33:C36)</f>
        <v>12600</v>
      </c>
      <c r="D32" s="75">
        <f t="shared" ref="D32:F32" si="11">SUM(D33:D36)</f>
        <v>1267</v>
      </c>
      <c r="E32" s="77">
        <f t="shared" si="11"/>
        <v>52</v>
      </c>
      <c r="F32" s="83">
        <f t="shared" si="11"/>
        <v>13223</v>
      </c>
      <c r="G32" s="83">
        <f>SUM(G33:G36)</f>
        <v>5645</v>
      </c>
      <c r="H32" s="83">
        <f>SUM(H33:H36)</f>
        <v>5294</v>
      </c>
      <c r="I32" s="83">
        <f t="shared" ref="I32:K32" si="12">SUM(I33:I36)</f>
        <v>10</v>
      </c>
      <c r="J32" s="83">
        <f t="shared" si="12"/>
        <v>76</v>
      </c>
      <c r="K32" s="83">
        <f t="shared" si="12"/>
        <v>265</v>
      </c>
      <c r="L32" s="83">
        <f t="shared" ref="L32" si="13">SUM(L33:L36)</f>
        <v>0</v>
      </c>
      <c r="M32" s="83">
        <f t="shared" ref="M32" si="14">SUM(M33:M36)</f>
        <v>0</v>
      </c>
    </row>
    <row r="33" spans="1:13" ht="20.25" customHeight="1" x14ac:dyDescent="0.3">
      <c r="A33" s="21" t="s">
        <v>74</v>
      </c>
      <c r="B33" s="78">
        <v>1185</v>
      </c>
      <c r="C33" s="78">
        <v>3397</v>
      </c>
      <c r="D33" s="78">
        <v>322</v>
      </c>
      <c r="E33" s="78">
        <v>6</v>
      </c>
      <c r="F33" s="78">
        <v>3756</v>
      </c>
      <c r="G33" s="78">
        <f t="shared" ref="G33:G36" si="15">SUM(B33:E33)-F33</f>
        <v>1154</v>
      </c>
      <c r="H33" s="78">
        <v>1120</v>
      </c>
      <c r="I33" s="78">
        <v>2</v>
      </c>
      <c r="J33" s="78">
        <v>7</v>
      </c>
      <c r="K33" s="78">
        <v>25</v>
      </c>
      <c r="L33" s="78">
        <v>0</v>
      </c>
      <c r="M33" s="79">
        <v>0</v>
      </c>
    </row>
    <row r="34" spans="1:13" ht="20.25" customHeight="1" x14ac:dyDescent="0.3">
      <c r="A34" s="21" t="s">
        <v>161</v>
      </c>
      <c r="B34" s="78">
        <v>1265</v>
      </c>
      <c r="C34" s="78">
        <v>4893</v>
      </c>
      <c r="D34" s="78">
        <v>335</v>
      </c>
      <c r="E34" s="78">
        <v>15</v>
      </c>
      <c r="F34" s="78">
        <v>4967</v>
      </c>
      <c r="G34" s="78">
        <f t="shared" si="15"/>
        <v>1541</v>
      </c>
      <c r="H34" s="78">
        <v>1509</v>
      </c>
      <c r="I34" s="78">
        <v>5</v>
      </c>
      <c r="J34" s="78">
        <v>12</v>
      </c>
      <c r="K34" s="78">
        <v>15</v>
      </c>
      <c r="L34" s="78">
        <v>0</v>
      </c>
      <c r="M34" s="79">
        <v>0</v>
      </c>
    </row>
    <row r="35" spans="1:13" ht="20.25" customHeight="1" x14ac:dyDescent="0.3">
      <c r="A35" s="21" t="s">
        <v>75</v>
      </c>
      <c r="B35" s="78">
        <v>2124</v>
      </c>
      <c r="C35" s="78">
        <v>3590</v>
      </c>
      <c r="D35" s="78">
        <v>571</v>
      </c>
      <c r="E35" s="78">
        <v>23</v>
      </c>
      <c r="F35" s="78">
        <v>3714</v>
      </c>
      <c r="G35" s="78">
        <f t="shared" si="15"/>
        <v>2594</v>
      </c>
      <c r="H35" s="78">
        <v>2318</v>
      </c>
      <c r="I35" s="78">
        <v>3</v>
      </c>
      <c r="J35" s="78">
        <v>53</v>
      </c>
      <c r="K35" s="78">
        <v>220</v>
      </c>
      <c r="L35" s="78">
        <v>0</v>
      </c>
      <c r="M35" s="79">
        <v>0</v>
      </c>
    </row>
    <row r="36" spans="1:13" ht="20.25" customHeight="1" x14ac:dyDescent="0.3">
      <c r="A36" s="21" t="s">
        <v>76</v>
      </c>
      <c r="B36" s="78">
        <v>375</v>
      </c>
      <c r="C36" s="78">
        <v>720</v>
      </c>
      <c r="D36" s="78">
        <v>39</v>
      </c>
      <c r="E36" s="78">
        <v>8</v>
      </c>
      <c r="F36" s="78">
        <v>786</v>
      </c>
      <c r="G36" s="78">
        <f t="shared" si="15"/>
        <v>356</v>
      </c>
      <c r="H36" s="78">
        <v>347</v>
      </c>
      <c r="I36" s="78">
        <v>0</v>
      </c>
      <c r="J36" s="78">
        <v>4</v>
      </c>
      <c r="K36" s="78">
        <v>5</v>
      </c>
      <c r="L36" s="78">
        <v>0</v>
      </c>
      <c r="M36" s="79">
        <v>0</v>
      </c>
    </row>
    <row r="37" spans="1:13" ht="20.25" customHeight="1" x14ac:dyDescent="0.3">
      <c r="A37" s="21"/>
      <c r="B37" s="78"/>
      <c r="C37" s="78"/>
      <c r="D37" s="78"/>
      <c r="E37" s="80"/>
      <c r="F37" s="78"/>
      <c r="G37" s="78"/>
      <c r="H37" s="80"/>
      <c r="I37" s="78"/>
      <c r="J37" s="80"/>
      <c r="K37" s="78"/>
      <c r="L37" s="78"/>
      <c r="M37" s="80"/>
    </row>
    <row r="38" spans="1:13" ht="20.25" customHeight="1" x14ac:dyDescent="0.3">
      <c r="A38" s="17" t="s">
        <v>12</v>
      </c>
      <c r="B38" s="75">
        <f>SUM(B39:B41)</f>
        <v>2211</v>
      </c>
      <c r="C38" s="75">
        <f>SUM(C39:C41)</f>
        <v>14628</v>
      </c>
      <c r="D38" s="75">
        <f t="shared" ref="D38:G38" si="16">SUM(D39:D41)</f>
        <v>700</v>
      </c>
      <c r="E38" s="77">
        <f t="shared" si="16"/>
        <v>23</v>
      </c>
      <c r="F38" s="83">
        <f t="shared" si="16"/>
        <v>15332</v>
      </c>
      <c r="G38" s="83">
        <f t="shared" si="16"/>
        <v>2230</v>
      </c>
      <c r="H38" s="83">
        <f>SUM(H39:H41)</f>
        <v>1972</v>
      </c>
      <c r="I38" s="83">
        <f t="shared" ref="I38:K38" si="17">SUM(I39:I41)</f>
        <v>16</v>
      </c>
      <c r="J38" s="83">
        <f t="shared" si="17"/>
        <v>50</v>
      </c>
      <c r="K38" s="83">
        <f t="shared" si="17"/>
        <v>190</v>
      </c>
      <c r="L38" s="83">
        <f t="shared" ref="L38" si="18">SUM(L39:L41)</f>
        <v>2</v>
      </c>
      <c r="M38" s="83">
        <f t="shared" ref="M38" si="19">SUM(M39:M41)</f>
        <v>0</v>
      </c>
    </row>
    <row r="39" spans="1:13" ht="18.75" customHeight="1" x14ac:dyDescent="0.3">
      <c r="A39" s="22" t="s">
        <v>162</v>
      </c>
      <c r="B39" s="78">
        <v>1933</v>
      </c>
      <c r="C39" s="78">
        <v>12492</v>
      </c>
      <c r="D39" s="78">
        <v>633</v>
      </c>
      <c r="E39" s="78">
        <v>21</v>
      </c>
      <c r="F39" s="78">
        <v>13081</v>
      </c>
      <c r="G39" s="78">
        <f t="shared" ref="G39:G41" si="20">SUM(B39:E39)-F39</f>
        <v>1998</v>
      </c>
      <c r="H39" s="78">
        <v>1761</v>
      </c>
      <c r="I39" s="78">
        <v>16</v>
      </c>
      <c r="J39" s="78">
        <v>49</v>
      </c>
      <c r="K39" s="78">
        <v>170</v>
      </c>
      <c r="L39" s="78">
        <v>2</v>
      </c>
      <c r="M39" s="79">
        <v>0</v>
      </c>
    </row>
    <row r="40" spans="1:13" ht="20.25" customHeight="1" x14ac:dyDescent="0.3">
      <c r="A40" s="22" t="s">
        <v>163</v>
      </c>
      <c r="B40" s="78">
        <v>2</v>
      </c>
      <c r="C40" s="78">
        <v>380</v>
      </c>
      <c r="D40" s="78">
        <v>11</v>
      </c>
      <c r="E40" s="78">
        <v>2</v>
      </c>
      <c r="F40" s="78">
        <v>387</v>
      </c>
      <c r="G40" s="78">
        <f t="shared" si="20"/>
        <v>8</v>
      </c>
      <c r="H40" s="78">
        <v>8</v>
      </c>
      <c r="I40" s="78">
        <v>0</v>
      </c>
      <c r="J40" s="78">
        <v>0</v>
      </c>
      <c r="K40" s="78">
        <v>0</v>
      </c>
      <c r="L40" s="78">
        <v>0</v>
      </c>
      <c r="M40" s="79">
        <v>0</v>
      </c>
    </row>
    <row r="41" spans="1:13" ht="20.25" customHeight="1" x14ac:dyDescent="0.3">
      <c r="A41" s="22" t="s">
        <v>77</v>
      </c>
      <c r="B41" s="78">
        <v>276</v>
      </c>
      <c r="C41" s="78">
        <v>1756</v>
      </c>
      <c r="D41" s="78">
        <v>56</v>
      </c>
      <c r="E41" s="78">
        <v>0</v>
      </c>
      <c r="F41" s="78">
        <v>1864</v>
      </c>
      <c r="G41" s="78">
        <f t="shared" si="20"/>
        <v>224</v>
      </c>
      <c r="H41" s="78">
        <v>203</v>
      </c>
      <c r="I41" s="78">
        <v>0</v>
      </c>
      <c r="J41" s="78">
        <v>1</v>
      </c>
      <c r="K41" s="78">
        <v>20</v>
      </c>
      <c r="L41" s="78">
        <v>0</v>
      </c>
      <c r="M41" s="79">
        <v>0</v>
      </c>
    </row>
    <row r="42" spans="1:13" ht="20.25" customHeight="1" x14ac:dyDescent="0.3">
      <c r="A42" s="22"/>
      <c r="B42" s="78"/>
      <c r="C42" s="78"/>
      <c r="D42" s="78"/>
      <c r="E42" s="80"/>
      <c r="F42" s="82"/>
      <c r="G42" s="82"/>
      <c r="H42" s="82"/>
      <c r="I42" s="82"/>
      <c r="J42" s="82"/>
      <c r="K42" s="82"/>
      <c r="L42" s="82"/>
      <c r="M42" s="82"/>
    </row>
    <row r="43" spans="1:13" ht="20.25" customHeight="1" x14ac:dyDescent="0.3">
      <c r="A43" s="17" t="s">
        <v>13</v>
      </c>
      <c r="B43" s="75">
        <f>SUM(B44:B49)</f>
        <v>1981</v>
      </c>
      <c r="C43" s="75">
        <f>SUM(C44:C49)</f>
        <v>9583</v>
      </c>
      <c r="D43" s="75">
        <f t="shared" ref="D43:G43" si="21">SUM(D44:D49)</f>
        <v>206</v>
      </c>
      <c r="E43" s="77">
        <f t="shared" si="21"/>
        <v>58</v>
      </c>
      <c r="F43" s="83">
        <f t="shared" si="21"/>
        <v>9383</v>
      </c>
      <c r="G43" s="83">
        <f t="shared" si="21"/>
        <v>2445</v>
      </c>
      <c r="H43" s="83">
        <f>SUM(H44:H49)</f>
        <v>2379</v>
      </c>
      <c r="I43" s="83">
        <f t="shared" ref="I43:K43" si="22">SUM(I44:I49)</f>
        <v>1</v>
      </c>
      <c r="J43" s="83">
        <f t="shared" si="22"/>
        <v>15</v>
      </c>
      <c r="K43" s="83">
        <f t="shared" si="22"/>
        <v>50</v>
      </c>
      <c r="L43" s="83">
        <f t="shared" ref="L43" si="23">SUM(L44:L49)</f>
        <v>0</v>
      </c>
      <c r="M43" s="83">
        <f t="shared" ref="M43" si="24">SUM(M44:M49)</f>
        <v>0</v>
      </c>
    </row>
    <row r="44" spans="1:13" ht="20.25" customHeight="1" x14ac:dyDescent="0.3">
      <c r="A44" s="22" t="s">
        <v>164</v>
      </c>
      <c r="B44" s="78">
        <v>1191</v>
      </c>
      <c r="C44" s="78">
        <v>4894</v>
      </c>
      <c r="D44" s="78">
        <v>114</v>
      </c>
      <c r="E44" s="78">
        <v>37</v>
      </c>
      <c r="F44" s="78">
        <v>4876</v>
      </c>
      <c r="G44" s="78">
        <f t="shared" ref="G44:G49" si="25">SUM(B44:E44)-F44</f>
        <v>1360</v>
      </c>
      <c r="H44" s="78">
        <v>1312</v>
      </c>
      <c r="I44" s="78">
        <v>1</v>
      </c>
      <c r="J44" s="78">
        <v>10</v>
      </c>
      <c r="K44" s="78">
        <v>37</v>
      </c>
      <c r="L44" s="78">
        <v>0</v>
      </c>
      <c r="M44" s="79">
        <v>0</v>
      </c>
    </row>
    <row r="45" spans="1:13" ht="20.25" customHeight="1" x14ac:dyDescent="0.3">
      <c r="A45" s="22" t="s">
        <v>165</v>
      </c>
      <c r="B45" s="78">
        <v>41</v>
      </c>
      <c r="C45" s="78">
        <v>616</v>
      </c>
      <c r="D45" s="78">
        <v>5</v>
      </c>
      <c r="E45" s="78">
        <v>3</v>
      </c>
      <c r="F45" s="78">
        <v>646</v>
      </c>
      <c r="G45" s="78">
        <f t="shared" si="25"/>
        <v>19</v>
      </c>
      <c r="H45" s="78">
        <v>19</v>
      </c>
      <c r="I45" s="78">
        <v>0</v>
      </c>
      <c r="J45" s="78">
        <v>0</v>
      </c>
      <c r="K45" s="78">
        <v>0</v>
      </c>
      <c r="L45" s="78">
        <v>0</v>
      </c>
      <c r="M45" s="79">
        <v>0</v>
      </c>
    </row>
    <row r="46" spans="1:13" ht="20.25" customHeight="1" x14ac:dyDescent="0.3">
      <c r="A46" s="22" t="s">
        <v>78</v>
      </c>
      <c r="B46" s="78">
        <v>122</v>
      </c>
      <c r="C46" s="78">
        <v>1168</v>
      </c>
      <c r="D46" s="78">
        <v>21</v>
      </c>
      <c r="E46" s="78">
        <v>2</v>
      </c>
      <c r="F46" s="78">
        <v>1183</v>
      </c>
      <c r="G46" s="78">
        <f t="shared" si="25"/>
        <v>130</v>
      </c>
      <c r="H46" s="78">
        <v>123</v>
      </c>
      <c r="I46" s="78">
        <v>0</v>
      </c>
      <c r="J46" s="78">
        <v>1</v>
      </c>
      <c r="K46" s="78">
        <v>6</v>
      </c>
      <c r="L46" s="78">
        <v>0</v>
      </c>
      <c r="M46" s="79">
        <v>0</v>
      </c>
    </row>
    <row r="47" spans="1:13" ht="20.25" customHeight="1" x14ac:dyDescent="0.3">
      <c r="A47" s="22" t="s">
        <v>79</v>
      </c>
      <c r="B47" s="78">
        <v>179</v>
      </c>
      <c r="C47" s="78">
        <v>1198</v>
      </c>
      <c r="D47" s="78">
        <v>17</v>
      </c>
      <c r="E47" s="78">
        <v>9</v>
      </c>
      <c r="F47" s="78">
        <v>1056</v>
      </c>
      <c r="G47" s="78">
        <f t="shared" si="25"/>
        <v>347</v>
      </c>
      <c r="H47" s="78">
        <v>344</v>
      </c>
      <c r="I47" s="78">
        <v>0</v>
      </c>
      <c r="J47" s="78">
        <v>1</v>
      </c>
      <c r="K47" s="78">
        <v>2</v>
      </c>
      <c r="L47" s="78">
        <v>0</v>
      </c>
      <c r="M47" s="79">
        <v>0</v>
      </c>
    </row>
    <row r="48" spans="1:13" ht="20.25" customHeight="1" x14ac:dyDescent="0.3">
      <c r="A48" s="22" t="s">
        <v>80</v>
      </c>
      <c r="B48" s="78">
        <v>155</v>
      </c>
      <c r="C48" s="78">
        <v>613</v>
      </c>
      <c r="D48" s="78">
        <v>14</v>
      </c>
      <c r="E48" s="78">
        <v>4</v>
      </c>
      <c r="F48" s="78">
        <v>627</v>
      </c>
      <c r="G48" s="78">
        <f t="shared" si="25"/>
        <v>159</v>
      </c>
      <c r="H48" s="78">
        <v>156</v>
      </c>
      <c r="I48" s="78">
        <v>0</v>
      </c>
      <c r="J48" s="78">
        <v>2</v>
      </c>
      <c r="K48" s="78">
        <v>1</v>
      </c>
      <c r="L48" s="78">
        <v>0</v>
      </c>
      <c r="M48" s="79">
        <v>0</v>
      </c>
    </row>
    <row r="49" spans="1:13" ht="20.25" customHeight="1" x14ac:dyDescent="0.3">
      <c r="A49" s="22" t="s">
        <v>81</v>
      </c>
      <c r="B49" s="78">
        <v>293</v>
      </c>
      <c r="C49" s="78">
        <v>1094</v>
      </c>
      <c r="D49" s="78">
        <v>35</v>
      </c>
      <c r="E49" s="78">
        <v>3</v>
      </c>
      <c r="F49" s="78">
        <v>995</v>
      </c>
      <c r="G49" s="78">
        <f t="shared" si="25"/>
        <v>430</v>
      </c>
      <c r="H49" s="78">
        <v>425</v>
      </c>
      <c r="I49" s="78">
        <v>0</v>
      </c>
      <c r="J49" s="78">
        <v>1</v>
      </c>
      <c r="K49" s="78">
        <v>4</v>
      </c>
      <c r="L49" s="78">
        <v>0</v>
      </c>
      <c r="M49" s="79">
        <v>0</v>
      </c>
    </row>
    <row r="50" spans="1:13" ht="20.25" customHeight="1" x14ac:dyDescent="0.3">
      <c r="A50" s="22"/>
      <c r="B50" s="78"/>
      <c r="C50" s="78"/>
      <c r="D50" s="78"/>
      <c r="E50" s="80"/>
      <c r="F50" s="82"/>
      <c r="G50" s="82"/>
      <c r="H50" s="82"/>
      <c r="I50" s="82"/>
      <c r="J50" s="82"/>
      <c r="K50" s="82"/>
      <c r="L50" s="82"/>
      <c r="M50" s="82"/>
    </row>
    <row r="51" spans="1:13" ht="20.25" customHeight="1" x14ac:dyDescent="0.3">
      <c r="A51" s="17" t="s">
        <v>14</v>
      </c>
      <c r="B51" s="75">
        <f t="shared" ref="B51" si="26">SUM(B52:B54)</f>
        <v>1442</v>
      </c>
      <c r="C51" s="75">
        <f>SUM(C52:C54)</f>
        <v>5762</v>
      </c>
      <c r="D51" s="75">
        <f t="shared" ref="D51:G51" si="27">SUM(D52:D54)</f>
        <v>362</v>
      </c>
      <c r="E51" s="77">
        <f t="shared" si="27"/>
        <v>7</v>
      </c>
      <c r="F51" s="83">
        <f t="shared" si="27"/>
        <v>6188</v>
      </c>
      <c r="G51" s="83">
        <f t="shared" si="27"/>
        <v>1385</v>
      </c>
      <c r="H51" s="83">
        <f>SUM(H52:H54)</f>
        <v>1327</v>
      </c>
      <c r="I51" s="83">
        <f t="shared" ref="I51:K51" si="28">SUM(I52:I54)</f>
        <v>0</v>
      </c>
      <c r="J51" s="83">
        <f t="shared" si="28"/>
        <v>3</v>
      </c>
      <c r="K51" s="83">
        <f t="shared" si="28"/>
        <v>55</v>
      </c>
      <c r="L51" s="83">
        <f t="shared" ref="L51" si="29">SUM(L52:L54)</f>
        <v>0</v>
      </c>
      <c r="M51" s="83">
        <f t="shared" ref="M51" si="30">SUM(M52:M54)</f>
        <v>0</v>
      </c>
    </row>
    <row r="52" spans="1:13" ht="20.25" customHeight="1" x14ac:dyDescent="0.3">
      <c r="A52" s="22" t="s">
        <v>166</v>
      </c>
      <c r="B52" s="78">
        <v>720</v>
      </c>
      <c r="C52" s="78">
        <v>2732</v>
      </c>
      <c r="D52" s="78">
        <v>127</v>
      </c>
      <c r="E52" s="78">
        <v>4</v>
      </c>
      <c r="F52" s="78">
        <v>3050</v>
      </c>
      <c r="G52" s="78">
        <f t="shared" ref="G52:G54" si="31">SUM(B52:E52)-F52</f>
        <v>533</v>
      </c>
      <c r="H52" s="78">
        <v>512</v>
      </c>
      <c r="I52" s="78">
        <v>0</v>
      </c>
      <c r="J52" s="78">
        <v>3</v>
      </c>
      <c r="K52" s="78">
        <v>18</v>
      </c>
      <c r="L52" s="78">
        <v>0</v>
      </c>
      <c r="M52" s="79">
        <v>0</v>
      </c>
    </row>
    <row r="53" spans="1:13" ht="20.25" customHeight="1" x14ac:dyDescent="0.3">
      <c r="A53" s="22" t="s">
        <v>167</v>
      </c>
      <c r="B53" s="78">
        <v>3</v>
      </c>
      <c r="C53" s="78">
        <v>366</v>
      </c>
      <c r="D53" s="78">
        <v>0</v>
      </c>
      <c r="E53" s="78">
        <v>1</v>
      </c>
      <c r="F53" s="78">
        <v>369</v>
      </c>
      <c r="G53" s="78">
        <f t="shared" si="31"/>
        <v>1</v>
      </c>
      <c r="H53" s="78">
        <v>1</v>
      </c>
      <c r="I53" s="78">
        <v>0</v>
      </c>
      <c r="J53" s="78">
        <v>0</v>
      </c>
      <c r="K53" s="78">
        <v>0</v>
      </c>
      <c r="L53" s="78">
        <v>0</v>
      </c>
      <c r="M53" s="79">
        <v>0</v>
      </c>
    </row>
    <row r="54" spans="1:13" ht="20.25" customHeight="1" x14ac:dyDescent="0.3">
      <c r="A54" s="22" t="s">
        <v>82</v>
      </c>
      <c r="B54" s="78">
        <v>719</v>
      </c>
      <c r="C54" s="78">
        <v>2664</v>
      </c>
      <c r="D54" s="78">
        <v>235</v>
      </c>
      <c r="E54" s="78">
        <v>2</v>
      </c>
      <c r="F54" s="78">
        <v>2769</v>
      </c>
      <c r="G54" s="78">
        <f t="shared" si="31"/>
        <v>851</v>
      </c>
      <c r="H54" s="78">
        <v>814</v>
      </c>
      <c r="I54" s="78">
        <v>0</v>
      </c>
      <c r="J54" s="78">
        <v>0</v>
      </c>
      <c r="K54" s="78">
        <v>37</v>
      </c>
      <c r="L54" s="78">
        <v>0</v>
      </c>
      <c r="M54" s="79">
        <v>0</v>
      </c>
    </row>
    <row r="55" spans="1:13" ht="20.25" customHeight="1" x14ac:dyDescent="0.3">
      <c r="A55" s="11"/>
      <c r="B55" s="78"/>
      <c r="C55" s="78"/>
      <c r="D55" s="78"/>
      <c r="E55" s="80"/>
      <c r="F55" s="82"/>
      <c r="G55" s="82"/>
      <c r="H55" s="82"/>
      <c r="I55" s="82"/>
      <c r="J55" s="82"/>
      <c r="K55" s="82"/>
      <c r="L55" s="82"/>
      <c r="M55" s="82"/>
    </row>
    <row r="56" spans="1:13" ht="20.25" customHeight="1" x14ac:dyDescent="0.3">
      <c r="A56" s="17" t="s">
        <v>15</v>
      </c>
      <c r="B56" s="75">
        <f>SUM(B57:B62)</f>
        <v>3685</v>
      </c>
      <c r="C56" s="75">
        <f>SUM(C57:C62)</f>
        <v>15329</v>
      </c>
      <c r="D56" s="75">
        <f t="shared" ref="D56:G56" si="32">SUM(D57:D62)</f>
        <v>1420</v>
      </c>
      <c r="E56" s="77">
        <f t="shared" si="32"/>
        <v>59</v>
      </c>
      <c r="F56" s="83">
        <f t="shared" si="32"/>
        <v>16332</v>
      </c>
      <c r="G56" s="83">
        <f t="shared" si="32"/>
        <v>4161</v>
      </c>
      <c r="H56" s="83">
        <f>SUM(H57:H62)</f>
        <v>3944</v>
      </c>
      <c r="I56" s="83">
        <f t="shared" ref="I56:K56" si="33">SUM(I57:I62)</f>
        <v>13</v>
      </c>
      <c r="J56" s="83">
        <f t="shared" si="33"/>
        <v>30</v>
      </c>
      <c r="K56" s="83">
        <f t="shared" si="33"/>
        <v>173</v>
      </c>
      <c r="L56" s="83">
        <f t="shared" ref="L56" si="34">SUM(L57:L62)</f>
        <v>1</v>
      </c>
      <c r="M56" s="83">
        <f t="shared" ref="M56" si="35">SUM(M57:M62)</f>
        <v>0</v>
      </c>
    </row>
    <row r="57" spans="1:13" ht="20.25" customHeight="1" x14ac:dyDescent="0.3">
      <c r="A57" s="22" t="s">
        <v>83</v>
      </c>
      <c r="B57" s="78">
        <v>2040</v>
      </c>
      <c r="C57" s="78">
        <v>7991</v>
      </c>
      <c r="D57" s="78">
        <v>612</v>
      </c>
      <c r="E57" s="78">
        <v>49</v>
      </c>
      <c r="F57" s="78">
        <v>8075</v>
      </c>
      <c r="G57" s="78">
        <f t="shared" ref="G57:G62" si="36">SUM(B57:E57)-F57</f>
        <v>2617</v>
      </c>
      <c r="H57" s="78">
        <v>2534</v>
      </c>
      <c r="I57" s="78">
        <v>2</v>
      </c>
      <c r="J57" s="78">
        <v>13</v>
      </c>
      <c r="K57" s="78">
        <v>67</v>
      </c>
      <c r="L57" s="78">
        <v>1</v>
      </c>
      <c r="M57" s="79">
        <v>0</v>
      </c>
    </row>
    <row r="58" spans="1:13" ht="20.25" customHeight="1" x14ac:dyDescent="0.3">
      <c r="A58" s="22" t="s">
        <v>84</v>
      </c>
      <c r="B58" s="78">
        <v>4</v>
      </c>
      <c r="C58" s="78">
        <v>229</v>
      </c>
      <c r="D58" s="78">
        <v>10</v>
      </c>
      <c r="E58" s="78">
        <v>1</v>
      </c>
      <c r="F58" s="78">
        <v>243</v>
      </c>
      <c r="G58" s="78">
        <f t="shared" si="36"/>
        <v>1</v>
      </c>
      <c r="H58" s="78">
        <v>1</v>
      </c>
      <c r="I58" s="78">
        <v>0</v>
      </c>
      <c r="J58" s="78">
        <v>0</v>
      </c>
      <c r="K58" s="78">
        <v>0</v>
      </c>
      <c r="L58" s="78">
        <v>0</v>
      </c>
      <c r="M58" s="79">
        <v>0</v>
      </c>
    </row>
    <row r="59" spans="1:13" ht="20.25" customHeight="1" x14ac:dyDescent="0.3">
      <c r="A59" s="22" t="s">
        <v>85</v>
      </c>
      <c r="B59" s="78">
        <v>898</v>
      </c>
      <c r="C59" s="78">
        <v>2354</v>
      </c>
      <c r="D59" s="78">
        <v>249</v>
      </c>
      <c r="E59" s="78">
        <v>6</v>
      </c>
      <c r="F59" s="78">
        <v>2535</v>
      </c>
      <c r="G59" s="78">
        <f t="shared" si="36"/>
        <v>972</v>
      </c>
      <c r="H59" s="78">
        <v>863</v>
      </c>
      <c r="I59" s="78">
        <v>1</v>
      </c>
      <c r="J59" s="78">
        <v>14</v>
      </c>
      <c r="K59" s="78">
        <v>94</v>
      </c>
      <c r="L59" s="78">
        <v>0</v>
      </c>
      <c r="M59" s="79">
        <v>0</v>
      </c>
    </row>
    <row r="60" spans="1:13" ht="20.25" customHeight="1" x14ac:dyDescent="0.3">
      <c r="A60" s="22" t="s">
        <v>86</v>
      </c>
      <c r="B60" s="78">
        <v>104</v>
      </c>
      <c r="C60" s="78">
        <v>451</v>
      </c>
      <c r="D60" s="78">
        <v>14</v>
      </c>
      <c r="E60" s="78">
        <v>0</v>
      </c>
      <c r="F60" s="78">
        <v>379</v>
      </c>
      <c r="G60" s="78">
        <f t="shared" si="36"/>
        <v>190</v>
      </c>
      <c r="H60" s="78">
        <v>175</v>
      </c>
      <c r="I60" s="78">
        <v>0</v>
      </c>
      <c r="J60" s="78">
        <v>3</v>
      </c>
      <c r="K60" s="78">
        <v>12</v>
      </c>
      <c r="L60" s="78">
        <v>0</v>
      </c>
      <c r="M60" s="79">
        <v>0</v>
      </c>
    </row>
    <row r="61" spans="1:13" ht="20.25" customHeight="1" x14ac:dyDescent="0.3">
      <c r="A61" s="22" t="s">
        <v>87</v>
      </c>
      <c r="B61" s="78">
        <v>591</v>
      </c>
      <c r="C61" s="78">
        <v>3620</v>
      </c>
      <c r="D61" s="78">
        <v>398</v>
      </c>
      <c r="E61" s="78">
        <v>0</v>
      </c>
      <c r="F61" s="78">
        <v>4287</v>
      </c>
      <c r="G61" s="78">
        <f t="shared" si="36"/>
        <v>322</v>
      </c>
      <c r="H61" s="78">
        <v>314</v>
      </c>
      <c r="I61" s="78">
        <v>8</v>
      </c>
      <c r="J61" s="78">
        <v>0</v>
      </c>
      <c r="K61" s="78">
        <v>0</v>
      </c>
      <c r="L61" s="78">
        <v>0</v>
      </c>
      <c r="M61" s="79">
        <v>0</v>
      </c>
    </row>
    <row r="62" spans="1:13" ht="20.25" customHeight="1" x14ac:dyDescent="0.3">
      <c r="A62" s="22" t="s">
        <v>88</v>
      </c>
      <c r="B62" s="78">
        <v>48</v>
      </c>
      <c r="C62" s="78">
        <v>684</v>
      </c>
      <c r="D62" s="78">
        <v>137</v>
      </c>
      <c r="E62" s="78">
        <v>3</v>
      </c>
      <c r="F62" s="78">
        <v>813</v>
      </c>
      <c r="G62" s="78">
        <f t="shared" si="36"/>
        <v>59</v>
      </c>
      <c r="H62" s="78">
        <v>57</v>
      </c>
      <c r="I62" s="78">
        <v>2</v>
      </c>
      <c r="J62" s="78">
        <v>0</v>
      </c>
      <c r="K62" s="78">
        <v>0</v>
      </c>
      <c r="L62" s="78">
        <v>0</v>
      </c>
      <c r="M62" s="79">
        <v>0</v>
      </c>
    </row>
    <row r="63" spans="1:13" ht="26.25" customHeight="1" x14ac:dyDescent="0.3">
      <c r="A63" s="23"/>
      <c r="B63" s="78"/>
      <c r="C63" s="78"/>
      <c r="D63" s="78"/>
      <c r="E63" s="80"/>
      <c r="F63" s="82"/>
      <c r="G63" s="82"/>
      <c r="H63" s="82"/>
      <c r="I63" s="82"/>
      <c r="J63" s="82"/>
      <c r="K63" s="82"/>
      <c r="L63" s="82"/>
      <c r="M63" s="82"/>
    </row>
    <row r="64" spans="1:13" ht="20.25" customHeight="1" x14ac:dyDescent="0.3">
      <c r="A64" s="17" t="s">
        <v>16</v>
      </c>
      <c r="B64" s="75">
        <f>SUM(B65:B69)</f>
        <v>3320</v>
      </c>
      <c r="C64" s="75">
        <f t="shared" ref="C64:M64" si="37">SUM(C65:C69)</f>
        <v>15000</v>
      </c>
      <c r="D64" s="75">
        <f t="shared" si="37"/>
        <v>830</v>
      </c>
      <c r="E64" s="75">
        <f t="shared" si="37"/>
        <v>53</v>
      </c>
      <c r="F64" s="75">
        <f t="shared" si="37"/>
        <v>16294</v>
      </c>
      <c r="G64" s="75">
        <f t="shared" si="37"/>
        <v>2909</v>
      </c>
      <c r="H64" s="75">
        <f t="shared" si="37"/>
        <v>2660</v>
      </c>
      <c r="I64" s="75">
        <f t="shared" si="37"/>
        <v>13</v>
      </c>
      <c r="J64" s="75">
        <f t="shared" si="37"/>
        <v>51</v>
      </c>
      <c r="K64" s="75">
        <f t="shared" si="37"/>
        <v>185</v>
      </c>
      <c r="L64" s="75">
        <f t="shared" si="37"/>
        <v>0</v>
      </c>
      <c r="M64" s="83">
        <f t="shared" si="37"/>
        <v>0</v>
      </c>
    </row>
    <row r="65" spans="1:13" ht="20.25" customHeight="1" x14ac:dyDescent="0.3">
      <c r="A65" s="22" t="s">
        <v>89</v>
      </c>
      <c r="B65" s="78">
        <v>2146</v>
      </c>
      <c r="C65" s="78">
        <v>10101</v>
      </c>
      <c r="D65" s="78">
        <v>553</v>
      </c>
      <c r="E65" s="78">
        <v>42</v>
      </c>
      <c r="F65" s="78">
        <v>11014</v>
      </c>
      <c r="G65" s="78">
        <f t="shared" ref="G65:G69" si="38">SUM(B65:E65)-F65</f>
        <v>1828</v>
      </c>
      <c r="H65" s="78">
        <v>1668</v>
      </c>
      <c r="I65" s="78">
        <v>13</v>
      </c>
      <c r="J65" s="78">
        <v>33</v>
      </c>
      <c r="K65" s="78">
        <v>114</v>
      </c>
      <c r="L65" s="78">
        <v>0</v>
      </c>
      <c r="M65" s="79">
        <v>0</v>
      </c>
    </row>
    <row r="66" spans="1:13" ht="20.25" customHeight="1" x14ac:dyDescent="0.3">
      <c r="A66" s="22" t="s">
        <v>90</v>
      </c>
      <c r="B66" s="78">
        <v>2</v>
      </c>
      <c r="C66" s="78">
        <v>641</v>
      </c>
      <c r="D66" s="78">
        <v>0</v>
      </c>
      <c r="E66" s="78">
        <v>0</v>
      </c>
      <c r="F66" s="78">
        <v>638</v>
      </c>
      <c r="G66" s="78">
        <f t="shared" si="38"/>
        <v>5</v>
      </c>
      <c r="H66" s="78">
        <v>5</v>
      </c>
      <c r="I66" s="78">
        <v>0</v>
      </c>
      <c r="J66" s="78">
        <v>0</v>
      </c>
      <c r="K66" s="78">
        <v>0</v>
      </c>
      <c r="L66" s="78">
        <v>0</v>
      </c>
      <c r="M66" s="79">
        <v>0</v>
      </c>
    </row>
    <row r="67" spans="1:13" ht="20.25" customHeight="1" x14ac:dyDescent="0.3">
      <c r="A67" s="22" t="s">
        <v>91</v>
      </c>
      <c r="B67" s="78">
        <v>550</v>
      </c>
      <c r="C67" s="78">
        <v>1942</v>
      </c>
      <c r="D67" s="78">
        <v>141</v>
      </c>
      <c r="E67" s="78">
        <v>9</v>
      </c>
      <c r="F67" s="78">
        <v>2231</v>
      </c>
      <c r="G67" s="78">
        <f t="shared" si="38"/>
        <v>411</v>
      </c>
      <c r="H67" s="78">
        <v>355</v>
      </c>
      <c r="I67" s="78">
        <v>0</v>
      </c>
      <c r="J67" s="78">
        <v>6</v>
      </c>
      <c r="K67" s="78">
        <v>50</v>
      </c>
      <c r="L67" s="78">
        <v>0</v>
      </c>
      <c r="M67" s="79">
        <v>0</v>
      </c>
    </row>
    <row r="68" spans="1:13" ht="20.25" customHeight="1" x14ac:dyDescent="0.3">
      <c r="A68" s="22" t="s">
        <v>92</v>
      </c>
      <c r="B68" s="78">
        <v>622</v>
      </c>
      <c r="C68" s="78">
        <v>2290</v>
      </c>
      <c r="D68" s="78">
        <v>135</v>
      </c>
      <c r="E68" s="78">
        <v>1</v>
      </c>
      <c r="F68" s="78">
        <v>2401</v>
      </c>
      <c r="G68" s="78">
        <f t="shared" si="38"/>
        <v>647</v>
      </c>
      <c r="H68" s="78">
        <v>614</v>
      </c>
      <c r="I68" s="78">
        <v>0</v>
      </c>
      <c r="J68" s="78">
        <v>12</v>
      </c>
      <c r="K68" s="78">
        <v>21</v>
      </c>
      <c r="L68" s="78">
        <v>0</v>
      </c>
      <c r="M68" s="79">
        <v>0</v>
      </c>
    </row>
    <row r="69" spans="1:13" ht="20.25" customHeight="1" x14ac:dyDescent="0.3">
      <c r="A69" s="22" t="s">
        <v>180</v>
      </c>
      <c r="B69" s="78">
        <v>0</v>
      </c>
      <c r="C69" s="78">
        <v>26</v>
      </c>
      <c r="D69" s="78">
        <v>1</v>
      </c>
      <c r="E69" s="78">
        <v>1</v>
      </c>
      <c r="F69" s="78">
        <v>10</v>
      </c>
      <c r="G69" s="78">
        <f t="shared" si="38"/>
        <v>18</v>
      </c>
      <c r="H69" s="78">
        <v>18</v>
      </c>
      <c r="I69" s="78">
        <v>0</v>
      </c>
      <c r="J69" s="78">
        <v>0</v>
      </c>
      <c r="K69" s="78">
        <v>0</v>
      </c>
      <c r="L69" s="78">
        <v>0</v>
      </c>
      <c r="M69" s="79">
        <v>0</v>
      </c>
    </row>
    <row r="70" spans="1:13" ht="20.25" customHeight="1" x14ac:dyDescent="0.3">
      <c r="A70" s="23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80"/>
    </row>
    <row r="71" spans="1:13" ht="20.25" customHeight="1" x14ac:dyDescent="0.3">
      <c r="A71" s="17" t="s">
        <v>17</v>
      </c>
      <c r="B71" s="75">
        <f t="shared" ref="B71" si="39">SUM(B72:B74)</f>
        <v>2687</v>
      </c>
      <c r="C71" s="75">
        <f>SUM(C72:C74)</f>
        <v>8047</v>
      </c>
      <c r="D71" s="75">
        <f t="shared" ref="D71:G71" si="40">SUM(D72:D74)</f>
        <v>415</v>
      </c>
      <c r="E71" s="77">
        <f t="shared" si="40"/>
        <v>31</v>
      </c>
      <c r="F71" s="83">
        <f t="shared" si="40"/>
        <v>8867</v>
      </c>
      <c r="G71" s="83">
        <f t="shared" si="40"/>
        <v>2313</v>
      </c>
      <c r="H71" s="83">
        <f>SUM(H72:H74)</f>
        <v>1979</v>
      </c>
      <c r="I71" s="83">
        <f t="shared" ref="I71:K71" si="41">SUM(I72:I74)</f>
        <v>6</v>
      </c>
      <c r="J71" s="83">
        <f t="shared" si="41"/>
        <v>19</v>
      </c>
      <c r="K71" s="83">
        <f t="shared" si="41"/>
        <v>308</v>
      </c>
      <c r="L71" s="83">
        <f t="shared" ref="L71" si="42">SUM(L72:L74)</f>
        <v>1</v>
      </c>
      <c r="M71" s="83">
        <f t="shared" ref="M71" si="43">SUM(M72:M74)</f>
        <v>0</v>
      </c>
    </row>
    <row r="72" spans="1:13" ht="20.25" customHeight="1" x14ac:dyDescent="0.3">
      <c r="A72" s="22" t="s">
        <v>168</v>
      </c>
      <c r="B72" s="78">
        <v>1592</v>
      </c>
      <c r="C72" s="78">
        <v>4785</v>
      </c>
      <c r="D72" s="78">
        <v>195</v>
      </c>
      <c r="E72" s="78">
        <v>30</v>
      </c>
      <c r="F72" s="78">
        <v>5294</v>
      </c>
      <c r="G72" s="78">
        <f t="shared" ref="G72:G74" si="44">SUM(B72:E72)-F72</f>
        <v>1308</v>
      </c>
      <c r="H72" s="78">
        <v>1070</v>
      </c>
      <c r="I72" s="78">
        <v>1</v>
      </c>
      <c r="J72" s="78">
        <v>15</v>
      </c>
      <c r="K72" s="78">
        <v>222</v>
      </c>
      <c r="L72" s="78">
        <v>0</v>
      </c>
      <c r="M72" s="79">
        <v>0</v>
      </c>
    </row>
    <row r="73" spans="1:13" ht="20.25" customHeight="1" x14ac:dyDescent="0.3">
      <c r="A73" s="22" t="s">
        <v>169</v>
      </c>
      <c r="B73" s="78">
        <v>11</v>
      </c>
      <c r="C73" s="78">
        <v>463</v>
      </c>
      <c r="D73" s="78">
        <v>0</v>
      </c>
      <c r="E73" s="78">
        <v>0</v>
      </c>
      <c r="F73" s="78">
        <v>470</v>
      </c>
      <c r="G73" s="78">
        <f t="shared" si="44"/>
        <v>4</v>
      </c>
      <c r="H73" s="78">
        <v>4</v>
      </c>
      <c r="I73" s="78">
        <v>0</v>
      </c>
      <c r="J73" s="78">
        <v>0</v>
      </c>
      <c r="K73" s="78">
        <v>0</v>
      </c>
      <c r="L73" s="78">
        <v>0</v>
      </c>
      <c r="M73" s="79">
        <v>0</v>
      </c>
    </row>
    <row r="74" spans="1:13" ht="20.25" customHeight="1" x14ac:dyDescent="0.3">
      <c r="A74" s="22" t="s">
        <v>93</v>
      </c>
      <c r="B74" s="78">
        <v>1084</v>
      </c>
      <c r="C74" s="78">
        <v>2799</v>
      </c>
      <c r="D74" s="78">
        <v>220</v>
      </c>
      <c r="E74" s="78">
        <v>1</v>
      </c>
      <c r="F74" s="78">
        <v>3103</v>
      </c>
      <c r="G74" s="78">
        <f t="shared" si="44"/>
        <v>1001</v>
      </c>
      <c r="H74" s="78">
        <v>905</v>
      </c>
      <c r="I74" s="78">
        <v>5</v>
      </c>
      <c r="J74" s="78">
        <v>4</v>
      </c>
      <c r="K74" s="78">
        <v>86</v>
      </c>
      <c r="L74" s="78">
        <v>1</v>
      </c>
      <c r="M74" s="79">
        <v>0</v>
      </c>
    </row>
    <row r="75" spans="1:13" ht="20.25" customHeight="1" x14ac:dyDescent="0.3">
      <c r="A75" s="11"/>
      <c r="B75" s="78"/>
      <c r="C75" s="78"/>
      <c r="D75" s="78"/>
      <c r="E75" s="80"/>
      <c r="F75" s="82"/>
      <c r="G75" s="82"/>
      <c r="H75" s="82"/>
      <c r="I75" s="82"/>
      <c r="J75" s="82"/>
      <c r="K75" s="82"/>
      <c r="L75" s="82"/>
      <c r="M75" s="82"/>
    </row>
    <row r="76" spans="1:13" ht="20.25" customHeight="1" x14ac:dyDescent="0.3">
      <c r="A76" s="17" t="s">
        <v>18</v>
      </c>
      <c r="B76" s="75">
        <f t="shared" ref="B76" si="45">SUM(B77:B79)</f>
        <v>2094</v>
      </c>
      <c r="C76" s="75">
        <f>SUM(C77:C79)</f>
        <v>8503</v>
      </c>
      <c r="D76" s="75">
        <f t="shared" ref="D76:G76" si="46">SUM(D77:D79)</f>
        <v>869</v>
      </c>
      <c r="E76" s="77">
        <f t="shared" si="46"/>
        <v>3</v>
      </c>
      <c r="F76" s="83">
        <f t="shared" si="46"/>
        <v>9083</v>
      </c>
      <c r="G76" s="83">
        <f t="shared" si="46"/>
        <v>2386</v>
      </c>
      <c r="H76" s="83">
        <f>SUM(H77:H79)</f>
        <v>2173</v>
      </c>
      <c r="I76" s="83">
        <f t="shared" ref="I76:K76" si="47">SUM(I77:I79)</f>
        <v>4</v>
      </c>
      <c r="J76" s="83">
        <f t="shared" si="47"/>
        <v>8</v>
      </c>
      <c r="K76" s="83">
        <f t="shared" si="47"/>
        <v>200</v>
      </c>
      <c r="L76" s="83">
        <f t="shared" ref="L76" si="48">SUM(L77:L79)</f>
        <v>1</v>
      </c>
      <c r="M76" s="83">
        <f t="shared" ref="M76" si="49">SUM(M77:M79)</f>
        <v>0</v>
      </c>
    </row>
    <row r="77" spans="1:13" ht="20.25" customHeight="1" x14ac:dyDescent="0.3">
      <c r="A77" s="22" t="s">
        <v>170</v>
      </c>
      <c r="B77" s="78">
        <v>943</v>
      </c>
      <c r="C77" s="78">
        <v>3628</v>
      </c>
      <c r="D77" s="78">
        <v>473</v>
      </c>
      <c r="E77" s="78">
        <v>3</v>
      </c>
      <c r="F77" s="78">
        <v>4229</v>
      </c>
      <c r="G77" s="78">
        <f t="shared" ref="G77:G79" si="50">SUM(B77:E77)-F77</f>
        <v>818</v>
      </c>
      <c r="H77" s="78">
        <v>743</v>
      </c>
      <c r="I77" s="78">
        <v>3</v>
      </c>
      <c r="J77" s="78">
        <v>0</v>
      </c>
      <c r="K77" s="78">
        <v>71</v>
      </c>
      <c r="L77" s="78">
        <v>1</v>
      </c>
      <c r="M77" s="79">
        <v>0</v>
      </c>
    </row>
    <row r="78" spans="1:13" ht="20.25" customHeight="1" x14ac:dyDescent="0.3">
      <c r="A78" s="22" t="s">
        <v>94</v>
      </c>
      <c r="B78" s="78">
        <v>1148</v>
      </c>
      <c r="C78" s="78">
        <v>4214</v>
      </c>
      <c r="D78" s="78">
        <v>391</v>
      </c>
      <c r="E78" s="78">
        <v>0</v>
      </c>
      <c r="F78" s="78">
        <v>4190</v>
      </c>
      <c r="G78" s="78">
        <f t="shared" si="50"/>
        <v>1563</v>
      </c>
      <c r="H78" s="78">
        <v>1425</v>
      </c>
      <c r="I78" s="78">
        <v>1</v>
      </c>
      <c r="J78" s="78">
        <v>8</v>
      </c>
      <c r="K78" s="78">
        <v>129</v>
      </c>
      <c r="L78" s="78">
        <v>0</v>
      </c>
      <c r="M78" s="79">
        <v>0</v>
      </c>
    </row>
    <row r="79" spans="1:13" ht="20.25" customHeight="1" x14ac:dyDescent="0.3">
      <c r="A79" s="22" t="s">
        <v>95</v>
      </c>
      <c r="B79" s="78">
        <v>3</v>
      </c>
      <c r="C79" s="78">
        <v>661</v>
      </c>
      <c r="D79" s="78">
        <v>5</v>
      </c>
      <c r="E79" s="78">
        <v>0</v>
      </c>
      <c r="F79" s="78">
        <v>664</v>
      </c>
      <c r="G79" s="78">
        <f t="shared" si="50"/>
        <v>5</v>
      </c>
      <c r="H79" s="78">
        <v>5</v>
      </c>
      <c r="I79" s="78">
        <v>0</v>
      </c>
      <c r="J79" s="78">
        <v>0</v>
      </c>
      <c r="K79" s="78">
        <v>0</v>
      </c>
      <c r="L79" s="78">
        <v>0</v>
      </c>
      <c r="M79" s="79">
        <v>0</v>
      </c>
    </row>
    <row r="80" spans="1:13" ht="20.25" customHeight="1" x14ac:dyDescent="0.3">
      <c r="A80" s="11"/>
      <c r="B80" s="78"/>
      <c r="C80" s="78"/>
      <c r="D80" s="78"/>
      <c r="E80" s="80"/>
      <c r="F80" s="79"/>
      <c r="G80" s="79"/>
      <c r="H80" s="79"/>
      <c r="I80" s="79"/>
      <c r="J80" s="79"/>
      <c r="K80" s="79"/>
      <c r="L80" s="79"/>
      <c r="M80" s="79"/>
    </row>
    <row r="81" spans="1:13" ht="20.25" customHeight="1" x14ac:dyDescent="0.3">
      <c r="A81" s="17" t="s">
        <v>8</v>
      </c>
      <c r="B81" s="75">
        <f t="shared" ref="B81" si="51">SUM(B82:B86)</f>
        <v>2730</v>
      </c>
      <c r="C81" s="75">
        <f>SUM(C82:C86)</f>
        <v>11967</v>
      </c>
      <c r="D81" s="75">
        <f t="shared" ref="D81:G81" si="52">SUM(D82:D86)</f>
        <v>261</v>
      </c>
      <c r="E81" s="77">
        <f t="shared" si="52"/>
        <v>32</v>
      </c>
      <c r="F81" s="83">
        <f t="shared" si="52"/>
        <v>11592</v>
      </c>
      <c r="G81" s="83">
        <f t="shared" si="52"/>
        <v>3398</v>
      </c>
      <c r="H81" s="83">
        <f>SUM(H82:H86)</f>
        <v>3278</v>
      </c>
      <c r="I81" s="83">
        <f t="shared" ref="I81:K81" si="53">SUM(I82:I86)</f>
        <v>2</v>
      </c>
      <c r="J81" s="83">
        <f t="shared" si="53"/>
        <v>10</v>
      </c>
      <c r="K81" s="83">
        <f t="shared" si="53"/>
        <v>108</v>
      </c>
      <c r="L81" s="83">
        <f t="shared" ref="L81" si="54">SUM(L82:L86)</f>
        <v>0</v>
      </c>
      <c r="M81" s="83">
        <f t="shared" ref="M81" si="55">SUM(M82:M86)</f>
        <v>0</v>
      </c>
    </row>
    <row r="82" spans="1:13" ht="20.25" customHeight="1" x14ac:dyDescent="0.3">
      <c r="A82" s="22" t="s">
        <v>96</v>
      </c>
      <c r="B82" s="78">
        <v>1285</v>
      </c>
      <c r="C82" s="78">
        <v>5801</v>
      </c>
      <c r="D82" s="78">
        <v>4</v>
      </c>
      <c r="E82" s="78">
        <v>17</v>
      </c>
      <c r="F82" s="78">
        <v>5397</v>
      </c>
      <c r="G82" s="78">
        <f t="shared" ref="G82:G86" si="56">SUM(B82:E82)-F82</f>
        <v>1710</v>
      </c>
      <c r="H82" s="78">
        <v>1679</v>
      </c>
      <c r="I82" s="78">
        <v>0</v>
      </c>
      <c r="J82" s="78">
        <v>0</v>
      </c>
      <c r="K82" s="78">
        <v>31</v>
      </c>
      <c r="L82" s="78">
        <v>0</v>
      </c>
      <c r="M82" s="79">
        <v>0</v>
      </c>
    </row>
    <row r="83" spans="1:13" ht="20.25" customHeight="1" x14ac:dyDescent="0.3">
      <c r="A83" s="22" t="s">
        <v>97</v>
      </c>
      <c r="B83" s="78">
        <v>11</v>
      </c>
      <c r="C83" s="78">
        <v>515</v>
      </c>
      <c r="D83" s="78">
        <v>1</v>
      </c>
      <c r="E83" s="78">
        <v>2</v>
      </c>
      <c r="F83" s="78">
        <v>523</v>
      </c>
      <c r="G83" s="78">
        <f t="shared" si="56"/>
        <v>6</v>
      </c>
      <c r="H83" s="78">
        <v>6</v>
      </c>
      <c r="I83" s="78">
        <v>0</v>
      </c>
      <c r="J83" s="78">
        <v>0</v>
      </c>
      <c r="K83" s="78">
        <v>0</v>
      </c>
      <c r="L83" s="78">
        <v>0</v>
      </c>
      <c r="M83" s="79">
        <v>0</v>
      </c>
    </row>
    <row r="84" spans="1:13" ht="20.25" customHeight="1" x14ac:dyDescent="0.3">
      <c r="A84" s="22" t="s">
        <v>98</v>
      </c>
      <c r="B84" s="78">
        <v>214</v>
      </c>
      <c r="C84" s="78">
        <v>886</v>
      </c>
      <c r="D84" s="78">
        <v>18</v>
      </c>
      <c r="E84" s="78">
        <v>2</v>
      </c>
      <c r="F84" s="78">
        <v>851</v>
      </c>
      <c r="G84" s="78">
        <f t="shared" si="56"/>
        <v>269</v>
      </c>
      <c r="H84" s="78">
        <v>260</v>
      </c>
      <c r="I84" s="78">
        <v>1</v>
      </c>
      <c r="J84" s="78">
        <v>1</v>
      </c>
      <c r="K84" s="78">
        <v>7</v>
      </c>
      <c r="L84" s="78">
        <v>0</v>
      </c>
      <c r="M84" s="79">
        <v>0</v>
      </c>
    </row>
    <row r="85" spans="1:13" ht="20.25" customHeight="1" x14ac:dyDescent="0.3">
      <c r="A85" s="22" t="s">
        <v>99</v>
      </c>
      <c r="B85" s="78">
        <v>422</v>
      </c>
      <c r="C85" s="78">
        <v>2021</v>
      </c>
      <c r="D85" s="78">
        <v>97</v>
      </c>
      <c r="E85" s="78">
        <v>5</v>
      </c>
      <c r="F85" s="78">
        <v>2066</v>
      </c>
      <c r="G85" s="78">
        <f t="shared" si="56"/>
        <v>479</v>
      </c>
      <c r="H85" s="78">
        <v>426</v>
      </c>
      <c r="I85" s="78">
        <v>0</v>
      </c>
      <c r="J85" s="78">
        <v>6</v>
      </c>
      <c r="K85" s="78">
        <v>47</v>
      </c>
      <c r="L85" s="78">
        <v>0</v>
      </c>
      <c r="M85" s="79">
        <v>0</v>
      </c>
    </row>
    <row r="86" spans="1:13" ht="20.25" customHeight="1" x14ac:dyDescent="0.3">
      <c r="A86" s="22" t="s">
        <v>100</v>
      </c>
      <c r="B86" s="78">
        <v>798</v>
      </c>
      <c r="C86" s="78">
        <v>2744</v>
      </c>
      <c r="D86" s="78">
        <v>141</v>
      </c>
      <c r="E86" s="78">
        <v>6</v>
      </c>
      <c r="F86" s="78">
        <v>2755</v>
      </c>
      <c r="G86" s="78">
        <f t="shared" si="56"/>
        <v>934</v>
      </c>
      <c r="H86" s="78">
        <v>907</v>
      </c>
      <c r="I86" s="78">
        <v>1</v>
      </c>
      <c r="J86" s="78">
        <v>3</v>
      </c>
      <c r="K86" s="78">
        <v>23</v>
      </c>
      <c r="L86" s="78">
        <v>0</v>
      </c>
      <c r="M86" s="79">
        <v>0</v>
      </c>
    </row>
    <row r="87" spans="1:13" ht="20.25" customHeight="1" x14ac:dyDescent="0.3">
      <c r="A87" s="11"/>
      <c r="B87" s="78"/>
      <c r="C87" s="78"/>
      <c r="D87" s="78"/>
      <c r="E87" s="80"/>
      <c r="F87" s="82"/>
      <c r="G87" s="82"/>
      <c r="H87" s="82"/>
      <c r="I87" s="82"/>
      <c r="J87" s="82"/>
      <c r="K87" s="82"/>
      <c r="L87" s="82"/>
      <c r="M87" s="82"/>
    </row>
    <row r="88" spans="1:13" ht="20.25" customHeight="1" x14ac:dyDescent="0.3">
      <c r="A88" s="17" t="s">
        <v>19</v>
      </c>
      <c r="B88" s="75">
        <f t="shared" ref="B88" si="57">SUM(B89:B91)</f>
        <v>1237</v>
      </c>
      <c r="C88" s="75">
        <f>SUM(C89:C91)</f>
        <v>5833</v>
      </c>
      <c r="D88" s="75">
        <f t="shared" ref="D88:G88" si="58">SUM(D89:D91)</f>
        <v>343</v>
      </c>
      <c r="E88" s="77">
        <f t="shared" si="58"/>
        <v>14</v>
      </c>
      <c r="F88" s="83">
        <f t="shared" si="58"/>
        <v>6054</v>
      </c>
      <c r="G88" s="83">
        <f t="shared" si="58"/>
        <v>1373</v>
      </c>
      <c r="H88" s="83">
        <f>SUM(H89:H91)</f>
        <v>1237</v>
      </c>
      <c r="I88" s="83">
        <f t="shared" ref="I88:K88" si="59">SUM(I89:I91)</f>
        <v>2</v>
      </c>
      <c r="J88" s="83">
        <f t="shared" si="59"/>
        <v>5</v>
      </c>
      <c r="K88" s="83">
        <f t="shared" si="59"/>
        <v>129</v>
      </c>
      <c r="L88" s="83">
        <f t="shared" ref="L88" si="60">SUM(L89:L91)</f>
        <v>0</v>
      </c>
      <c r="M88" s="83">
        <f t="shared" ref="M88" si="61">SUM(M89:M91)</f>
        <v>0</v>
      </c>
    </row>
    <row r="89" spans="1:13" ht="20.25" customHeight="1" x14ac:dyDescent="0.3">
      <c r="A89" s="22" t="s">
        <v>171</v>
      </c>
      <c r="B89" s="78">
        <v>1043</v>
      </c>
      <c r="C89" s="78">
        <v>3993</v>
      </c>
      <c r="D89" s="78">
        <v>325</v>
      </c>
      <c r="E89" s="78">
        <v>13</v>
      </c>
      <c r="F89" s="78">
        <v>4364</v>
      </c>
      <c r="G89" s="78">
        <f t="shared" ref="G89:G91" si="62">SUM(B89:E89)-F89</f>
        <v>1010</v>
      </c>
      <c r="H89" s="78">
        <v>890</v>
      </c>
      <c r="I89" s="78">
        <v>2</v>
      </c>
      <c r="J89" s="78">
        <v>5</v>
      </c>
      <c r="K89" s="78">
        <v>113</v>
      </c>
      <c r="L89" s="78">
        <v>0</v>
      </c>
      <c r="M89" s="79">
        <v>0</v>
      </c>
    </row>
    <row r="90" spans="1:13" ht="20.25" customHeight="1" x14ac:dyDescent="0.3">
      <c r="A90" s="22" t="s">
        <v>172</v>
      </c>
      <c r="B90" s="78">
        <v>0</v>
      </c>
      <c r="C90" s="78">
        <v>545</v>
      </c>
      <c r="D90" s="78">
        <v>18</v>
      </c>
      <c r="E90" s="78">
        <v>1</v>
      </c>
      <c r="F90" s="78">
        <v>553</v>
      </c>
      <c r="G90" s="78">
        <f t="shared" si="62"/>
        <v>11</v>
      </c>
      <c r="H90" s="78">
        <v>11</v>
      </c>
      <c r="I90" s="78">
        <v>0</v>
      </c>
      <c r="J90" s="78">
        <v>0</v>
      </c>
      <c r="K90" s="78">
        <v>0</v>
      </c>
      <c r="L90" s="78">
        <v>0</v>
      </c>
      <c r="M90" s="79">
        <v>0</v>
      </c>
    </row>
    <row r="91" spans="1:13" ht="20.25" customHeight="1" x14ac:dyDescent="0.3">
      <c r="A91" s="22" t="s">
        <v>101</v>
      </c>
      <c r="B91" s="78">
        <v>194</v>
      </c>
      <c r="C91" s="78">
        <v>1295</v>
      </c>
      <c r="D91" s="78">
        <v>0</v>
      </c>
      <c r="E91" s="78">
        <v>0</v>
      </c>
      <c r="F91" s="78">
        <v>1137</v>
      </c>
      <c r="G91" s="78">
        <f t="shared" si="62"/>
        <v>352</v>
      </c>
      <c r="H91" s="78">
        <v>336</v>
      </c>
      <c r="I91" s="78">
        <v>0</v>
      </c>
      <c r="J91" s="78">
        <v>0</v>
      </c>
      <c r="K91" s="78">
        <v>16</v>
      </c>
      <c r="L91" s="78">
        <v>0</v>
      </c>
      <c r="M91" s="79">
        <v>0</v>
      </c>
    </row>
    <row r="92" spans="1:13" ht="20.25" customHeight="1" x14ac:dyDescent="0.3">
      <c r="A92" s="11"/>
      <c r="B92" s="78"/>
      <c r="C92" s="78"/>
      <c r="D92" s="78"/>
      <c r="E92" s="80"/>
      <c r="F92" s="82"/>
      <c r="G92" s="82"/>
      <c r="H92" s="82"/>
      <c r="I92" s="82"/>
      <c r="J92" s="82"/>
      <c r="K92" s="82"/>
      <c r="L92" s="82"/>
      <c r="M92" s="82"/>
    </row>
    <row r="93" spans="1:13" ht="20.25" customHeight="1" x14ac:dyDescent="0.3">
      <c r="A93" s="17" t="s">
        <v>20</v>
      </c>
      <c r="B93" s="75">
        <f>SUM(B94:B100)</f>
        <v>2425</v>
      </c>
      <c r="C93" s="75">
        <f t="shared" ref="C93:M93" si="63">SUM(C94:C100)</f>
        <v>7366</v>
      </c>
      <c r="D93" s="75">
        <f t="shared" si="63"/>
        <v>379</v>
      </c>
      <c r="E93" s="75">
        <f t="shared" si="63"/>
        <v>40</v>
      </c>
      <c r="F93" s="75">
        <f t="shared" si="63"/>
        <v>7676</v>
      </c>
      <c r="G93" s="75">
        <f t="shared" si="63"/>
        <v>2534</v>
      </c>
      <c r="H93" s="75">
        <f t="shared" si="63"/>
        <v>2396</v>
      </c>
      <c r="I93" s="75">
        <f t="shared" si="63"/>
        <v>8</v>
      </c>
      <c r="J93" s="75">
        <f t="shared" si="63"/>
        <v>14</v>
      </c>
      <c r="K93" s="75">
        <f t="shared" si="63"/>
        <v>115</v>
      </c>
      <c r="L93" s="75">
        <f t="shared" ref="L93" si="64">SUM(L94:L100)</f>
        <v>1</v>
      </c>
      <c r="M93" s="83">
        <f t="shared" si="63"/>
        <v>0</v>
      </c>
    </row>
    <row r="94" spans="1:13" ht="20.25" customHeight="1" x14ac:dyDescent="0.3">
      <c r="A94" s="22" t="s">
        <v>173</v>
      </c>
      <c r="B94" s="78">
        <v>554</v>
      </c>
      <c r="C94" s="78">
        <v>1857</v>
      </c>
      <c r="D94" s="78">
        <v>41</v>
      </c>
      <c r="E94" s="78">
        <v>22</v>
      </c>
      <c r="F94" s="78">
        <v>1849</v>
      </c>
      <c r="G94" s="78">
        <f t="shared" ref="G94:G100" si="65">SUM(B94:E94)-F94</f>
        <v>625</v>
      </c>
      <c r="H94" s="78">
        <v>591</v>
      </c>
      <c r="I94" s="78">
        <v>0</v>
      </c>
      <c r="J94" s="78">
        <v>1</v>
      </c>
      <c r="K94" s="78">
        <v>33</v>
      </c>
      <c r="L94" s="78">
        <v>0</v>
      </c>
      <c r="M94" s="79">
        <v>0</v>
      </c>
    </row>
    <row r="95" spans="1:13" ht="20.25" customHeight="1" x14ac:dyDescent="0.3">
      <c r="A95" s="22" t="s">
        <v>174</v>
      </c>
      <c r="B95" s="78">
        <v>2</v>
      </c>
      <c r="C95" s="78">
        <v>222</v>
      </c>
      <c r="D95" s="78">
        <v>4</v>
      </c>
      <c r="E95" s="78">
        <v>1</v>
      </c>
      <c r="F95" s="78">
        <v>225</v>
      </c>
      <c r="G95" s="78">
        <f t="shared" si="65"/>
        <v>4</v>
      </c>
      <c r="H95" s="78">
        <v>4</v>
      </c>
      <c r="I95" s="78">
        <v>0</v>
      </c>
      <c r="J95" s="78">
        <v>0</v>
      </c>
      <c r="K95" s="78">
        <v>0</v>
      </c>
      <c r="L95" s="78">
        <v>0</v>
      </c>
      <c r="M95" s="79">
        <v>0</v>
      </c>
    </row>
    <row r="96" spans="1:13" ht="20.25" customHeight="1" x14ac:dyDescent="0.3">
      <c r="A96" s="22" t="s">
        <v>102</v>
      </c>
      <c r="B96" s="78">
        <v>592</v>
      </c>
      <c r="C96" s="78">
        <v>1906</v>
      </c>
      <c r="D96" s="78">
        <v>83</v>
      </c>
      <c r="E96" s="78">
        <v>0</v>
      </c>
      <c r="F96" s="78">
        <v>2065</v>
      </c>
      <c r="G96" s="78">
        <f t="shared" si="65"/>
        <v>516</v>
      </c>
      <c r="H96" s="78">
        <v>500</v>
      </c>
      <c r="I96" s="78">
        <v>0</v>
      </c>
      <c r="J96" s="78">
        <v>7</v>
      </c>
      <c r="K96" s="78">
        <v>9</v>
      </c>
      <c r="L96" s="78">
        <v>0</v>
      </c>
      <c r="M96" s="79">
        <v>0</v>
      </c>
    </row>
    <row r="97" spans="1:13" ht="20.25" customHeight="1" x14ac:dyDescent="0.3">
      <c r="A97" s="22" t="s">
        <v>103</v>
      </c>
      <c r="B97" s="78">
        <v>685</v>
      </c>
      <c r="C97" s="78">
        <v>1628</v>
      </c>
      <c r="D97" s="78">
        <v>152</v>
      </c>
      <c r="E97" s="78">
        <v>4</v>
      </c>
      <c r="F97" s="78">
        <v>1779</v>
      </c>
      <c r="G97" s="78">
        <f t="shared" si="65"/>
        <v>690</v>
      </c>
      <c r="H97" s="78">
        <v>639</v>
      </c>
      <c r="I97" s="78">
        <v>8</v>
      </c>
      <c r="J97" s="78">
        <v>4</v>
      </c>
      <c r="K97" s="78">
        <v>38</v>
      </c>
      <c r="L97" s="78">
        <v>1</v>
      </c>
      <c r="M97" s="79">
        <v>0</v>
      </c>
    </row>
    <row r="98" spans="1:13" ht="20.25" customHeight="1" x14ac:dyDescent="0.3">
      <c r="A98" s="22" t="s">
        <v>104</v>
      </c>
      <c r="B98" s="78">
        <v>189</v>
      </c>
      <c r="C98" s="78">
        <v>71</v>
      </c>
      <c r="D98" s="78">
        <v>11</v>
      </c>
      <c r="E98" s="78">
        <v>1</v>
      </c>
      <c r="F98" s="78">
        <v>83</v>
      </c>
      <c r="G98" s="78">
        <f t="shared" si="65"/>
        <v>189</v>
      </c>
      <c r="H98" s="78">
        <v>174</v>
      </c>
      <c r="I98" s="78">
        <v>0</v>
      </c>
      <c r="J98" s="78">
        <v>0</v>
      </c>
      <c r="K98" s="78">
        <v>15</v>
      </c>
      <c r="L98" s="78">
        <v>0</v>
      </c>
      <c r="M98" s="79">
        <v>0</v>
      </c>
    </row>
    <row r="99" spans="1:13" ht="20.25" customHeight="1" x14ac:dyDescent="0.3">
      <c r="A99" s="22" t="s">
        <v>105</v>
      </c>
      <c r="B99" s="78">
        <v>0</v>
      </c>
      <c r="C99" s="78">
        <v>565</v>
      </c>
      <c r="D99" s="78">
        <v>14</v>
      </c>
      <c r="E99" s="78">
        <v>0</v>
      </c>
      <c r="F99" s="78">
        <v>442</v>
      </c>
      <c r="G99" s="78">
        <f t="shared" si="65"/>
        <v>137</v>
      </c>
      <c r="H99" s="78">
        <v>134</v>
      </c>
      <c r="I99" s="78">
        <v>0</v>
      </c>
      <c r="J99" s="78">
        <v>0</v>
      </c>
      <c r="K99" s="78">
        <v>3</v>
      </c>
      <c r="L99" s="78">
        <v>0</v>
      </c>
      <c r="M99" s="79">
        <v>0</v>
      </c>
    </row>
    <row r="100" spans="1:13" ht="20.25" customHeight="1" x14ac:dyDescent="0.3">
      <c r="A100" s="15" t="s">
        <v>106</v>
      </c>
      <c r="B100" s="78">
        <v>403</v>
      </c>
      <c r="C100" s="78">
        <v>1117</v>
      </c>
      <c r="D100" s="78">
        <v>74</v>
      </c>
      <c r="E100" s="78">
        <v>12</v>
      </c>
      <c r="F100" s="78">
        <v>1233</v>
      </c>
      <c r="G100" s="78">
        <f t="shared" si="65"/>
        <v>373</v>
      </c>
      <c r="H100" s="78">
        <v>354</v>
      </c>
      <c r="I100" s="78">
        <v>0</v>
      </c>
      <c r="J100" s="78">
        <v>2</v>
      </c>
      <c r="K100" s="78">
        <v>17</v>
      </c>
      <c r="L100" s="78">
        <v>0</v>
      </c>
      <c r="M100" s="79">
        <v>0</v>
      </c>
    </row>
    <row r="101" spans="1:13" ht="20.25" customHeight="1" x14ac:dyDescent="0.3">
      <c r="A101" s="11"/>
      <c r="B101" s="78"/>
      <c r="C101" s="78"/>
      <c r="D101" s="78"/>
      <c r="E101" s="78"/>
      <c r="F101" s="78"/>
      <c r="G101" s="82"/>
      <c r="H101" s="78"/>
      <c r="I101" s="78"/>
      <c r="J101" s="78"/>
      <c r="K101" s="78"/>
      <c r="L101" s="78"/>
      <c r="M101" s="79"/>
    </row>
    <row r="102" spans="1:13" ht="20.25" customHeight="1" x14ac:dyDescent="0.3">
      <c r="A102" s="17" t="s">
        <v>21</v>
      </c>
      <c r="B102" s="75">
        <f t="shared" ref="B102" si="66">SUM(B103:B105)</f>
        <v>2593</v>
      </c>
      <c r="C102" s="75">
        <f>SUM(C103:C105)</f>
        <v>7315</v>
      </c>
      <c r="D102" s="75">
        <f t="shared" ref="D102:G102" si="67">SUM(D103:D105)</f>
        <v>312</v>
      </c>
      <c r="E102" s="77">
        <f t="shared" si="67"/>
        <v>29</v>
      </c>
      <c r="F102" s="83">
        <f t="shared" si="67"/>
        <v>8364</v>
      </c>
      <c r="G102" s="83">
        <f t="shared" si="67"/>
        <v>1885</v>
      </c>
      <c r="H102" s="83">
        <f>SUM(H103:H105)</f>
        <v>1700</v>
      </c>
      <c r="I102" s="83">
        <f t="shared" ref="I102:K102" si="68">SUM(I103:I105)</f>
        <v>2</v>
      </c>
      <c r="J102" s="83">
        <f t="shared" si="68"/>
        <v>28</v>
      </c>
      <c r="K102" s="83">
        <f t="shared" si="68"/>
        <v>154</v>
      </c>
      <c r="L102" s="83">
        <f t="shared" ref="L102" si="69">SUM(L103:L105)</f>
        <v>0</v>
      </c>
      <c r="M102" s="83">
        <f t="shared" ref="M102" si="70">SUM(M103:M105)</f>
        <v>1</v>
      </c>
    </row>
    <row r="103" spans="1:13" ht="20.25" customHeight="1" x14ac:dyDescent="0.3">
      <c r="A103" s="22" t="s">
        <v>175</v>
      </c>
      <c r="B103" s="78">
        <v>2026</v>
      </c>
      <c r="C103" s="78">
        <v>5334</v>
      </c>
      <c r="D103" s="78">
        <v>257</v>
      </c>
      <c r="E103" s="78">
        <v>27</v>
      </c>
      <c r="F103" s="78">
        <v>6199</v>
      </c>
      <c r="G103" s="78">
        <f t="shared" ref="G103:G105" si="71">SUM(B103:E103)-F103</f>
        <v>1445</v>
      </c>
      <c r="H103" s="78">
        <v>1330</v>
      </c>
      <c r="I103" s="78">
        <v>2</v>
      </c>
      <c r="J103" s="78">
        <v>18</v>
      </c>
      <c r="K103" s="78">
        <v>94</v>
      </c>
      <c r="L103" s="78">
        <v>0</v>
      </c>
      <c r="M103" s="79">
        <v>1</v>
      </c>
    </row>
    <row r="104" spans="1:13" ht="20.25" customHeight="1" x14ac:dyDescent="0.3">
      <c r="A104" s="22" t="s">
        <v>176</v>
      </c>
      <c r="B104" s="78">
        <v>0</v>
      </c>
      <c r="C104" s="78">
        <v>333</v>
      </c>
      <c r="D104" s="78">
        <v>3</v>
      </c>
      <c r="E104" s="78">
        <v>0</v>
      </c>
      <c r="F104" s="78">
        <v>335</v>
      </c>
      <c r="G104" s="78">
        <f t="shared" si="71"/>
        <v>1</v>
      </c>
      <c r="H104" s="78">
        <v>1</v>
      </c>
      <c r="I104" s="78">
        <v>0</v>
      </c>
      <c r="J104" s="78">
        <v>0</v>
      </c>
      <c r="K104" s="78">
        <v>0</v>
      </c>
      <c r="L104" s="78">
        <v>0</v>
      </c>
      <c r="M104" s="79">
        <v>0</v>
      </c>
    </row>
    <row r="105" spans="1:13" ht="20.25" customHeight="1" x14ac:dyDescent="0.3">
      <c r="A105" s="22" t="s">
        <v>107</v>
      </c>
      <c r="B105" s="78">
        <v>567</v>
      </c>
      <c r="C105" s="78">
        <v>1648</v>
      </c>
      <c r="D105" s="78">
        <v>52</v>
      </c>
      <c r="E105" s="78">
        <v>2</v>
      </c>
      <c r="F105" s="78">
        <v>1830</v>
      </c>
      <c r="G105" s="78">
        <f t="shared" si="71"/>
        <v>439</v>
      </c>
      <c r="H105" s="78">
        <v>369</v>
      </c>
      <c r="I105" s="78">
        <v>0</v>
      </c>
      <c r="J105" s="78">
        <v>10</v>
      </c>
      <c r="K105" s="78">
        <v>60</v>
      </c>
      <c r="L105" s="78">
        <v>0</v>
      </c>
      <c r="M105" s="79">
        <v>0</v>
      </c>
    </row>
    <row r="106" spans="1:13" ht="20.25" customHeight="1" x14ac:dyDescent="0.3">
      <c r="A106" s="22"/>
      <c r="B106" s="78"/>
      <c r="C106" s="78"/>
      <c r="D106" s="78"/>
      <c r="E106" s="80"/>
      <c r="F106" s="82"/>
      <c r="G106" s="82"/>
      <c r="H106" s="82"/>
      <c r="I106" s="82"/>
      <c r="J106" s="82"/>
      <c r="K106" s="82"/>
      <c r="L106" s="82"/>
      <c r="M106" s="82"/>
    </row>
    <row r="107" spans="1:13" ht="20.25" customHeight="1" x14ac:dyDescent="0.3">
      <c r="A107" s="17" t="s">
        <v>22</v>
      </c>
      <c r="B107" s="75">
        <f t="shared" ref="B107" si="72">SUM(B108:B110)</f>
        <v>2926</v>
      </c>
      <c r="C107" s="75">
        <f>SUM(C108:C110)</f>
        <v>9182</v>
      </c>
      <c r="D107" s="75">
        <f t="shared" ref="D107:G107" si="73">SUM(D108:D110)</f>
        <v>749</v>
      </c>
      <c r="E107" s="77">
        <f t="shared" si="73"/>
        <v>25</v>
      </c>
      <c r="F107" s="83">
        <f t="shared" si="73"/>
        <v>9524</v>
      </c>
      <c r="G107" s="83">
        <f t="shared" si="73"/>
        <v>3358</v>
      </c>
      <c r="H107" s="83">
        <f>SUM(H108:H110)</f>
        <v>3045</v>
      </c>
      <c r="I107" s="83">
        <f t="shared" ref="I107:K107" si="74">SUM(I108:I110)</f>
        <v>3</v>
      </c>
      <c r="J107" s="83">
        <f t="shared" si="74"/>
        <v>79</v>
      </c>
      <c r="K107" s="83">
        <f t="shared" si="74"/>
        <v>231</v>
      </c>
      <c r="L107" s="83">
        <f t="shared" ref="L107" si="75">SUM(L108:L110)</f>
        <v>0</v>
      </c>
      <c r="M107" s="83">
        <f t="shared" ref="M107" si="76">SUM(M108:M110)</f>
        <v>0</v>
      </c>
    </row>
    <row r="108" spans="1:13" ht="20.25" customHeight="1" x14ac:dyDescent="0.3">
      <c r="A108" s="22" t="s">
        <v>177</v>
      </c>
      <c r="B108" s="78">
        <v>1920</v>
      </c>
      <c r="C108" s="78">
        <v>5943</v>
      </c>
      <c r="D108" s="78">
        <v>584</v>
      </c>
      <c r="E108" s="78">
        <v>19</v>
      </c>
      <c r="F108" s="78">
        <v>6088</v>
      </c>
      <c r="G108" s="78">
        <f t="shared" ref="G108:G110" si="77">SUM(B108:E108)-F108</f>
        <v>2378</v>
      </c>
      <c r="H108" s="78">
        <v>2156</v>
      </c>
      <c r="I108" s="78">
        <v>2</v>
      </c>
      <c r="J108" s="78">
        <v>67</v>
      </c>
      <c r="K108" s="78">
        <v>153</v>
      </c>
      <c r="L108" s="78">
        <v>0</v>
      </c>
      <c r="M108" s="79">
        <v>0</v>
      </c>
    </row>
    <row r="109" spans="1:13" ht="20.25" customHeight="1" x14ac:dyDescent="0.3">
      <c r="A109" s="22" t="s">
        <v>178</v>
      </c>
      <c r="B109" s="78">
        <v>0</v>
      </c>
      <c r="C109" s="78">
        <v>635</v>
      </c>
      <c r="D109" s="78">
        <v>11</v>
      </c>
      <c r="E109" s="78">
        <v>0</v>
      </c>
      <c r="F109" s="78">
        <v>645</v>
      </c>
      <c r="G109" s="78">
        <f t="shared" si="77"/>
        <v>1</v>
      </c>
      <c r="H109" s="78">
        <v>1</v>
      </c>
      <c r="I109" s="78">
        <v>0</v>
      </c>
      <c r="J109" s="78">
        <v>0</v>
      </c>
      <c r="K109" s="78">
        <v>0</v>
      </c>
      <c r="L109" s="78">
        <v>0</v>
      </c>
      <c r="M109" s="79">
        <v>0</v>
      </c>
    </row>
    <row r="110" spans="1:13" ht="20.25" customHeight="1" x14ac:dyDescent="0.3">
      <c r="A110" s="22" t="s">
        <v>108</v>
      </c>
      <c r="B110" s="78">
        <v>1006</v>
      </c>
      <c r="C110" s="78">
        <v>2604</v>
      </c>
      <c r="D110" s="78">
        <v>154</v>
      </c>
      <c r="E110" s="78">
        <v>6</v>
      </c>
      <c r="F110" s="78">
        <v>2791</v>
      </c>
      <c r="G110" s="78">
        <f t="shared" si="77"/>
        <v>979</v>
      </c>
      <c r="H110" s="78">
        <v>888</v>
      </c>
      <c r="I110" s="78">
        <v>1</v>
      </c>
      <c r="J110" s="78">
        <v>12</v>
      </c>
      <c r="K110" s="78">
        <v>78</v>
      </c>
      <c r="L110" s="78">
        <v>0</v>
      </c>
      <c r="M110" s="79">
        <v>0</v>
      </c>
    </row>
    <row r="111" spans="1:13" ht="20.25" customHeight="1" x14ac:dyDescent="0.3">
      <c r="A111" s="24"/>
      <c r="B111" s="25"/>
      <c r="C111" s="25"/>
      <c r="D111" s="25"/>
      <c r="E111" s="26"/>
      <c r="F111" s="27"/>
      <c r="G111" s="27"/>
      <c r="H111" s="27"/>
      <c r="I111" s="27"/>
      <c r="J111" s="27"/>
      <c r="K111" s="27"/>
      <c r="L111" s="28"/>
      <c r="M111" s="28"/>
    </row>
    <row r="112" spans="1:13" ht="20.25" customHeight="1" x14ac:dyDescent="0.3">
      <c r="A112" s="29" t="s">
        <v>181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ht="20.25" hidden="1" customHeight="1" x14ac:dyDescent="0.3"/>
    <row r="114" ht="20.25" hidden="1" customHeight="1" x14ac:dyDescent="0.3"/>
    <row r="115" ht="20.25" hidden="1" customHeight="1" x14ac:dyDescent="0.3"/>
    <row r="116" ht="20.25" hidden="1" customHeight="1" x14ac:dyDescent="0.3"/>
    <row r="117" ht="20.25" hidden="1" customHeight="1" x14ac:dyDescent="0.3"/>
    <row r="118" ht="20.25" hidden="1" customHeight="1" x14ac:dyDescent="0.3"/>
    <row r="119" ht="20.25" hidden="1" customHeight="1" x14ac:dyDescent="0.3"/>
    <row r="120" ht="20.25" hidden="1" customHeight="1" x14ac:dyDescent="0.3"/>
    <row r="121" ht="20.25" hidden="1" customHeight="1" x14ac:dyDescent="0.3"/>
    <row r="122" ht="20.25" hidden="1" customHeight="1" x14ac:dyDescent="0.3"/>
  </sheetData>
  <mergeCells count="17">
    <mergeCell ref="K9:K10"/>
    <mergeCell ref="L9:L10"/>
    <mergeCell ref="M9:M10"/>
    <mergeCell ref="H7:M8"/>
    <mergeCell ref="A3:L3"/>
    <mergeCell ref="A4:L4"/>
    <mergeCell ref="A5:L5"/>
    <mergeCell ref="A7:A10"/>
    <mergeCell ref="B7:B10"/>
    <mergeCell ref="C7:C10"/>
    <mergeCell ref="D7:D10"/>
    <mergeCell ref="E7:E10"/>
    <mergeCell ref="F7:F10"/>
    <mergeCell ref="G7:G10"/>
    <mergeCell ref="H9:H10"/>
    <mergeCell ref="I9:I10"/>
    <mergeCell ref="J9:J10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="80" zoomScaleNormal="80" workbookViewId="0">
      <pane ySplit="12" topLeftCell="A13" activePane="bottomLeft" state="frozen"/>
      <selection pane="bottomLeft" activeCell="A40" sqref="A40"/>
    </sheetView>
  </sheetViews>
  <sheetFormatPr baseColWidth="10" defaultColWidth="0" defaultRowHeight="15.6" zeroHeight="1" x14ac:dyDescent="0.3"/>
  <cols>
    <col min="1" max="1" width="78.44140625" style="16" bestFit="1" customWidth="1"/>
    <col min="2" max="13" width="19" style="16" customWidth="1"/>
    <col min="14" max="16384" width="11.44140625" style="16" hidden="1"/>
  </cols>
  <sheetData>
    <row r="1" spans="1:13" x14ac:dyDescent="0.3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3">
      <c r="A3" s="108" t="s">
        <v>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x14ac:dyDescent="0.3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x14ac:dyDescent="0.3">
      <c r="A5" s="108" t="s">
        <v>56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.75" customHeight="1" x14ac:dyDescent="0.3">
      <c r="A7" s="32"/>
      <c r="B7" s="112" t="s">
        <v>57</v>
      </c>
      <c r="C7" s="115" t="s">
        <v>37</v>
      </c>
      <c r="D7" s="115" t="s">
        <v>38</v>
      </c>
      <c r="E7" s="115" t="s">
        <v>39</v>
      </c>
      <c r="F7" s="115" t="s">
        <v>40</v>
      </c>
      <c r="G7" s="118" t="s">
        <v>58</v>
      </c>
      <c r="H7" s="125" t="s">
        <v>1</v>
      </c>
      <c r="I7" s="126"/>
      <c r="J7" s="126"/>
      <c r="K7" s="126"/>
      <c r="L7" s="126"/>
      <c r="M7" s="126"/>
    </row>
    <row r="8" spans="1:13" x14ac:dyDescent="0.3">
      <c r="A8" s="33" t="s">
        <v>46</v>
      </c>
      <c r="B8" s="113"/>
      <c r="C8" s="116"/>
      <c r="D8" s="116"/>
      <c r="E8" s="116"/>
      <c r="F8" s="116"/>
      <c r="G8" s="119"/>
      <c r="H8" s="106"/>
      <c r="I8" s="107"/>
      <c r="J8" s="107"/>
      <c r="K8" s="107"/>
      <c r="L8" s="107"/>
      <c r="M8" s="107"/>
    </row>
    <row r="9" spans="1:13" ht="15.75" customHeight="1" x14ac:dyDescent="0.3">
      <c r="A9" s="32"/>
      <c r="B9" s="113"/>
      <c r="C9" s="116"/>
      <c r="D9" s="116"/>
      <c r="E9" s="116"/>
      <c r="F9" s="116"/>
      <c r="G9" s="119"/>
      <c r="H9" s="121" t="s">
        <v>41</v>
      </c>
      <c r="I9" s="123" t="s">
        <v>59</v>
      </c>
      <c r="J9" s="123" t="s">
        <v>2</v>
      </c>
      <c r="K9" s="123" t="s">
        <v>3</v>
      </c>
      <c r="L9" s="123" t="s">
        <v>156</v>
      </c>
      <c r="M9" s="102" t="s">
        <v>4</v>
      </c>
    </row>
    <row r="10" spans="1:13" x14ac:dyDescent="0.3">
      <c r="A10" s="34"/>
      <c r="B10" s="114"/>
      <c r="C10" s="117"/>
      <c r="D10" s="117"/>
      <c r="E10" s="117"/>
      <c r="F10" s="117"/>
      <c r="G10" s="120"/>
      <c r="H10" s="122"/>
      <c r="I10" s="124"/>
      <c r="J10" s="124"/>
      <c r="K10" s="124"/>
      <c r="L10" s="127"/>
      <c r="M10" s="103"/>
    </row>
    <row r="11" spans="1:13" x14ac:dyDescent="0.3">
      <c r="A11" s="6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6"/>
      <c r="M11" s="67"/>
    </row>
    <row r="12" spans="1:13" x14ac:dyDescent="0.3">
      <c r="A12" s="69" t="s">
        <v>5</v>
      </c>
      <c r="B12" s="70">
        <f t="shared" ref="B12:M12" si="0">B14+B36+B50+B58+B65+B73+B88</f>
        <v>45830</v>
      </c>
      <c r="C12" s="71">
        <f t="shared" si="0"/>
        <v>167252</v>
      </c>
      <c r="D12" s="71">
        <f t="shared" si="0"/>
        <v>11157</v>
      </c>
      <c r="E12" s="71">
        <f t="shared" si="0"/>
        <v>715</v>
      </c>
      <c r="F12" s="71">
        <f t="shared" si="0"/>
        <v>177324</v>
      </c>
      <c r="G12" s="71">
        <f t="shared" si="0"/>
        <v>47630</v>
      </c>
      <c r="H12" s="71">
        <f t="shared" si="0"/>
        <v>43911</v>
      </c>
      <c r="I12" s="71">
        <f t="shared" si="0"/>
        <v>120</v>
      </c>
      <c r="J12" s="71">
        <f t="shared" si="0"/>
        <v>617</v>
      </c>
      <c r="K12" s="71">
        <f t="shared" si="0"/>
        <v>2970</v>
      </c>
      <c r="L12" s="71">
        <f t="shared" si="0"/>
        <v>8</v>
      </c>
      <c r="M12" s="72">
        <f t="shared" si="0"/>
        <v>4</v>
      </c>
    </row>
    <row r="13" spans="1:13" ht="20.25" customHeight="1" x14ac:dyDescent="0.3">
      <c r="A13" s="15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20.25" customHeight="1" x14ac:dyDescent="0.3">
      <c r="A14" s="17" t="s">
        <v>25</v>
      </c>
      <c r="B14" s="84">
        <f>SUM(B15:B34)</f>
        <v>17542</v>
      </c>
      <c r="C14" s="84">
        <f t="shared" ref="C14:M14" si="1">SUM(C15:C34)</f>
        <v>53275</v>
      </c>
      <c r="D14" s="84">
        <f t="shared" si="1"/>
        <v>4654</v>
      </c>
      <c r="E14" s="84">
        <f t="shared" si="1"/>
        <v>355</v>
      </c>
      <c r="F14" s="84">
        <f t="shared" si="1"/>
        <v>57552</v>
      </c>
      <c r="G14" s="84">
        <f t="shared" si="1"/>
        <v>18274</v>
      </c>
      <c r="H14" s="84">
        <f t="shared" si="1"/>
        <v>16722</v>
      </c>
      <c r="I14" s="84">
        <f t="shared" si="1"/>
        <v>52</v>
      </c>
      <c r="J14" s="84">
        <f t="shared" si="1"/>
        <v>310</v>
      </c>
      <c r="K14" s="84">
        <f t="shared" si="1"/>
        <v>1185</v>
      </c>
      <c r="L14" s="84">
        <f t="shared" ref="L14" si="2">SUM(L15:L34)</f>
        <v>2</v>
      </c>
      <c r="M14" s="83">
        <f t="shared" si="1"/>
        <v>3</v>
      </c>
    </row>
    <row r="15" spans="1:13" ht="20.25" customHeight="1" x14ac:dyDescent="0.3">
      <c r="A15" s="18" t="s">
        <v>65</v>
      </c>
      <c r="B15" s="78">
        <v>1191</v>
      </c>
      <c r="C15" s="78">
        <v>9297</v>
      </c>
      <c r="D15" s="78">
        <v>883</v>
      </c>
      <c r="E15" s="78">
        <v>21</v>
      </c>
      <c r="F15" s="78">
        <v>9639</v>
      </c>
      <c r="G15" s="82">
        <v>1753</v>
      </c>
      <c r="H15" s="78">
        <v>1644</v>
      </c>
      <c r="I15" s="78">
        <v>4</v>
      </c>
      <c r="J15" s="78">
        <v>29</v>
      </c>
      <c r="K15" s="78">
        <v>76</v>
      </c>
      <c r="L15" s="78">
        <v>0</v>
      </c>
      <c r="M15" s="79">
        <v>0</v>
      </c>
    </row>
    <row r="16" spans="1:13" ht="20.25" customHeight="1" x14ac:dyDescent="0.3">
      <c r="A16" s="18" t="s">
        <v>157</v>
      </c>
      <c r="B16" s="78">
        <v>1884</v>
      </c>
      <c r="C16" s="78">
        <v>3800</v>
      </c>
      <c r="D16" s="78">
        <v>570</v>
      </c>
      <c r="E16" s="78">
        <v>41</v>
      </c>
      <c r="F16" s="78">
        <v>4468</v>
      </c>
      <c r="G16" s="82">
        <v>1827</v>
      </c>
      <c r="H16" s="78">
        <v>1646</v>
      </c>
      <c r="I16" s="78">
        <v>12</v>
      </c>
      <c r="J16" s="78">
        <v>31</v>
      </c>
      <c r="K16" s="78">
        <v>138</v>
      </c>
      <c r="L16" s="78">
        <v>0</v>
      </c>
      <c r="M16" s="79">
        <v>0</v>
      </c>
    </row>
    <row r="17" spans="1:13" ht="20.25" customHeight="1" x14ac:dyDescent="0.3">
      <c r="A17" s="18" t="s">
        <v>66</v>
      </c>
      <c r="B17" s="78">
        <v>2069</v>
      </c>
      <c r="C17" s="78">
        <v>3601</v>
      </c>
      <c r="D17" s="78">
        <v>400</v>
      </c>
      <c r="E17" s="78">
        <v>10</v>
      </c>
      <c r="F17" s="78">
        <v>4044</v>
      </c>
      <c r="G17" s="82">
        <v>2036</v>
      </c>
      <c r="H17" s="78">
        <v>1614</v>
      </c>
      <c r="I17" s="78">
        <v>12</v>
      </c>
      <c r="J17" s="78">
        <v>74</v>
      </c>
      <c r="K17" s="78">
        <v>335</v>
      </c>
      <c r="L17" s="78">
        <v>0</v>
      </c>
      <c r="M17" s="79">
        <v>1</v>
      </c>
    </row>
    <row r="18" spans="1:13" ht="20.25" customHeight="1" x14ac:dyDescent="0.3">
      <c r="A18" s="20" t="s">
        <v>179</v>
      </c>
      <c r="B18" s="78">
        <v>103</v>
      </c>
      <c r="C18" s="78">
        <v>151</v>
      </c>
      <c r="D18" s="78">
        <v>10</v>
      </c>
      <c r="E18" s="78">
        <v>1</v>
      </c>
      <c r="F18" s="78">
        <v>196</v>
      </c>
      <c r="G18" s="82">
        <v>69</v>
      </c>
      <c r="H18" s="78">
        <v>66</v>
      </c>
      <c r="I18" s="78">
        <v>1</v>
      </c>
      <c r="J18" s="78">
        <v>1</v>
      </c>
      <c r="K18" s="78">
        <v>0</v>
      </c>
      <c r="L18" s="78">
        <v>1</v>
      </c>
      <c r="M18" s="79">
        <v>0</v>
      </c>
    </row>
    <row r="19" spans="1:13" ht="20.25" customHeight="1" x14ac:dyDescent="0.3">
      <c r="A19" s="20" t="s">
        <v>67</v>
      </c>
      <c r="B19" s="78">
        <v>166</v>
      </c>
      <c r="C19" s="78">
        <v>171</v>
      </c>
      <c r="D19" s="78">
        <v>12</v>
      </c>
      <c r="E19" s="78">
        <v>6</v>
      </c>
      <c r="F19" s="78">
        <v>154</v>
      </c>
      <c r="G19" s="82">
        <v>201</v>
      </c>
      <c r="H19" s="78">
        <v>191</v>
      </c>
      <c r="I19" s="78">
        <v>0</v>
      </c>
      <c r="J19" s="78">
        <v>1</v>
      </c>
      <c r="K19" s="78">
        <v>9</v>
      </c>
      <c r="L19" s="78">
        <v>0</v>
      </c>
      <c r="M19" s="79">
        <v>0</v>
      </c>
    </row>
    <row r="20" spans="1:13" ht="20.25" customHeight="1" x14ac:dyDescent="0.3">
      <c r="A20" s="20" t="s">
        <v>68</v>
      </c>
      <c r="B20" s="78">
        <v>144</v>
      </c>
      <c r="C20" s="78">
        <v>76</v>
      </c>
      <c r="D20" s="78">
        <v>6</v>
      </c>
      <c r="E20" s="78">
        <v>0</v>
      </c>
      <c r="F20" s="78">
        <v>101</v>
      </c>
      <c r="G20" s="82">
        <v>125</v>
      </c>
      <c r="H20" s="78">
        <v>122</v>
      </c>
      <c r="I20" s="78">
        <v>0</v>
      </c>
      <c r="J20" s="78">
        <v>1</v>
      </c>
      <c r="K20" s="78">
        <v>2</v>
      </c>
      <c r="L20" s="78">
        <v>0</v>
      </c>
      <c r="M20" s="79">
        <v>0</v>
      </c>
    </row>
    <row r="21" spans="1:13" ht="20.25" customHeight="1" x14ac:dyDescent="0.3">
      <c r="A21" s="18" t="s">
        <v>158</v>
      </c>
      <c r="B21" s="78">
        <v>75</v>
      </c>
      <c r="C21" s="78">
        <v>1713</v>
      </c>
      <c r="D21" s="78">
        <v>22</v>
      </c>
      <c r="E21" s="78">
        <v>1</v>
      </c>
      <c r="F21" s="78">
        <v>1733</v>
      </c>
      <c r="G21" s="82">
        <v>78</v>
      </c>
      <c r="H21" s="78">
        <v>78</v>
      </c>
      <c r="I21" s="78">
        <v>0</v>
      </c>
      <c r="J21" s="78">
        <v>0</v>
      </c>
      <c r="K21" s="78">
        <v>0</v>
      </c>
      <c r="L21" s="78">
        <v>0</v>
      </c>
      <c r="M21" s="79">
        <v>0</v>
      </c>
    </row>
    <row r="22" spans="1:13" ht="20.25" customHeight="1" x14ac:dyDescent="0.3">
      <c r="A22" s="18" t="s">
        <v>69</v>
      </c>
      <c r="B22" s="78">
        <v>1334</v>
      </c>
      <c r="C22" s="78">
        <v>2360</v>
      </c>
      <c r="D22" s="78">
        <v>95</v>
      </c>
      <c r="E22" s="78">
        <v>159</v>
      </c>
      <c r="F22" s="78">
        <v>2634</v>
      </c>
      <c r="G22" s="82">
        <v>1314</v>
      </c>
      <c r="H22" s="78">
        <v>1178</v>
      </c>
      <c r="I22" s="78">
        <v>8</v>
      </c>
      <c r="J22" s="78">
        <v>44</v>
      </c>
      <c r="K22" s="78">
        <v>83</v>
      </c>
      <c r="L22" s="78">
        <v>0</v>
      </c>
      <c r="M22" s="79">
        <v>1</v>
      </c>
    </row>
    <row r="23" spans="1:13" ht="20.25" customHeight="1" x14ac:dyDescent="0.3">
      <c r="A23" s="18" t="s">
        <v>70</v>
      </c>
      <c r="B23" s="78">
        <v>513</v>
      </c>
      <c r="C23" s="78">
        <v>586</v>
      </c>
      <c r="D23" s="78">
        <v>48</v>
      </c>
      <c r="E23" s="78">
        <v>2</v>
      </c>
      <c r="F23" s="78">
        <v>829</v>
      </c>
      <c r="G23" s="82">
        <v>320</v>
      </c>
      <c r="H23" s="78">
        <v>296</v>
      </c>
      <c r="I23" s="78">
        <v>0</v>
      </c>
      <c r="J23" s="78">
        <v>1</v>
      </c>
      <c r="K23" s="78">
        <v>22</v>
      </c>
      <c r="L23" s="78">
        <v>1</v>
      </c>
      <c r="M23" s="79">
        <v>0</v>
      </c>
    </row>
    <row r="24" spans="1:13" ht="20.25" customHeight="1" x14ac:dyDescent="0.3">
      <c r="A24" s="18" t="s">
        <v>71</v>
      </c>
      <c r="B24" s="78">
        <v>82</v>
      </c>
      <c r="C24" s="78">
        <v>37</v>
      </c>
      <c r="D24" s="78">
        <v>7</v>
      </c>
      <c r="E24" s="78">
        <v>0</v>
      </c>
      <c r="F24" s="78">
        <v>67</v>
      </c>
      <c r="G24" s="82">
        <v>59</v>
      </c>
      <c r="H24" s="78">
        <v>58</v>
      </c>
      <c r="I24" s="78">
        <v>0</v>
      </c>
      <c r="J24" s="78">
        <v>0</v>
      </c>
      <c r="K24" s="78">
        <v>1</v>
      </c>
      <c r="L24" s="78">
        <v>0</v>
      </c>
      <c r="M24" s="79">
        <v>0</v>
      </c>
    </row>
    <row r="25" spans="1:13" ht="20.25" customHeight="1" x14ac:dyDescent="0.3">
      <c r="A25" s="18" t="s">
        <v>72</v>
      </c>
      <c r="B25" s="78">
        <v>31</v>
      </c>
      <c r="C25" s="78">
        <v>39</v>
      </c>
      <c r="D25" s="78">
        <v>0</v>
      </c>
      <c r="E25" s="78">
        <v>1</v>
      </c>
      <c r="F25" s="78">
        <v>41</v>
      </c>
      <c r="G25" s="82">
        <v>30</v>
      </c>
      <c r="H25" s="78">
        <v>30</v>
      </c>
      <c r="I25" s="78">
        <v>0</v>
      </c>
      <c r="J25" s="78">
        <v>0</v>
      </c>
      <c r="K25" s="78">
        <v>0</v>
      </c>
      <c r="L25" s="78">
        <v>0</v>
      </c>
      <c r="M25" s="79">
        <v>0</v>
      </c>
    </row>
    <row r="26" spans="1:13" ht="20.25" customHeight="1" x14ac:dyDescent="0.3">
      <c r="A26" s="21" t="s">
        <v>73</v>
      </c>
      <c r="B26" s="78">
        <v>431</v>
      </c>
      <c r="C26" s="78">
        <v>1262</v>
      </c>
      <c r="D26" s="78">
        <v>180</v>
      </c>
      <c r="E26" s="78">
        <v>7</v>
      </c>
      <c r="F26" s="78">
        <v>1416</v>
      </c>
      <c r="G26" s="82">
        <v>464</v>
      </c>
      <c r="H26" s="78">
        <v>443</v>
      </c>
      <c r="I26" s="78">
        <v>1</v>
      </c>
      <c r="J26" s="78">
        <v>4</v>
      </c>
      <c r="K26" s="78">
        <v>16</v>
      </c>
      <c r="L26" s="78">
        <v>0</v>
      </c>
      <c r="M26" s="79">
        <v>0</v>
      </c>
    </row>
    <row r="27" spans="1:13" ht="20.25" customHeight="1" x14ac:dyDescent="0.3">
      <c r="A27" s="22" t="s">
        <v>159</v>
      </c>
      <c r="B27" s="78">
        <v>3475</v>
      </c>
      <c r="C27" s="78">
        <v>12172</v>
      </c>
      <c r="D27" s="78">
        <v>775</v>
      </c>
      <c r="E27" s="78">
        <v>40</v>
      </c>
      <c r="F27" s="78">
        <v>13215</v>
      </c>
      <c r="G27" s="82">
        <v>3247</v>
      </c>
      <c r="H27" s="78">
        <v>3077</v>
      </c>
      <c r="I27" s="78">
        <v>2</v>
      </c>
      <c r="J27" s="78">
        <v>43</v>
      </c>
      <c r="K27" s="78">
        <v>125</v>
      </c>
      <c r="L27" s="78">
        <v>0</v>
      </c>
      <c r="M27" s="79">
        <v>0</v>
      </c>
    </row>
    <row r="28" spans="1:13" ht="20.25" customHeight="1" x14ac:dyDescent="0.3">
      <c r="A28" s="22" t="s">
        <v>160</v>
      </c>
      <c r="B28" s="78">
        <v>52</v>
      </c>
      <c r="C28" s="78">
        <v>872</v>
      </c>
      <c r="D28" s="78">
        <v>36</v>
      </c>
      <c r="E28" s="78">
        <v>0</v>
      </c>
      <c r="F28" s="78">
        <v>875</v>
      </c>
      <c r="G28" s="82">
        <v>85</v>
      </c>
      <c r="H28" s="78">
        <v>84</v>
      </c>
      <c r="I28" s="78">
        <v>0</v>
      </c>
      <c r="J28" s="78">
        <v>0</v>
      </c>
      <c r="K28" s="78">
        <v>0</v>
      </c>
      <c r="L28" s="78">
        <v>0</v>
      </c>
      <c r="M28" s="79">
        <v>1</v>
      </c>
    </row>
    <row r="29" spans="1:13" ht="20.25" customHeight="1" x14ac:dyDescent="0.3">
      <c r="A29" s="21" t="s">
        <v>74</v>
      </c>
      <c r="B29" s="78">
        <v>1185</v>
      </c>
      <c r="C29" s="78">
        <v>3397</v>
      </c>
      <c r="D29" s="78">
        <v>322</v>
      </c>
      <c r="E29" s="78">
        <v>6</v>
      </c>
      <c r="F29" s="78">
        <v>3756</v>
      </c>
      <c r="G29" s="82">
        <v>1154</v>
      </c>
      <c r="H29" s="78">
        <v>1120</v>
      </c>
      <c r="I29" s="78">
        <v>2</v>
      </c>
      <c r="J29" s="78">
        <v>7</v>
      </c>
      <c r="K29" s="78">
        <v>25</v>
      </c>
      <c r="L29" s="78">
        <v>0</v>
      </c>
      <c r="M29" s="79">
        <v>0</v>
      </c>
    </row>
    <row r="30" spans="1:13" ht="20.25" customHeight="1" x14ac:dyDescent="0.3">
      <c r="A30" s="21" t="s">
        <v>161</v>
      </c>
      <c r="B30" s="78">
        <v>1265</v>
      </c>
      <c r="C30" s="78">
        <v>4893</v>
      </c>
      <c r="D30" s="78">
        <v>335</v>
      </c>
      <c r="E30" s="78">
        <v>15</v>
      </c>
      <c r="F30" s="78">
        <v>4967</v>
      </c>
      <c r="G30" s="82">
        <v>1541</v>
      </c>
      <c r="H30" s="78">
        <v>1509</v>
      </c>
      <c r="I30" s="78">
        <v>5</v>
      </c>
      <c r="J30" s="78">
        <v>12</v>
      </c>
      <c r="K30" s="78">
        <v>15</v>
      </c>
      <c r="L30" s="78">
        <v>0</v>
      </c>
      <c r="M30" s="79">
        <v>0</v>
      </c>
    </row>
    <row r="31" spans="1:13" ht="20.25" customHeight="1" x14ac:dyDescent="0.3">
      <c r="A31" s="21" t="s">
        <v>75</v>
      </c>
      <c r="B31" s="78">
        <v>2124</v>
      </c>
      <c r="C31" s="78">
        <v>3590</v>
      </c>
      <c r="D31" s="78">
        <v>571</v>
      </c>
      <c r="E31" s="78">
        <v>23</v>
      </c>
      <c r="F31" s="78">
        <v>3714</v>
      </c>
      <c r="G31" s="82">
        <v>2594</v>
      </c>
      <c r="H31" s="78">
        <v>2318</v>
      </c>
      <c r="I31" s="78">
        <v>3</v>
      </c>
      <c r="J31" s="78">
        <v>53</v>
      </c>
      <c r="K31" s="78">
        <v>220</v>
      </c>
      <c r="L31" s="78">
        <v>0</v>
      </c>
      <c r="M31" s="79">
        <v>0</v>
      </c>
    </row>
    <row r="32" spans="1:13" ht="20.25" customHeight="1" x14ac:dyDescent="0.3">
      <c r="A32" s="21" t="s">
        <v>76</v>
      </c>
      <c r="B32" s="78">
        <v>375</v>
      </c>
      <c r="C32" s="78">
        <v>720</v>
      </c>
      <c r="D32" s="78">
        <v>39</v>
      </c>
      <c r="E32" s="78">
        <v>8</v>
      </c>
      <c r="F32" s="78">
        <v>786</v>
      </c>
      <c r="G32" s="82">
        <v>356</v>
      </c>
      <c r="H32" s="78">
        <v>347</v>
      </c>
      <c r="I32" s="78">
        <v>0</v>
      </c>
      <c r="J32" s="78">
        <v>4</v>
      </c>
      <c r="K32" s="78">
        <v>5</v>
      </c>
      <c r="L32" s="78">
        <v>0</v>
      </c>
      <c r="M32" s="79">
        <v>0</v>
      </c>
    </row>
    <row r="33" spans="1:13" ht="20.25" customHeight="1" x14ac:dyDescent="0.3">
      <c r="A33" s="22" t="s">
        <v>171</v>
      </c>
      <c r="B33" s="78">
        <v>1043</v>
      </c>
      <c r="C33" s="78">
        <v>3993</v>
      </c>
      <c r="D33" s="78">
        <v>325</v>
      </c>
      <c r="E33" s="78">
        <v>13</v>
      </c>
      <c r="F33" s="78">
        <v>4364</v>
      </c>
      <c r="G33" s="82">
        <v>1010</v>
      </c>
      <c r="H33" s="78">
        <v>890</v>
      </c>
      <c r="I33" s="78">
        <v>2</v>
      </c>
      <c r="J33" s="78">
        <v>5</v>
      </c>
      <c r="K33" s="78">
        <v>113</v>
      </c>
      <c r="L33" s="78">
        <v>0</v>
      </c>
      <c r="M33" s="79">
        <v>0</v>
      </c>
    </row>
    <row r="34" spans="1:13" ht="20.25" customHeight="1" x14ac:dyDescent="0.3">
      <c r="A34" s="22" t="s">
        <v>172</v>
      </c>
      <c r="B34" s="78">
        <v>0</v>
      </c>
      <c r="C34" s="78">
        <v>545</v>
      </c>
      <c r="D34" s="78">
        <v>18</v>
      </c>
      <c r="E34" s="78">
        <v>1</v>
      </c>
      <c r="F34" s="78">
        <v>553</v>
      </c>
      <c r="G34" s="82">
        <v>11</v>
      </c>
      <c r="H34" s="78">
        <v>11</v>
      </c>
      <c r="I34" s="78">
        <v>0</v>
      </c>
      <c r="J34" s="78">
        <v>0</v>
      </c>
      <c r="K34" s="78">
        <v>0</v>
      </c>
      <c r="L34" s="78">
        <v>0</v>
      </c>
      <c r="M34" s="79">
        <v>0</v>
      </c>
    </row>
    <row r="35" spans="1:13" ht="20.25" customHeight="1" x14ac:dyDescent="0.3">
      <c r="A35" s="2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20.25" customHeight="1" x14ac:dyDescent="0.3">
      <c r="A36" s="17" t="s">
        <v>26</v>
      </c>
      <c r="B36" s="83">
        <f>SUM(B37:B48)</f>
        <v>5634</v>
      </c>
      <c r="C36" s="83">
        <f t="shared" ref="C36:M36" si="3">SUM(C37:C48)</f>
        <v>29973</v>
      </c>
      <c r="D36" s="83">
        <f>SUM(D37:D48)</f>
        <v>1268</v>
      </c>
      <c r="E36" s="83">
        <f t="shared" si="3"/>
        <v>88</v>
      </c>
      <c r="F36" s="83">
        <f t="shared" si="3"/>
        <v>30903</v>
      </c>
      <c r="G36" s="83">
        <f t="shared" si="3"/>
        <v>6060</v>
      </c>
      <c r="H36" s="83">
        <f t="shared" si="3"/>
        <v>5678</v>
      </c>
      <c r="I36" s="83">
        <f t="shared" si="3"/>
        <v>17</v>
      </c>
      <c r="J36" s="83">
        <f t="shared" si="3"/>
        <v>68</v>
      </c>
      <c r="K36" s="83">
        <f t="shared" si="3"/>
        <v>295</v>
      </c>
      <c r="L36" s="83">
        <f t="shared" ref="L36" si="4">SUM(L37:L48)</f>
        <v>2</v>
      </c>
      <c r="M36" s="83">
        <f t="shared" si="3"/>
        <v>0</v>
      </c>
    </row>
    <row r="37" spans="1:13" ht="20.25" customHeight="1" x14ac:dyDescent="0.3">
      <c r="A37" s="22" t="s">
        <v>162</v>
      </c>
      <c r="B37" s="78">
        <v>1933</v>
      </c>
      <c r="C37" s="78">
        <v>12492</v>
      </c>
      <c r="D37" s="78">
        <v>633</v>
      </c>
      <c r="E37" s="78">
        <v>21</v>
      </c>
      <c r="F37" s="78">
        <v>13081</v>
      </c>
      <c r="G37" s="82">
        <v>1998</v>
      </c>
      <c r="H37" s="78">
        <v>1761</v>
      </c>
      <c r="I37" s="78">
        <v>16</v>
      </c>
      <c r="J37" s="78">
        <v>49</v>
      </c>
      <c r="K37" s="78">
        <v>170</v>
      </c>
      <c r="L37" s="78">
        <v>2</v>
      </c>
      <c r="M37" s="79">
        <v>0</v>
      </c>
    </row>
    <row r="38" spans="1:13" ht="20.25" customHeight="1" x14ac:dyDescent="0.3">
      <c r="A38" s="22" t="s">
        <v>163</v>
      </c>
      <c r="B38" s="78">
        <v>2</v>
      </c>
      <c r="C38" s="78">
        <v>380</v>
      </c>
      <c r="D38" s="78">
        <v>11</v>
      </c>
      <c r="E38" s="78">
        <v>2</v>
      </c>
      <c r="F38" s="78">
        <v>387</v>
      </c>
      <c r="G38" s="82">
        <v>8</v>
      </c>
      <c r="H38" s="78">
        <v>8</v>
      </c>
      <c r="I38" s="78">
        <v>0</v>
      </c>
      <c r="J38" s="78">
        <v>0</v>
      </c>
      <c r="K38" s="78">
        <v>0</v>
      </c>
      <c r="L38" s="78">
        <v>0</v>
      </c>
      <c r="M38" s="79">
        <v>0</v>
      </c>
    </row>
    <row r="39" spans="1:13" ht="20.25" customHeight="1" x14ac:dyDescent="0.3">
      <c r="A39" s="22" t="s">
        <v>77</v>
      </c>
      <c r="B39" s="78">
        <v>276</v>
      </c>
      <c r="C39" s="78">
        <v>1756</v>
      </c>
      <c r="D39" s="78">
        <v>56</v>
      </c>
      <c r="E39" s="78">
        <v>0</v>
      </c>
      <c r="F39" s="78">
        <v>1864</v>
      </c>
      <c r="G39" s="82">
        <v>224</v>
      </c>
      <c r="H39" s="78">
        <v>203</v>
      </c>
      <c r="I39" s="78">
        <v>0</v>
      </c>
      <c r="J39" s="78">
        <v>1</v>
      </c>
      <c r="K39" s="78">
        <v>20</v>
      </c>
      <c r="L39" s="78">
        <v>0</v>
      </c>
      <c r="M39" s="79">
        <v>0</v>
      </c>
    </row>
    <row r="40" spans="1:13" ht="20.25" customHeight="1" x14ac:dyDescent="0.3">
      <c r="A40" s="22" t="s">
        <v>164</v>
      </c>
      <c r="B40" s="78">
        <v>1191</v>
      </c>
      <c r="C40" s="78">
        <v>4894</v>
      </c>
      <c r="D40" s="78">
        <v>114</v>
      </c>
      <c r="E40" s="78">
        <v>37</v>
      </c>
      <c r="F40" s="78">
        <v>4876</v>
      </c>
      <c r="G40" s="82">
        <v>1360</v>
      </c>
      <c r="H40" s="78">
        <v>1312</v>
      </c>
      <c r="I40" s="78">
        <v>1</v>
      </c>
      <c r="J40" s="78">
        <v>10</v>
      </c>
      <c r="K40" s="78">
        <v>37</v>
      </c>
      <c r="L40" s="78">
        <v>0</v>
      </c>
      <c r="M40" s="79">
        <v>0</v>
      </c>
    </row>
    <row r="41" spans="1:13" ht="20.25" customHeight="1" x14ac:dyDescent="0.3">
      <c r="A41" s="22" t="s">
        <v>165</v>
      </c>
      <c r="B41" s="78">
        <v>41</v>
      </c>
      <c r="C41" s="78">
        <v>616</v>
      </c>
      <c r="D41" s="78">
        <v>5</v>
      </c>
      <c r="E41" s="78">
        <v>3</v>
      </c>
      <c r="F41" s="78">
        <v>646</v>
      </c>
      <c r="G41" s="82">
        <v>19</v>
      </c>
      <c r="H41" s="78">
        <v>19</v>
      </c>
      <c r="I41" s="78">
        <v>0</v>
      </c>
      <c r="J41" s="78">
        <v>0</v>
      </c>
      <c r="K41" s="78">
        <v>0</v>
      </c>
      <c r="L41" s="78">
        <v>0</v>
      </c>
      <c r="M41" s="79">
        <v>0</v>
      </c>
    </row>
    <row r="42" spans="1:13" ht="20.25" customHeight="1" x14ac:dyDescent="0.3">
      <c r="A42" s="22" t="s">
        <v>78</v>
      </c>
      <c r="B42" s="78">
        <v>122</v>
      </c>
      <c r="C42" s="78">
        <v>1168</v>
      </c>
      <c r="D42" s="78">
        <v>21</v>
      </c>
      <c r="E42" s="78">
        <v>2</v>
      </c>
      <c r="F42" s="78">
        <v>1183</v>
      </c>
      <c r="G42" s="82">
        <v>130</v>
      </c>
      <c r="H42" s="78">
        <v>123</v>
      </c>
      <c r="I42" s="78">
        <v>0</v>
      </c>
      <c r="J42" s="78">
        <v>1</v>
      </c>
      <c r="K42" s="78">
        <v>6</v>
      </c>
      <c r="L42" s="78">
        <v>0</v>
      </c>
      <c r="M42" s="79">
        <v>0</v>
      </c>
    </row>
    <row r="43" spans="1:13" ht="20.25" customHeight="1" x14ac:dyDescent="0.3">
      <c r="A43" s="22" t="s">
        <v>79</v>
      </c>
      <c r="B43" s="78">
        <v>179</v>
      </c>
      <c r="C43" s="78">
        <v>1198</v>
      </c>
      <c r="D43" s="78">
        <v>17</v>
      </c>
      <c r="E43" s="78">
        <v>9</v>
      </c>
      <c r="F43" s="78">
        <v>1056</v>
      </c>
      <c r="G43" s="82">
        <v>347</v>
      </c>
      <c r="H43" s="78">
        <v>344</v>
      </c>
      <c r="I43" s="78">
        <v>0</v>
      </c>
      <c r="J43" s="78">
        <v>1</v>
      </c>
      <c r="K43" s="78">
        <v>2</v>
      </c>
      <c r="L43" s="78">
        <v>0</v>
      </c>
      <c r="M43" s="79">
        <v>0</v>
      </c>
    </row>
    <row r="44" spans="1:13" ht="20.25" customHeight="1" x14ac:dyDescent="0.3">
      <c r="A44" s="22" t="s">
        <v>80</v>
      </c>
      <c r="B44" s="78">
        <v>155</v>
      </c>
      <c r="C44" s="78">
        <v>613</v>
      </c>
      <c r="D44" s="78">
        <v>14</v>
      </c>
      <c r="E44" s="78">
        <v>4</v>
      </c>
      <c r="F44" s="78">
        <v>627</v>
      </c>
      <c r="G44" s="82">
        <v>159</v>
      </c>
      <c r="H44" s="78">
        <v>156</v>
      </c>
      <c r="I44" s="78">
        <v>0</v>
      </c>
      <c r="J44" s="78">
        <v>2</v>
      </c>
      <c r="K44" s="78">
        <v>1</v>
      </c>
      <c r="L44" s="78">
        <v>0</v>
      </c>
      <c r="M44" s="79">
        <v>0</v>
      </c>
    </row>
    <row r="45" spans="1:13" ht="20.25" customHeight="1" x14ac:dyDescent="0.3">
      <c r="A45" s="22" t="s">
        <v>81</v>
      </c>
      <c r="B45" s="78">
        <v>293</v>
      </c>
      <c r="C45" s="78">
        <v>1094</v>
      </c>
      <c r="D45" s="78">
        <v>35</v>
      </c>
      <c r="E45" s="78">
        <v>3</v>
      </c>
      <c r="F45" s="78">
        <v>995</v>
      </c>
      <c r="G45" s="82">
        <v>430</v>
      </c>
      <c r="H45" s="78">
        <v>425</v>
      </c>
      <c r="I45" s="78">
        <v>0</v>
      </c>
      <c r="J45" s="78">
        <v>1</v>
      </c>
      <c r="K45" s="78">
        <v>4</v>
      </c>
      <c r="L45" s="78">
        <v>0</v>
      </c>
      <c r="M45" s="79">
        <v>0</v>
      </c>
    </row>
    <row r="46" spans="1:13" ht="20.25" customHeight="1" x14ac:dyDescent="0.3">
      <c r="A46" s="22" t="s">
        <v>166</v>
      </c>
      <c r="B46" s="78">
        <v>720</v>
      </c>
      <c r="C46" s="78">
        <v>2732</v>
      </c>
      <c r="D46" s="78">
        <v>127</v>
      </c>
      <c r="E46" s="78">
        <v>4</v>
      </c>
      <c r="F46" s="78">
        <v>3050</v>
      </c>
      <c r="G46" s="82">
        <v>533</v>
      </c>
      <c r="H46" s="78">
        <v>512</v>
      </c>
      <c r="I46" s="78">
        <v>0</v>
      </c>
      <c r="J46" s="78">
        <v>3</v>
      </c>
      <c r="K46" s="78">
        <v>18</v>
      </c>
      <c r="L46" s="78">
        <v>0</v>
      </c>
      <c r="M46" s="79">
        <v>0</v>
      </c>
    </row>
    <row r="47" spans="1:13" ht="20.25" customHeight="1" x14ac:dyDescent="0.3">
      <c r="A47" s="22" t="s">
        <v>167</v>
      </c>
      <c r="B47" s="78">
        <v>3</v>
      </c>
      <c r="C47" s="78">
        <v>366</v>
      </c>
      <c r="D47" s="78">
        <v>0</v>
      </c>
      <c r="E47" s="78">
        <v>1</v>
      </c>
      <c r="F47" s="78">
        <v>369</v>
      </c>
      <c r="G47" s="82">
        <v>1</v>
      </c>
      <c r="H47" s="78">
        <v>1</v>
      </c>
      <c r="I47" s="78">
        <v>0</v>
      </c>
      <c r="J47" s="78">
        <v>0</v>
      </c>
      <c r="K47" s="78">
        <v>0</v>
      </c>
      <c r="L47" s="78">
        <v>0</v>
      </c>
      <c r="M47" s="79">
        <v>0</v>
      </c>
    </row>
    <row r="48" spans="1:13" ht="20.25" customHeight="1" x14ac:dyDescent="0.3">
      <c r="A48" s="22" t="s">
        <v>82</v>
      </c>
      <c r="B48" s="78">
        <v>719</v>
      </c>
      <c r="C48" s="78">
        <v>2664</v>
      </c>
      <c r="D48" s="78">
        <v>235</v>
      </c>
      <c r="E48" s="78">
        <v>2</v>
      </c>
      <c r="F48" s="78">
        <v>2769</v>
      </c>
      <c r="G48" s="82">
        <v>851</v>
      </c>
      <c r="H48" s="78">
        <v>814</v>
      </c>
      <c r="I48" s="78">
        <v>0</v>
      </c>
      <c r="J48" s="78">
        <v>0</v>
      </c>
      <c r="K48" s="78">
        <v>37</v>
      </c>
      <c r="L48" s="78">
        <v>0</v>
      </c>
      <c r="M48" s="79">
        <v>0</v>
      </c>
    </row>
    <row r="49" spans="1:13" ht="20.25" customHeight="1" x14ac:dyDescent="0.3">
      <c r="A49" s="11"/>
      <c r="B49" s="79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ht="20.25" customHeight="1" x14ac:dyDescent="0.3">
      <c r="A50" s="17" t="s">
        <v>24</v>
      </c>
      <c r="B50" s="83">
        <f>SUM(B51:B56)</f>
        <v>3685</v>
      </c>
      <c r="C50" s="83">
        <f t="shared" ref="C50:M50" si="5">SUM(C51:C56)</f>
        <v>15329</v>
      </c>
      <c r="D50" s="83">
        <f t="shared" si="5"/>
        <v>1420</v>
      </c>
      <c r="E50" s="83">
        <f t="shared" si="5"/>
        <v>59</v>
      </c>
      <c r="F50" s="83">
        <f t="shared" si="5"/>
        <v>16332</v>
      </c>
      <c r="G50" s="83">
        <f t="shared" si="5"/>
        <v>4161</v>
      </c>
      <c r="H50" s="83">
        <f t="shared" si="5"/>
        <v>3944</v>
      </c>
      <c r="I50" s="83">
        <f t="shared" si="5"/>
        <v>13</v>
      </c>
      <c r="J50" s="83">
        <f t="shared" si="5"/>
        <v>30</v>
      </c>
      <c r="K50" s="83">
        <f t="shared" si="5"/>
        <v>173</v>
      </c>
      <c r="L50" s="83">
        <f t="shared" ref="L50" si="6">SUM(L51:L56)</f>
        <v>1</v>
      </c>
      <c r="M50" s="83">
        <f t="shared" si="5"/>
        <v>0</v>
      </c>
    </row>
    <row r="51" spans="1:13" ht="20.25" customHeight="1" x14ac:dyDescent="0.3">
      <c r="A51" s="22" t="s">
        <v>83</v>
      </c>
      <c r="B51" s="78">
        <v>2040</v>
      </c>
      <c r="C51" s="78">
        <v>7991</v>
      </c>
      <c r="D51" s="78">
        <v>612</v>
      </c>
      <c r="E51" s="78">
        <v>49</v>
      </c>
      <c r="F51" s="78">
        <v>8075</v>
      </c>
      <c r="G51" s="82">
        <v>2617</v>
      </c>
      <c r="H51" s="78">
        <v>2534</v>
      </c>
      <c r="I51" s="78">
        <v>2</v>
      </c>
      <c r="J51" s="78">
        <v>13</v>
      </c>
      <c r="K51" s="78">
        <v>67</v>
      </c>
      <c r="L51" s="78">
        <v>1</v>
      </c>
      <c r="M51" s="79">
        <v>0</v>
      </c>
    </row>
    <row r="52" spans="1:13" ht="20.25" customHeight="1" x14ac:dyDescent="0.3">
      <c r="A52" s="22" t="s">
        <v>84</v>
      </c>
      <c r="B52" s="78">
        <v>4</v>
      </c>
      <c r="C52" s="78">
        <v>229</v>
      </c>
      <c r="D52" s="78">
        <v>10</v>
      </c>
      <c r="E52" s="78">
        <v>1</v>
      </c>
      <c r="F52" s="78">
        <v>243</v>
      </c>
      <c r="G52" s="82">
        <v>1</v>
      </c>
      <c r="H52" s="78">
        <v>1</v>
      </c>
      <c r="I52" s="78">
        <v>0</v>
      </c>
      <c r="J52" s="78">
        <v>0</v>
      </c>
      <c r="K52" s="78">
        <v>0</v>
      </c>
      <c r="L52" s="78">
        <v>0</v>
      </c>
      <c r="M52" s="79">
        <v>0</v>
      </c>
    </row>
    <row r="53" spans="1:13" ht="20.25" customHeight="1" x14ac:dyDescent="0.3">
      <c r="A53" s="22" t="s">
        <v>85</v>
      </c>
      <c r="B53" s="78">
        <v>898</v>
      </c>
      <c r="C53" s="78">
        <v>2354</v>
      </c>
      <c r="D53" s="78">
        <v>249</v>
      </c>
      <c r="E53" s="78">
        <v>6</v>
      </c>
      <c r="F53" s="78">
        <v>2535</v>
      </c>
      <c r="G53" s="82">
        <v>972</v>
      </c>
      <c r="H53" s="78">
        <v>863</v>
      </c>
      <c r="I53" s="78">
        <v>1</v>
      </c>
      <c r="J53" s="78">
        <v>14</v>
      </c>
      <c r="K53" s="78">
        <v>94</v>
      </c>
      <c r="L53" s="78">
        <v>0</v>
      </c>
      <c r="M53" s="79">
        <v>0</v>
      </c>
    </row>
    <row r="54" spans="1:13" ht="20.25" customHeight="1" x14ac:dyDescent="0.3">
      <c r="A54" s="22" t="s">
        <v>86</v>
      </c>
      <c r="B54" s="78">
        <v>104</v>
      </c>
      <c r="C54" s="78">
        <v>451</v>
      </c>
      <c r="D54" s="78">
        <v>14</v>
      </c>
      <c r="E54" s="78">
        <v>0</v>
      </c>
      <c r="F54" s="78">
        <v>379</v>
      </c>
      <c r="G54" s="82">
        <v>190</v>
      </c>
      <c r="H54" s="78">
        <v>175</v>
      </c>
      <c r="I54" s="78">
        <v>0</v>
      </c>
      <c r="J54" s="78">
        <v>3</v>
      </c>
      <c r="K54" s="78">
        <v>12</v>
      </c>
      <c r="L54" s="78">
        <v>0</v>
      </c>
      <c r="M54" s="79">
        <v>0</v>
      </c>
    </row>
    <row r="55" spans="1:13" ht="20.25" customHeight="1" x14ac:dyDescent="0.3">
      <c r="A55" s="22" t="s">
        <v>87</v>
      </c>
      <c r="B55" s="78">
        <v>591</v>
      </c>
      <c r="C55" s="78">
        <v>3620</v>
      </c>
      <c r="D55" s="78">
        <v>398</v>
      </c>
      <c r="E55" s="78">
        <v>0</v>
      </c>
      <c r="F55" s="78">
        <v>4287</v>
      </c>
      <c r="G55" s="82">
        <v>322</v>
      </c>
      <c r="H55" s="78">
        <v>314</v>
      </c>
      <c r="I55" s="78">
        <v>8</v>
      </c>
      <c r="J55" s="78">
        <v>0</v>
      </c>
      <c r="K55" s="78">
        <v>0</v>
      </c>
      <c r="L55" s="78">
        <v>0</v>
      </c>
      <c r="M55" s="79">
        <v>0</v>
      </c>
    </row>
    <row r="56" spans="1:13" ht="26.25" customHeight="1" x14ac:dyDescent="0.3">
      <c r="A56" s="22" t="s">
        <v>88</v>
      </c>
      <c r="B56" s="78">
        <v>48</v>
      </c>
      <c r="C56" s="78">
        <v>684</v>
      </c>
      <c r="D56" s="78">
        <v>137</v>
      </c>
      <c r="E56" s="78">
        <v>3</v>
      </c>
      <c r="F56" s="78">
        <v>813</v>
      </c>
      <c r="G56" s="82">
        <v>59</v>
      </c>
      <c r="H56" s="78">
        <v>57</v>
      </c>
      <c r="I56" s="78">
        <v>2</v>
      </c>
      <c r="J56" s="78">
        <v>0</v>
      </c>
      <c r="K56" s="78">
        <v>0</v>
      </c>
      <c r="L56" s="78">
        <v>0</v>
      </c>
      <c r="M56" s="79">
        <v>0</v>
      </c>
    </row>
    <row r="57" spans="1:13" ht="26.25" customHeight="1" x14ac:dyDescent="0.3">
      <c r="A57" s="22"/>
      <c r="B57" s="79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20.25" customHeight="1" x14ac:dyDescent="0.3">
      <c r="A58" s="17" t="s">
        <v>23</v>
      </c>
      <c r="B58" s="83">
        <f>SUM(B59:B63)</f>
        <v>3320</v>
      </c>
      <c r="C58" s="83">
        <f>SUM(C59:C63)</f>
        <v>15000</v>
      </c>
      <c r="D58" s="83">
        <f t="shared" ref="D58:M58" si="7">SUM(D59:D63)</f>
        <v>830</v>
      </c>
      <c r="E58" s="83">
        <f t="shared" si="7"/>
        <v>53</v>
      </c>
      <c r="F58" s="83">
        <f t="shared" si="7"/>
        <v>16294</v>
      </c>
      <c r="G58" s="83">
        <f>SUM(G59:G63)</f>
        <v>2909</v>
      </c>
      <c r="H58" s="83">
        <f t="shared" si="7"/>
        <v>2660</v>
      </c>
      <c r="I58" s="83">
        <f t="shared" si="7"/>
        <v>13</v>
      </c>
      <c r="J58" s="83">
        <f t="shared" si="7"/>
        <v>51</v>
      </c>
      <c r="K58" s="83">
        <f t="shared" si="7"/>
        <v>185</v>
      </c>
      <c r="L58" s="83">
        <f t="shared" si="7"/>
        <v>0</v>
      </c>
      <c r="M58" s="83">
        <f t="shared" si="7"/>
        <v>0</v>
      </c>
    </row>
    <row r="59" spans="1:13" ht="20.25" customHeight="1" x14ac:dyDescent="0.3">
      <c r="A59" s="22" t="s">
        <v>89</v>
      </c>
      <c r="B59" s="78">
        <v>2146</v>
      </c>
      <c r="C59" s="78">
        <v>10101</v>
      </c>
      <c r="D59" s="78">
        <v>553</v>
      </c>
      <c r="E59" s="78">
        <v>42</v>
      </c>
      <c r="F59" s="78">
        <v>11014</v>
      </c>
      <c r="G59" s="82">
        <v>1828</v>
      </c>
      <c r="H59" s="78">
        <v>1668</v>
      </c>
      <c r="I59" s="78">
        <v>13</v>
      </c>
      <c r="J59" s="78">
        <v>33</v>
      </c>
      <c r="K59" s="78">
        <v>114</v>
      </c>
      <c r="L59" s="78">
        <v>0</v>
      </c>
      <c r="M59" s="79">
        <v>0</v>
      </c>
    </row>
    <row r="60" spans="1:13" ht="20.25" customHeight="1" x14ac:dyDescent="0.3">
      <c r="A60" s="22" t="s">
        <v>90</v>
      </c>
      <c r="B60" s="78">
        <v>2</v>
      </c>
      <c r="C60" s="78">
        <v>641</v>
      </c>
      <c r="D60" s="78">
        <v>0</v>
      </c>
      <c r="E60" s="78">
        <v>0</v>
      </c>
      <c r="F60" s="78">
        <v>638</v>
      </c>
      <c r="G60" s="82">
        <v>5</v>
      </c>
      <c r="H60" s="78">
        <v>5</v>
      </c>
      <c r="I60" s="78">
        <v>0</v>
      </c>
      <c r="J60" s="78">
        <v>0</v>
      </c>
      <c r="K60" s="78">
        <v>0</v>
      </c>
      <c r="L60" s="78">
        <v>0</v>
      </c>
      <c r="M60" s="79">
        <v>0</v>
      </c>
    </row>
    <row r="61" spans="1:13" ht="20.25" customHeight="1" x14ac:dyDescent="0.3">
      <c r="A61" s="22" t="s">
        <v>91</v>
      </c>
      <c r="B61" s="78">
        <v>550</v>
      </c>
      <c r="C61" s="78">
        <v>1942</v>
      </c>
      <c r="D61" s="78">
        <v>141</v>
      </c>
      <c r="E61" s="78">
        <v>9</v>
      </c>
      <c r="F61" s="78">
        <v>2231</v>
      </c>
      <c r="G61" s="82">
        <v>411</v>
      </c>
      <c r="H61" s="78">
        <v>355</v>
      </c>
      <c r="I61" s="78">
        <v>0</v>
      </c>
      <c r="J61" s="78">
        <v>6</v>
      </c>
      <c r="K61" s="78">
        <v>50</v>
      </c>
      <c r="L61" s="78">
        <v>0</v>
      </c>
      <c r="M61" s="79">
        <v>0</v>
      </c>
    </row>
    <row r="62" spans="1:13" ht="20.25" customHeight="1" x14ac:dyDescent="0.3">
      <c r="A62" s="22" t="s">
        <v>92</v>
      </c>
      <c r="B62" s="78">
        <v>622</v>
      </c>
      <c r="C62" s="78">
        <v>2290</v>
      </c>
      <c r="D62" s="78">
        <v>135</v>
      </c>
      <c r="E62" s="78">
        <v>1</v>
      </c>
      <c r="F62" s="78">
        <v>2401</v>
      </c>
      <c r="G62" s="82">
        <v>647</v>
      </c>
      <c r="H62" s="78">
        <v>614</v>
      </c>
      <c r="I62" s="78">
        <v>0</v>
      </c>
      <c r="J62" s="78">
        <v>12</v>
      </c>
      <c r="K62" s="78">
        <v>21</v>
      </c>
      <c r="L62" s="78">
        <v>0</v>
      </c>
      <c r="M62" s="79">
        <v>0</v>
      </c>
    </row>
    <row r="63" spans="1:13" ht="20.25" customHeight="1" x14ac:dyDescent="0.3">
      <c r="A63" s="22" t="s">
        <v>180</v>
      </c>
      <c r="B63" s="78">
        <v>0</v>
      </c>
      <c r="C63" s="78">
        <v>26</v>
      </c>
      <c r="D63" s="78">
        <v>1</v>
      </c>
      <c r="E63" s="78">
        <v>1</v>
      </c>
      <c r="F63" s="78">
        <v>10</v>
      </c>
      <c r="G63" s="82">
        <v>18</v>
      </c>
      <c r="H63" s="78">
        <v>18</v>
      </c>
      <c r="I63" s="78">
        <v>0</v>
      </c>
      <c r="J63" s="78">
        <v>0</v>
      </c>
      <c r="K63" s="78">
        <v>0</v>
      </c>
      <c r="L63" s="78">
        <v>0</v>
      </c>
      <c r="M63" s="79">
        <v>0</v>
      </c>
    </row>
    <row r="64" spans="1:13" ht="20.25" customHeight="1" x14ac:dyDescent="0.3">
      <c r="A64" s="23"/>
      <c r="B64" s="79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20.25" customHeight="1" x14ac:dyDescent="0.3">
      <c r="A65" s="17" t="s">
        <v>27</v>
      </c>
      <c r="B65" s="83">
        <f>SUM(B66:B71)</f>
        <v>4781</v>
      </c>
      <c r="C65" s="83">
        <f t="shared" ref="C65:M65" si="8">SUM(C66:C71)</f>
        <v>16550</v>
      </c>
      <c r="D65" s="83">
        <f t="shared" si="8"/>
        <v>1284</v>
      </c>
      <c r="E65" s="83">
        <f t="shared" si="8"/>
        <v>34</v>
      </c>
      <c r="F65" s="83">
        <f t="shared" si="8"/>
        <v>17950</v>
      </c>
      <c r="G65" s="83">
        <f t="shared" si="8"/>
        <v>4699</v>
      </c>
      <c r="H65" s="83">
        <f t="shared" si="8"/>
        <v>4152</v>
      </c>
      <c r="I65" s="83">
        <f t="shared" si="8"/>
        <v>10</v>
      </c>
      <c r="J65" s="83">
        <f t="shared" si="8"/>
        <v>27</v>
      </c>
      <c r="K65" s="83">
        <f t="shared" si="8"/>
        <v>508</v>
      </c>
      <c r="L65" s="83">
        <f t="shared" ref="L65" si="9">SUM(L66:L71)</f>
        <v>2</v>
      </c>
      <c r="M65" s="83">
        <f t="shared" si="8"/>
        <v>0</v>
      </c>
    </row>
    <row r="66" spans="1:13" ht="20.25" customHeight="1" x14ac:dyDescent="0.3">
      <c r="A66" s="22" t="s">
        <v>168</v>
      </c>
      <c r="B66" s="78">
        <v>1592</v>
      </c>
      <c r="C66" s="78">
        <v>4785</v>
      </c>
      <c r="D66" s="78">
        <v>195</v>
      </c>
      <c r="E66" s="78">
        <v>30</v>
      </c>
      <c r="F66" s="78">
        <v>5294</v>
      </c>
      <c r="G66" s="82">
        <v>1308</v>
      </c>
      <c r="H66" s="78">
        <v>1070</v>
      </c>
      <c r="I66" s="78">
        <v>1</v>
      </c>
      <c r="J66" s="78">
        <v>15</v>
      </c>
      <c r="K66" s="78">
        <v>222</v>
      </c>
      <c r="L66" s="78">
        <v>0</v>
      </c>
      <c r="M66" s="79">
        <v>0</v>
      </c>
    </row>
    <row r="67" spans="1:13" ht="20.25" customHeight="1" x14ac:dyDescent="0.3">
      <c r="A67" s="22" t="s">
        <v>169</v>
      </c>
      <c r="B67" s="78">
        <v>11</v>
      </c>
      <c r="C67" s="78">
        <v>463</v>
      </c>
      <c r="D67" s="78">
        <v>0</v>
      </c>
      <c r="E67" s="78">
        <v>0</v>
      </c>
      <c r="F67" s="78">
        <v>470</v>
      </c>
      <c r="G67" s="82">
        <v>4</v>
      </c>
      <c r="H67" s="78">
        <v>4</v>
      </c>
      <c r="I67" s="78">
        <v>0</v>
      </c>
      <c r="J67" s="78">
        <v>0</v>
      </c>
      <c r="K67" s="78">
        <v>0</v>
      </c>
      <c r="L67" s="78">
        <v>0</v>
      </c>
      <c r="M67" s="79">
        <v>0</v>
      </c>
    </row>
    <row r="68" spans="1:13" ht="20.25" customHeight="1" x14ac:dyDescent="0.3">
      <c r="A68" s="22" t="s">
        <v>93</v>
      </c>
      <c r="B68" s="78">
        <v>1084</v>
      </c>
      <c r="C68" s="78">
        <v>2799</v>
      </c>
      <c r="D68" s="78">
        <v>220</v>
      </c>
      <c r="E68" s="78">
        <v>1</v>
      </c>
      <c r="F68" s="78">
        <v>3103</v>
      </c>
      <c r="G68" s="82">
        <v>1001</v>
      </c>
      <c r="H68" s="78">
        <v>905</v>
      </c>
      <c r="I68" s="78">
        <v>5</v>
      </c>
      <c r="J68" s="78">
        <v>4</v>
      </c>
      <c r="K68" s="78">
        <v>86</v>
      </c>
      <c r="L68" s="78">
        <v>1</v>
      </c>
      <c r="M68" s="79">
        <v>0</v>
      </c>
    </row>
    <row r="69" spans="1:13" ht="20.25" customHeight="1" x14ac:dyDescent="0.3">
      <c r="A69" s="22" t="s">
        <v>170</v>
      </c>
      <c r="B69" s="78">
        <v>943</v>
      </c>
      <c r="C69" s="78">
        <v>3628</v>
      </c>
      <c r="D69" s="78">
        <v>473</v>
      </c>
      <c r="E69" s="78">
        <v>3</v>
      </c>
      <c r="F69" s="78">
        <v>4229</v>
      </c>
      <c r="G69" s="82">
        <v>818</v>
      </c>
      <c r="H69" s="78">
        <v>743</v>
      </c>
      <c r="I69" s="78">
        <v>3</v>
      </c>
      <c r="J69" s="78">
        <v>0</v>
      </c>
      <c r="K69" s="78">
        <v>71</v>
      </c>
      <c r="L69" s="78">
        <v>1</v>
      </c>
      <c r="M69" s="79">
        <v>0</v>
      </c>
    </row>
    <row r="70" spans="1:13" ht="20.25" customHeight="1" x14ac:dyDescent="0.3">
      <c r="A70" s="22" t="s">
        <v>94</v>
      </c>
      <c r="B70" s="78">
        <v>1148</v>
      </c>
      <c r="C70" s="78">
        <v>4214</v>
      </c>
      <c r="D70" s="78">
        <v>391</v>
      </c>
      <c r="E70" s="78">
        <v>0</v>
      </c>
      <c r="F70" s="78">
        <v>4190</v>
      </c>
      <c r="G70" s="82">
        <v>1563</v>
      </c>
      <c r="H70" s="78">
        <v>1425</v>
      </c>
      <c r="I70" s="78">
        <v>1</v>
      </c>
      <c r="J70" s="78">
        <v>8</v>
      </c>
      <c r="K70" s="78">
        <v>129</v>
      </c>
      <c r="L70" s="78">
        <v>0</v>
      </c>
      <c r="M70" s="79">
        <v>0</v>
      </c>
    </row>
    <row r="71" spans="1:13" ht="20.25" customHeight="1" x14ac:dyDescent="0.3">
      <c r="A71" s="22" t="s">
        <v>95</v>
      </c>
      <c r="B71" s="78">
        <v>3</v>
      </c>
      <c r="C71" s="78">
        <v>661</v>
      </c>
      <c r="D71" s="78">
        <v>5</v>
      </c>
      <c r="E71" s="78">
        <v>0</v>
      </c>
      <c r="F71" s="78">
        <v>664</v>
      </c>
      <c r="G71" s="82">
        <v>5</v>
      </c>
      <c r="H71" s="78">
        <v>5</v>
      </c>
      <c r="I71" s="78">
        <v>0</v>
      </c>
      <c r="J71" s="78">
        <v>0</v>
      </c>
      <c r="K71" s="78">
        <v>0</v>
      </c>
      <c r="L71" s="78">
        <v>0</v>
      </c>
      <c r="M71" s="79">
        <v>0</v>
      </c>
    </row>
    <row r="72" spans="1:13" ht="20.25" customHeight="1" x14ac:dyDescent="0.3">
      <c r="A72" s="11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3" ht="20.25" customHeight="1" x14ac:dyDescent="0.3">
      <c r="A73" s="17" t="s">
        <v>8</v>
      </c>
      <c r="B73" s="83">
        <f>SUM(B74:B86)</f>
        <v>5349</v>
      </c>
      <c r="C73" s="83">
        <f t="shared" ref="C73" si="10">SUM(C74:C86)</f>
        <v>20628</v>
      </c>
      <c r="D73" s="83">
        <f t="shared" ref="D73" si="11">SUM(D74:D86)</f>
        <v>640</v>
      </c>
      <c r="E73" s="83">
        <f t="shared" ref="E73" si="12">SUM(E74:E86)</f>
        <v>72</v>
      </c>
      <c r="F73" s="83">
        <f t="shared" ref="F73" si="13">SUM(F74:F86)</f>
        <v>20405</v>
      </c>
      <c r="G73" s="83">
        <f>SUM(G74:G86)</f>
        <v>6284</v>
      </c>
      <c r="H73" s="83">
        <f t="shared" ref="H73" si="14">SUM(H74:H86)</f>
        <v>6010</v>
      </c>
      <c r="I73" s="83">
        <f t="shared" ref="I73" si="15">SUM(I74:I86)</f>
        <v>10</v>
      </c>
      <c r="J73" s="83">
        <f t="shared" ref="J73" si="16">SUM(J74:J86)</f>
        <v>24</v>
      </c>
      <c r="K73" s="83">
        <f t="shared" ref="K73:L73" si="17">SUM(K74:K86)</f>
        <v>239</v>
      </c>
      <c r="L73" s="83">
        <f t="shared" si="17"/>
        <v>1</v>
      </c>
      <c r="M73" s="83">
        <f t="shared" ref="M73" si="18">SUM(M74:M86)</f>
        <v>0</v>
      </c>
    </row>
    <row r="74" spans="1:13" ht="20.25" customHeight="1" x14ac:dyDescent="0.3">
      <c r="A74" s="22" t="s">
        <v>96</v>
      </c>
      <c r="B74" s="78">
        <v>1285</v>
      </c>
      <c r="C74" s="78">
        <v>5801</v>
      </c>
      <c r="D74" s="78">
        <v>4</v>
      </c>
      <c r="E74" s="78">
        <v>17</v>
      </c>
      <c r="F74" s="78">
        <v>5397</v>
      </c>
      <c r="G74" s="82">
        <v>1710</v>
      </c>
      <c r="H74" s="78">
        <v>1679</v>
      </c>
      <c r="I74" s="78">
        <v>0</v>
      </c>
      <c r="J74" s="78">
        <v>0</v>
      </c>
      <c r="K74" s="78">
        <v>31</v>
      </c>
      <c r="L74" s="78">
        <v>0</v>
      </c>
      <c r="M74" s="79">
        <v>0</v>
      </c>
    </row>
    <row r="75" spans="1:13" ht="20.25" customHeight="1" x14ac:dyDescent="0.3">
      <c r="A75" s="22" t="s">
        <v>97</v>
      </c>
      <c r="B75" s="78">
        <v>11</v>
      </c>
      <c r="C75" s="78">
        <v>515</v>
      </c>
      <c r="D75" s="78">
        <v>1</v>
      </c>
      <c r="E75" s="78">
        <v>2</v>
      </c>
      <c r="F75" s="78">
        <v>523</v>
      </c>
      <c r="G75" s="82">
        <v>6</v>
      </c>
      <c r="H75" s="78">
        <v>6</v>
      </c>
      <c r="I75" s="78">
        <v>0</v>
      </c>
      <c r="J75" s="78">
        <v>0</v>
      </c>
      <c r="K75" s="78">
        <v>0</v>
      </c>
      <c r="L75" s="78">
        <v>0</v>
      </c>
      <c r="M75" s="79">
        <v>0</v>
      </c>
    </row>
    <row r="76" spans="1:13" ht="20.25" customHeight="1" x14ac:dyDescent="0.3">
      <c r="A76" s="22" t="s">
        <v>98</v>
      </c>
      <c r="B76" s="78">
        <v>214</v>
      </c>
      <c r="C76" s="78">
        <v>886</v>
      </c>
      <c r="D76" s="78">
        <v>18</v>
      </c>
      <c r="E76" s="78">
        <v>2</v>
      </c>
      <c r="F76" s="78">
        <v>851</v>
      </c>
      <c r="G76" s="82">
        <v>269</v>
      </c>
      <c r="H76" s="78">
        <v>260</v>
      </c>
      <c r="I76" s="78">
        <v>1</v>
      </c>
      <c r="J76" s="78">
        <v>1</v>
      </c>
      <c r="K76" s="78">
        <v>7</v>
      </c>
      <c r="L76" s="78">
        <v>0</v>
      </c>
      <c r="M76" s="79">
        <v>0</v>
      </c>
    </row>
    <row r="77" spans="1:13" ht="20.25" customHeight="1" x14ac:dyDescent="0.3">
      <c r="A77" s="22" t="s">
        <v>99</v>
      </c>
      <c r="B77" s="78">
        <v>422</v>
      </c>
      <c r="C77" s="78">
        <v>2021</v>
      </c>
      <c r="D77" s="78">
        <v>97</v>
      </c>
      <c r="E77" s="78">
        <v>5</v>
      </c>
      <c r="F77" s="78">
        <v>2066</v>
      </c>
      <c r="G77" s="82">
        <v>479</v>
      </c>
      <c r="H77" s="78">
        <v>426</v>
      </c>
      <c r="I77" s="78">
        <v>0</v>
      </c>
      <c r="J77" s="78">
        <v>6</v>
      </c>
      <c r="K77" s="78">
        <v>47</v>
      </c>
      <c r="L77" s="78">
        <v>0</v>
      </c>
      <c r="M77" s="79">
        <v>0</v>
      </c>
    </row>
    <row r="78" spans="1:13" ht="20.25" customHeight="1" x14ac:dyDescent="0.3">
      <c r="A78" s="22" t="s">
        <v>100</v>
      </c>
      <c r="B78" s="78">
        <v>798</v>
      </c>
      <c r="C78" s="78">
        <v>2744</v>
      </c>
      <c r="D78" s="78">
        <v>141</v>
      </c>
      <c r="E78" s="78">
        <v>6</v>
      </c>
      <c r="F78" s="78">
        <v>2755</v>
      </c>
      <c r="G78" s="82">
        <v>934</v>
      </c>
      <c r="H78" s="78">
        <v>907</v>
      </c>
      <c r="I78" s="78">
        <v>1</v>
      </c>
      <c r="J78" s="78">
        <v>3</v>
      </c>
      <c r="K78" s="78">
        <v>23</v>
      </c>
      <c r="L78" s="78">
        <v>0</v>
      </c>
      <c r="M78" s="79">
        <v>0</v>
      </c>
    </row>
    <row r="79" spans="1:13" ht="20.25" customHeight="1" x14ac:dyDescent="0.3">
      <c r="A79" s="22" t="s">
        <v>101</v>
      </c>
      <c r="B79" s="78">
        <v>194</v>
      </c>
      <c r="C79" s="78">
        <v>1295</v>
      </c>
      <c r="D79" s="78">
        <v>0</v>
      </c>
      <c r="E79" s="78">
        <v>0</v>
      </c>
      <c r="F79" s="78">
        <v>1137</v>
      </c>
      <c r="G79" s="82">
        <v>352</v>
      </c>
      <c r="H79" s="78">
        <v>336</v>
      </c>
      <c r="I79" s="78">
        <v>0</v>
      </c>
      <c r="J79" s="78">
        <v>0</v>
      </c>
      <c r="K79" s="78">
        <v>16</v>
      </c>
      <c r="L79" s="78">
        <v>0</v>
      </c>
      <c r="M79" s="79">
        <v>0</v>
      </c>
    </row>
    <row r="80" spans="1:13" ht="20.25" customHeight="1" x14ac:dyDescent="0.3">
      <c r="A80" s="22" t="s">
        <v>173</v>
      </c>
      <c r="B80" s="78">
        <v>554</v>
      </c>
      <c r="C80" s="78">
        <v>1857</v>
      </c>
      <c r="D80" s="78">
        <v>41</v>
      </c>
      <c r="E80" s="78">
        <v>22</v>
      </c>
      <c r="F80" s="78">
        <v>1849</v>
      </c>
      <c r="G80" s="82">
        <v>625</v>
      </c>
      <c r="H80" s="78">
        <v>591</v>
      </c>
      <c r="I80" s="78">
        <v>0</v>
      </c>
      <c r="J80" s="78">
        <v>1</v>
      </c>
      <c r="K80" s="78">
        <v>33</v>
      </c>
      <c r="L80" s="78">
        <v>0</v>
      </c>
      <c r="M80" s="79">
        <v>0</v>
      </c>
    </row>
    <row r="81" spans="1:13" ht="20.25" customHeight="1" x14ac:dyDescent="0.3">
      <c r="A81" s="22" t="s">
        <v>174</v>
      </c>
      <c r="B81" s="78">
        <v>2</v>
      </c>
      <c r="C81" s="78">
        <v>222</v>
      </c>
      <c r="D81" s="78">
        <v>4</v>
      </c>
      <c r="E81" s="78">
        <v>1</v>
      </c>
      <c r="F81" s="78">
        <v>225</v>
      </c>
      <c r="G81" s="82">
        <v>4</v>
      </c>
      <c r="H81" s="78">
        <v>4</v>
      </c>
      <c r="I81" s="78">
        <v>0</v>
      </c>
      <c r="J81" s="78">
        <v>0</v>
      </c>
      <c r="K81" s="78">
        <v>0</v>
      </c>
      <c r="L81" s="78">
        <v>0</v>
      </c>
      <c r="M81" s="79">
        <v>0</v>
      </c>
    </row>
    <row r="82" spans="1:13" ht="20.25" customHeight="1" x14ac:dyDescent="0.3">
      <c r="A82" s="22" t="s">
        <v>102</v>
      </c>
      <c r="B82" s="78">
        <v>592</v>
      </c>
      <c r="C82" s="78">
        <v>1906</v>
      </c>
      <c r="D82" s="78">
        <v>83</v>
      </c>
      <c r="E82" s="78">
        <v>0</v>
      </c>
      <c r="F82" s="78">
        <v>2065</v>
      </c>
      <c r="G82" s="82">
        <v>516</v>
      </c>
      <c r="H82" s="78">
        <v>500</v>
      </c>
      <c r="I82" s="78">
        <v>0</v>
      </c>
      <c r="J82" s="78">
        <v>7</v>
      </c>
      <c r="K82" s="78">
        <v>9</v>
      </c>
      <c r="L82" s="78">
        <v>0</v>
      </c>
      <c r="M82" s="79">
        <v>0</v>
      </c>
    </row>
    <row r="83" spans="1:13" ht="20.25" customHeight="1" x14ac:dyDescent="0.3">
      <c r="A83" s="22" t="s">
        <v>103</v>
      </c>
      <c r="B83" s="78">
        <v>685</v>
      </c>
      <c r="C83" s="78">
        <v>1628</v>
      </c>
      <c r="D83" s="78">
        <v>152</v>
      </c>
      <c r="E83" s="78">
        <v>4</v>
      </c>
      <c r="F83" s="78">
        <v>1779</v>
      </c>
      <c r="G83" s="82">
        <v>690</v>
      </c>
      <c r="H83" s="78">
        <v>639</v>
      </c>
      <c r="I83" s="78">
        <v>8</v>
      </c>
      <c r="J83" s="78">
        <v>4</v>
      </c>
      <c r="K83" s="78">
        <v>38</v>
      </c>
      <c r="L83" s="78">
        <v>1</v>
      </c>
      <c r="M83" s="79">
        <v>0</v>
      </c>
    </row>
    <row r="84" spans="1:13" ht="20.25" customHeight="1" x14ac:dyDescent="0.3">
      <c r="A84" s="22" t="s">
        <v>104</v>
      </c>
      <c r="B84" s="78">
        <v>189</v>
      </c>
      <c r="C84" s="78">
        <v>71</v>
      </c>
      <c r="D84" s="78">
        <v>11</v>
      </c>
      <c r="E84" s="78">
        <v>1</v>
      </c>
      <c r="F84" s="78">
        <v>83</v>
      </c>
      <c r="G84" s="82">
        <v>189</v>
      </c>
      <c r="H84" s="78">
        <v>174</v>
      </c>
      <c r="I84" s="78">
        <v>0</v>
      </c>
      <c r="J84" s="78">
        <v>0</v>
      </c>
      <c r="K84" s="78">
        <v>15</v>
      </c>
      <c r="L84" s="78">
        <v>0</v>
      </c>
      <c r="M84" s="79">
        <v>0</v>
      </c>
    </row>
    <row r="85" spans="1:13" ht="20.25" customHeight="1" x14ac:dyDescent="0.3">
      <c r="A85" s="22" t="s">
        <v>105</v>
      </c>
      <c r="B85" s="78">
        <v>0</v>
      </c>
      <c r="C85" s="78">
        <v>565</v>
      </c>
      <c r="D85" s="78">
        <v>14</v>
      </c>
      <c r="E85" s="78">
        <v>0</v>
      </c>
      <c r="F85" s="78">
        <v>442</v>
      </c>
      <c r="G85" s="82">
        <v>137</v>
      </c>
      <c r="H85" s="78">
        <v>134</v>
      </c>
      <c r="I85" s="78">
        <v>0</v>
      </c>
      <c r="J85" s="78">
        <v>0</v>
      </c>
      <c r="K85" s="78">
        <v>3</v>
      </c>
      <c r="L85" s="78">
        <v>0</v>
      </c>
      <c r="M85" s="79">
        <v>0</v>
      </c>
    </row>
    <row r="86" spans="1:13" ht="20.25" customHeight="1" x14ac:dyDescent="0.3">
      <c r="A86" s="22" t="s">
        <v>106</v>
      </c>
      <c r="B86" s="78">
        <v>403</v>
      </c>
      <c r="C86" s="78">
        <v>1117</v>
      </c>
      <c r="D86" s="78">
        <v>74</v>
      </c>
      <c r="E86" s="78">
        <v>12</v>
      </c>
      <c r="F86" s="78">
        <v>1233</v>
      </c>
      <c r="G86" s="82">
        <v>373</v>
      </c>
      <c r="H86" s="78">
        <v>354</v>
      </c>
      <c r="I86" s="78">
        <v>0</v>
      </c>
      <c r="J86" s="78">
        <v>2</v>
      </c>
      <c r="K86" s="78">
        <v>17</v>
      </c>
      <c r="L86" s="78">
        <v>0</v>
      </c>
      <c r="M86" s="79">
        <v>0</v>
      </c>
    </row>
    <row r="87" spans="1:13" ht="20.25" customHeight="1" x14ac:dyDescent="0.3">
      <c r="A87" s="22"/>
      <c r="B87" s="79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1:13" ht="20.25" customHeight="1" x14ac:dyDescent="0.3">
      <c r="A88" s="17" t="s">
        <v>28</v>
      </c>
      <c r="B88" s="83">
        <f>SUM(B89:B94)</f>
        <v>5519</v>
      </c>
      <c r="C88" s="83">
        <f t="shared" ref="C88:M88" si="19">SUM(C89:C94)</f>
        <v>16497</v>
      </c>
      <c r="D88" s="83">
        <f t="shared" si="19"/>
        <v>1061</v>
      </c>
      <c r="E88" s="83">
        <f t="shared" si="19"/>
        <v>54</v>
      </c>
      <c r="F88" s="83">
        <f t="shared" si="19"/>
        <v>17888</v>
      </c>
      <c r="G88" s="83">
        <f t="shared" si="19"/>
        <v>5243</v>
      </c>
      <c r="H88" s="83">
        <f t="shared" si="19"/>
        <v>4745</v>
      </c>
      <c r="I88" s="83">
        <f t="shared" si="19"/>
        <v>5</v>
      </c>
      <c r="J88" s="83">
        <f t="shared" si="19"/>
        <v>107</v>
      </c>
      <c r="K88" s="83">
        <f t="shared" si="19"/>
        <v>385</v>
      </c>
      <c r="L88" s="83">
        <f t="shared" ref="L88" si="20">SUM(L89:L94)</f>
        <v>0</v>
      </c>
      <c r="M88" s="83">
        <f t="shared" si="19"/>
        <v>1</v>
      </c>
    </row>
    <row r="89" spans="1:13" ht="20.25" customHeight="1" x14ac:dyDescent="0.3">
      <c r="A89" s="22" t="s">
        <v>175</v>
      </c>
      <c r="B89" s="78">
        <v>2026</v>
      </c>
      <c r="C89" s="78">
        <v>5334</v>
      </c>
      <c r="D89" s="78">
        <v>257</v>
      </c>
      <c r="E89" s="78">
        <v>27</v>
      </c>
      <c r="F89" s="78">
        <v>6199</v>
      </c>
      <c r="G89" s="82">
        <v>1445</v>
      </c>
      <c r="H89" s="78">
        <v>1330</v>
      </c>
      <c r="I89" s="78">
        <v>2</v>
      </c>
      <c r="J89" s="78">
        <v>18</v>
      </c>
      <c r="K89" s="78">
        <v>94</v>
      </c>
      <c r="L89" s="78">
        <v>0</v>
      </c>
      <c r="M89" s="79">
        <v>1</v>
      </c>
    </row>
    <row r="90" spans="1:13" ht="20.25" customHeight="1" x14ac:dyDescent="0.3">
      <c r="A90" s="22" t="s">
        <v>176</v>
      </c>
      <c r="B90" s="78">
        <v>0</v>
      </c>
      <c r="C90" s="78">
        <v>333</v>
      </c>
      <c r="D90" s="78">
        <v>3</v>
      </c>
      <c r="E90" s="78">
        <v>0</v>
      </c>
      <c r="F90" s="78">
        <v>335</v>
      </c>
      <c r="G90" s="82">
        <v>1</v>
      </c>
      <c r="H90" s="78">
        <v>1</v>
      </c>
      <c r="I90" s="78">
        <v>0</v>
      </c>
      <c r="J90" s="78">
        <v>0</v>
      </c>
      <c r="K90" s="78">
        <v>0</v>
      </c>
      <c r="L90" s="78">
        <v>0</v>
      </c>
      <c r="M90" s="79">
        <v>0</v>
      </c>
    </row>
    <row r="91" spans="1:13" ht="20.25" customHeight="1" x14ac:dyDescent="0.3">
      <c r="A91" s="22" t="s">
        <v>107</v>
      </c>
      <c r="B91" s="78">
        <v>567</v>
      </c>
      <c r="C91" s="78">
        <v>1648</v>
      </c>
      <c r="D91" s="78">
        <v>52</v>
      </c>
      <c r="E91" s="78">
        <v>2</v>
      </c>
      <c r="F91" s="78">
        <v>1830</v>
      </c>
      <c r="G91" s="82">
        <v>439</v>
      </c>
      <c r="H91" s="78">
        <v>369</v>
      </c>
      <c r="I91" s="78">
        <v>0</v>
      </c>
      <c r="J91" s="78">
        <v>10</v>
      </c>
      <c r="K91" s="78">
        <v>60</v>
      </c>
      <c r="L91" s="78">
        <v>0</v>
      </c>
      <c r="M91" s="79">
        <v>0</v>
      </c>
    </row>
    <row r="92" spans="1:13" ht="20.25" customHeight="1" x14ac:dyDescent="0.3">
      <c r="A92" s="22" t="s">
        <v>177</v>
      </c>
      <c r="B92" s="78">
        <v>1920</v>
      </c>
      <c r="C92" s="78">
        <v>5943</v>
      </c>
      <c r="D92" s="78">
        <v>584</v>
      </c>
      <c r="E92" s="78">
        <v>19</v>
      </c>
      <c r="F92" s="78">
        <v>6088</v>
      </c>
      <c r="G92" s="82">
        <v>2378</v>
      </c>
      <c r="H92" s="78">
        <v>2156</v>
      </c>
      <c r="I92" s="78">
        <v>2</v>
      </c>
      <c r="J92" s="78">
        <v>67</v>
      </c>
      <c r="K92" s="78">
        <v>153</v>
      </c>
      <c r="L92" s="78">
        <v>0</v>
      </c>
      <c r="M92" s="79">
        <v>0</v>
      </c>
    </row>
    <row r="93" spans="1:13" ht="20.25" customHeight="1" x14ac:dyDescent="0.3">
      <c r="A93" s="22" t="s">
        <v>178</v>
      </c>
      <c r="B93" s="78">
        <v>0</v>
      </c>
      <c r="C93" s="78">
        <v>635</v>
      </c>
      <c r="D93" s="78">
        <v>11</v>
      </c>
      <c r="E93" s="78">
        <v>0</v>
      </c>
      <c r="F93" s="78">
        <v>645</v>
      </c>
      <c r="G93" s="82">
        <v>1</v>
      </c>
      <c r="H93" s="78">
        <v>1</v>
      </c>
      <c r="I93" s="78">
        <v>0</v>
      </c>
      <c r="J93" s="78">
        <v>0</v>
      </c>
      <c r="K93" s="78">
        <v>0</v>
      </c>
      <c r="L93" s="78">
        <v>0</v>
      </c>
      <c r="M93" s="79">
        <v>0</v>
      </c>
    </row>
    <row r="94" spans="1:13" ht="20.25" customHeight="1" x14ac:dyDescent="0.3">
      <c r="A94" s="22" t="s">
        <v>108</v>
      </c>
      <c r="B94" s="78">
        <v>1006</v>
      </c>
      <c r="C94" s="78">
        <v>2604</v>
      </c>
      <c r="D94" s="78">
        <v>154</v>
      </c>
      <c r="E94" s="78">
        <v>6</v>
      </c>
      <c r="F94" s="78">
        <v>2791</v>
      </c>
      <c r="G94" s="82">
        <v>979</v>
      </c>
      <c r="H94" s="78">
        <v>888</v>
      </c>
      <c r="I94" s="78">
        <v>1</v>
      </c>
      <c r="J94" s="78">
        <v>12</v>
      </c>
      <c r="K94" s="78">
        <v>78</v>
      </c>
      <c r="L94" s="78">
        <v>0</v>
      </c>
      <c r="M94" s="79">
        <v>0</v>
      </c>
    </row>
    <row r="95" spans="1:13" ht="20.25" customHeight="1" x14ac:dyDescent="0.3">
      <c r="A95" s="24"/>
      <c r="B95" s="35"/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28"/>
    </row>
    <row r="96" spans="1:13" ht="20.25" customHeight="1" x14ac:dyDescent="0.3">
      <c r="A96" s="29" t="s">
        <v>181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ht="20.25" hidden="1" customHeight="1" x14ac:dyDescent="0.3"/>
    <row r="98" ht="20.25" hidden="1" customHeight="1" x14ac:dyDescent="0.3"/>
    <row r="99" ht="20.25" hidden="1" customHeight="1" x14ac:dyDescent="0.3"/>
    <row r="100" ht="20.25" hidden="1" customHeight="1" x14ac:dyDescent="0.3"/>
  </sheetData>
  <mergeCells count="16">
    <mergeCell ref="A3:M3"/>
    <mergeCell ref="A4:M4"/>
    <mergeCell ref="A5:M5"/>
    <mergeCell ref="B7:B10"/>
    <mergeCell ref="C7:C10"/>
    <mergeCell ref="D7:D10"/>
    <mergeCell ref="E7:E10"/>
    <mergeCell ref="F7:F10"/>
    <mergeCell ref="G7:G10"/>
    <mergeCell ref="H7:M8"/>
    <mergeCell ref="H9:H10"/>
    <mergeCell ref="I9:I10"/>
    <mergeCell ref="J9:J10"/>
    <mergeCell ref="K9:K10"/>
    <mergeCell ref="M9:M10"/>
    <mergeCell ref="L9:L10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C164"/>
  <sheetViews>
    <sheetView tabSelected="1" zoomScale="80" zoomScaleNormal="8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23" sqref="A23:XFD23"/>
    </sheetView>
  </sheetViews>
  <sheetFormatPr baseColWidth="10" defaultColWidth="0" defaultRowHeight="15.6" zeroHeight="1" x14ac:dyDescent="0.3"/>
  <cols>
    <col min="1" max="1" width="78.44140625" style="15" bestFit="1" customWidth="1"/>
    <col min="2" max="36" width="18" style="15" customWidth="1"/>
    <col min="37" max="184" width="11.44140625" style="15" hidden="1" customWidth="1"/>
    <col min="185" max="185" width="0" style="15" hidden="1" customWidth="1"/>
    <col min="186" max="16384" width="11.44140625" style="15" hidden="1"/>
  </cols>
  <sheetData>
    <row r="1" spans="1:37" x14ac:dyDescent="0.3">
      <c r="A1" s="10" t="s">
        <v>6</v>
      </c>
      <c r="B1" s="36"/>
      <c r="C1" s="11"/>
      <c r="D1" s="11"/>
      <c r="E1" s="11"/>
      <c r="F1" s="11"/>
      <c r="G1" s="11"/>
      <c r="H1" s="11"/>
      <c r="I1" s="11"/>
    </row>
    <row r="2" spans="1:37" x14ac:dyDescent="0.3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37" x14ac:dyDescent="0.3">
      <c r="A3" s="108" t="s">
        <v>29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37" x14ac:dyDescent="0.3">
      <c r="A4" s="108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37" x14ac:dyDescent="0.3">
      <c r="A5" s="108" t="s">
        <v>56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37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37" ht="18.75" customHeight="1" x14ac:dyDescent="0.3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37" ht="21.75" customHeight="1" x14ac:dyDescent="0.3">
      <c r="A8" s="40"/>
      <c r="B8" s="128" t="s">
        <v>5</v>
      </c>
      <c r="C8" s="130" t="s">
        <v>61</v>
      </c>
      <c r="D8" s="130" t="s">
        <v>109</v>
      </c>
      <c r="E8" s="130" t="s">
        <v>110</v>
      </c>
      <c r="F8" s="130" t="s">
        <v>111</v>
      </c>
      <c r="G8" s="130" t="s">
        <v>62</v>
      </c>
      <c r="H8" s="130" t="s">
        <v>112</v>
      </c>
      <c r="I8" s="130" t="s">
        <v>113</v>
      </c>
      <c r="J8" s="130" t="s">
        <v>114</v>
      </c>
      <c r="K8" s="130" t="s">
        <v>115</v>
      </c>
      <c r="L8" s="130" t="s">
        <v>116</v>
      </c>
      <c r="M8" s="130" t="s">
        <v>117</v>
      </c>
      <c r="N8" s="130" t="s">
        <v>118</v>
      </c>
      <c r="O8" s="130" t="s">
        <v>119</v>
      </c>
      <c r="P8" s="130" t="s">
        <v>120</v>
      </c>
      <c r="Q8" s="130" t="s">
        <v>63</v>
      </c>
      <c r="R8" s="130" t="s">
        <v>121</v>
      </c>
      <c r="S8" s="130" t="s">
        <v>122</v>
      </c>
      <c r="T8" s="130" t="s">
        <v>123</v>
      </c>
      <c r="U8" s="130" t="s">
        <v>124</v>
      </c>
      <c r="V8" s="130" t="s">
        <v>60</v>
      </c>
      <c r="W8" s="130" t="s">
        <v>125</v>
      </c>
      <c r="X8" s="130" t="s">
        <v>126</v>
      </c>
      <c r="Y8" s="130" t="s">
        <v>127</v>
      </c>
      <c r="Z8" s="130" t="s">
        <v>128</v>
      </c>
      <c r="AA8" s="130" t="s">
        <v>129</v>
      </c>
      <c r="AB8" s="130" t="s">
        <v>130</v>
      </c>
      <c r="AC8" s="130" t="s">
        <v>131</v>
      </c>
      <c r="AD8" s="130" t="s">
        <v>132</v>
      </c>
      <c r="AE8" s="130" t="s">
        <v>133</v>
      </c>
      <c r="AF8" s="130" t="s">
        <v>134</v>
      </c>
      <c r="AG8" s="130" t="s">
        <v>135</v>
      </c>
      <c r="AH8" s="130" t="s">
        <v>136</v>
      </c>
      <c r="AI8" s="130" t="s">
        <v>137</v>
      </c>
      <c r="AJ8" s="132" t="s">
        <v>4</v>
      </c>
    </row>
    <row r="9" spans="1:37" ht="21.75" customHeight="1" x14ac:dyDescent="0.3">
      <c r="A9" s="37" t="s">
        <v>34</v>
      </c>
      <c r="B9" s="116"/>
      <c r="C9" s="119"/>
      <c r="D9" s="119" t="s">
        <v>109</v>
      </c>
      <c r="E9" s="119" t="s">
        <v>110</v>
      </c>
      <c r="F9" s="119" t="s">
        <v>111</v>
      </c>
      <c r="G9" s="119" t="s">
        <v>62</v>
      </c>
      <c r="H9" s="119" t="s">
        <v>112</v>
      </c>
      <c r="I9" s="119" t="s">
        <v>113</v>
      </c>
      <c r="J9" s="119" t="s">
        <v>114</v>
      </c>
      <c r="K9" s="119" t="s">
        <v>115</v>
      </c>
      <c r="L9" s="119" t="s">
        <v>116</v>
      </c>
      <c r="M9" s="119" t="s">
        <v>117</v>
      </c>
      <c r="N9" s="119" t="s">
        <v>118</v>
      </c>
      <c r="O9" s="119" t="s">
        <v>119</v>
      </c>
      <c r="P9" s="119" t="s">
        <v>120</v>
      </c>
      <c r="Q9" s="119" t="s">
        <v>63</v>
      </c>
      <c r="R9" s="119" t="s">
        <v>121</v>
      </c>
      <c r="S9" s="119" t="s">
        <v>122</v>
      </c>
      <c r="T9" s="119" t="s">
        <v>123</v>
      </c>
      <c r="U9" s="119" t="s">
        <v>124</v>
      </c>
      <c r="V9" s="119" t="s">
        <v>60</v>
      </c>
      <c r="W9" s="119" t="s">
        <v>125</v>
      </c>
      <c r="X9" s="119" t="s">
        <v>126</v>
      </c>
      <c r="Y9" s="119" t="s">
        <v>127</v>
      </c>
      <c r="Z9" s="119" t="s">
        <v>128</v>
      </c>
      <c r="AA9" s="119" t="s">
        <v>129</v>
      </c>
      <c r="AB9" s="119" t="s">
        <v>130</v>
      </c>
      <c r="AC9" s="119" t="s">
        <v>131</v>
      </c>
      <c r="AD9" s="119" t="s">
        <v>132</v>
      </c>
      <c r="AE9" s="119" t="s">
        <v>133</v>
      </c>
      <c r="AF9" s="119" t="s">
        <v>134</v>
      </c>
      <c r="AG9" s="119" t="s">
        <v>135</v>
      </c>
      <c r="AH9" s="119" t="s">
        <v>136</v>
      </c>
      <c r="AI9" s="119" t="s">
        <v>137</v>
      </c>
      <c r="AJ9" s="104" t="s">
        <v>4</v>
      </c>
    </row>
    <row r="10" spans="1:37" ht="21.75" customHeight="1" x14ac:dyDescent="0.3">
      <c r="A10" s="36"/>
      <c r="B10" s="116"/>
      <c r="C10" s="119"/>
      <c r="D10" s="119" t="s">
        <v>109</v>
      </c>
      <c r="E10" s="119" t="s">
        <v>110</v>
      </c>
      <c r="F10" s="119" t="s">
        <v>111</v>
      </c>
      <c r="G10" s="119" t="s">
        <v>62</v>
      </c>
      <c r="H10" s="119" t="s">
        <v>112</v>
      </c>
      <c r="I10" s="119" t="s">
        <v>113</v>
      </c>
      <c r="J10" s="119" t="s">
        <v>114</v>
      </c>
      <c r="K10" s="119" t="s">
        <v>115</v>
      </c>
      <c r="L10" s="119" t="s">
        <v>116</v>
      </c>
      <c r="M10" s="119" t="s">
        <v>117</v>
      </c>
      <c r="N10" s="119" t="s">
        <v>118</v>
      </c>
      <c r="O10" s="119" t="s">
        <v>119</v>
      </c>
      <c r="P10" s="119" t="s">
        <v>120</v>
      </c>
      <c r="Q10" s="119" t="s">
        <v>63</v>
      </c>
      <c r="R10" s="119" t="s">
        <v>121</v>
      </c>
      <c r="S10" s="119" t="s">
        <v>122</v>
      </c>
      <c r="T10" s="119" t="s">
        <v>123</v>
      </c>
      <c r="U10" s="119" t="s">
        <v>124</v>
      </c>
      <c r="V10" s="119" t="s">
        <v>60</v>
      </c>
      <c r="W10" s="119" t="s">
        <v>125</v>
      </c>
      <c r="X10" s="119" t="s">
        <v>126</v>
      </c>
      <c r="Y10" s="119" t="s">
        <v>127</v>
      </c>
      <c r="Z10" s="119" t="s">
        <v>128</v>
      </c>
      <c r="AA10" s="119" t="s">
        <v>129</v>
      </c>
      <c r="AB10" s="119" t="s">
        <v>130</v>
      </c>
      <c r="AC10" s="119" t="s">
        <v>131</v>
      </c>
      <c r="AD10" s="119" t="s">
        <v>132</v>
      </c>
      <c r="AE10" s="119" t="s">
        <v>133</v>
      </c>
      <c r="AF10" s="119" t="s">
        <v>134</v>
      </c>
      <c r="AG10" s="119" t="s">
        <v>135</v>
      </c>
      <c r="AH10" s="119" t="s">
        <v>136</v>
      </c>
      <c r="AI10" s="119" t="s">
        <v>137</v>
      </c>
      <c r="AJ10" s="104" t="s">
        <v>4</v>
      </c>
    </row>
    <row r="11" spans="1:37" ht="21.75" customHeight="1" x14ac:dyDescent="0.3">
      <c r="A11" s="38"/>
      <c r="B11" s="129"/>
      <c r="C11" s="131"/>
      <c r="D11" s="131" t="s">
        <v>109</v>
      </c>
      <c r="E11" s="131" t="s">
        <v>110</v>
      </c>
      <c r="F11" s="131" t="s">
        <v>111</v>
      </c>
      <c r="G11" s="131" t="s">
        <v>62</v>
      </c>
      <c r="H11" s="131" t="s">
        <v>112</v>
      </c>
      <c r="I11" s="131" t="s">
        <v>113</v>
      </c>
      <c r="J11" s="131" t="s">
        <v>114</v>
      </c>
      <c r="K11" s="131" t="s">
        <v>115</v>
      </c>
      <c r="L11" s="131" t="s">
        <v>116</v>
      </c>
      <c r="M11" s="131" t="s">
        <v>117</v>
      </c>
      <c r="N11" s="131" t="s">
        <v>118</v>
      </c>
      <c r="O11" s="131" t="s">
        <v>119</v>
      </c>
      <c r="P11" s="131" t="s">
        <v>120</v>
      </c>
      <c r="Q11" s="131" t="s">
        <v>63</v>
      </c>
      <c r="R11" s="131" t="s">
        <v>121</v>
      </c>
      <c r="S11" s="131" t="s">
        <v>122</v>
      </c>
      <c r="T11" s="131" t="s">
        <v>123</v>
      </c>
      <c r="U11" s="131" t="s">
        <v>124</v>
      </c>
      <c r="V11" s="131" t="s">
        <v>60</v>
      </c>
      <c r="W11" s="131" t="s">
        <v>125</v>
      </c>
      <c r="X11" s="131" t="s">
        <v>126</v>
      </c>
      <c r="Y11" s="131" t="s">
        <v>127</v>
      </c>
      <c r="Z11" s="131" t="s">
        <v>128</v>
      </c>
      <c r="AA11" s="131" t="s">
        <v>129</v>
      </c>
      <c r="AB11" s="131" t="s">
        <v>130</v>
      </c>
      <c r="AC11" s="131" t="s">
        <v>131</v>
      </c>
      <c r="AD11" s="131" t="s">
        <v>132</v>
      </c>
      <c r="AE11" s="131" t="s">
        <v>133</v>
      </c>
      <c r="AF11" s="131" t="s">
        <v>134</v>
      </c>
      <c r="AG11" s="131" t="s">
        <v>135</v>
      </c>
      <c r="AH11" s="131" t="s">
        <v>136</v>
      </c>
      <c r="AI11" s="131" t="s">
        <v>137</v>
      </c>
      <c r="AJ11" s="133" t="s">
        <v>4</v>
      </c>
    </row>
    <row r="12" spans="1:37" ht="21.75" customHeight="1" x14ac:dyDescent="0.3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7" ht="21.75" customHeight="1" x14ac:dyDescent="0.3">
      <c r="A13" s="13" t="s">
        <v>48</v>
      </c>
      <c r="B13" s="75">
        <f t="shared" ref="B13" si="0">B15+B29+B33+B39+B44+B52+B57+B65+B72+B77+B82+B89+B94+B103+B108</f>
        <v>177324</v>
      </c>
      <c r="C13" s="85">
        <f t="shared" ref="C13" si="1">C15+C29+C33+C39+C44+C52+C57+C65+C72+C77+C82+C89+C94+C103+C108</f>
        <v>8637</v>
      </c>
      <c r="D13" s="85">
        <f t="shared" ref="D13:AJ13" si="2">D15+D29+D33+D39+D44+D52+D57+D65+D72+D77+D82+D89+D94+D103+D108</f>
        <v>1537</v>
      </c>
      <c r="E13" s="85">
        <f t="shared" si="2"/>
        <v>1115</v>
      </c>
      <c r="F13" s="85">
        <f t="shared" si="2"/>
        <v>22201</v>
      </c>
      <c r="G13" s="85">
        <f t="shared" si="2"/>
        <v>40988</v>
      </c>
      <c r="H13" s="85">
        <f t="shared" si="2"/>
        <v>69</v>
      </c>
      <c r="I13" s="85">
        <f t="shared" si="2"/>
        <v>803</v>
      </c>
      <c r="J13" s="85">
        <f t="shared" si="2"/>
        <v>460</v>
      </c>
      <c r="K13" s="85">
        <f t="shared" si="2"/>
        <v>3</v>
      </c>
      <c r="L13" s="85">
        <f t="shared" si="2"/>
        <v>8830</v>
      </c>
      <c r="M13" s="85">
        <f t="shared" si="2"/>
        <v>2</v>
      </c>
      <c r="N13" s="85">
        <f t="shared" si="2"/>
        <v>4</v>
      </c>
      <c r="O13" s="85">
        <f t="shared" si="2"/>
        <v>4</v>
      </c>
      <c r="P13" s="85">
        <f t="shared" si="2"/>
        <v>411</v>
      </c>
      <c r="Q13" s="85">
        <f t="shared" si="2"/>
        <v>1315</v>
      </c>
      <c r="R13" s="85">
        <f t="shared" si="2"/>
        <v>50</v>
      </c>
      <c r="S13" s="85">
        <f t="shared" si="2"/>
        <v>2204</v>
      </c>
      <c r="T13" s="85">
        <f t="shared" si="2"/>
        <v>0</v>
      </c>
      <c r="U13" s="85">
        <f t="shared" si="2"/>
        <v>16367</v>
      </c>
      <c r="V13" s="85">
        <f t="shared" si="2"/>
        <v>1263</v>
      </c>
      <c r="W13" s="85">
        <f t="shared" si="2"/>
        <v>14</v>
      </c>
      <c r="X13" s="85">
        <f t="shared" si="2"/>
        <v>330</v>
      </c>
      <c r="Y13" s="85">
        <f t="shared" si="2"/>
        <v>21</v>
      </c>
      <c r="Z13" s="85">
        <f t="shared" si="2"/>
        <v>27</v>
      </c>
      <c r="AA13" s="85">
        <f t="shared" si="2"/>
        <v>9907</v>
      </c>
      <c r="AB13" s="85">
        <f t="shared" si="2"/>
        <v>15043</v>
      </c>
      <c r="AC13" s="85">
        <f t="shared" si="2"/>
        <v>32471</v>
      </c>
      <c r="AD13" s="85">
        <f t="shared" si="2"/>
        <v>11125</v>
      </c>
      <c r="AE13" s="85">
        <f t="shared" si="2"/>
        <v>197</v>
      </c>
      <c r="AF13" s="85">
        <f t="shared" si="2"/>
        <v>508</v>
      </c>
      <c r="AG13" s="85">
        <f t="shared" si="2"/>
        <v>245</v>
      </c>
      <c r="AH13" s="85">
        <f t="shared" si="2"/>
        <v>649</v>
      </c>
      <c r="AI13" s="85">
        <f t="shared" si="2"/>
        <v>30</v>
      </c>
      <c r="AJ13" s="77">
        <f t="shared" si="2"/>
        <v>494</v>
      </c>
      <c r="AK13" s="16"/>
    </row>
    <row r="14" spans="1:37" ht="21.75" customHeight="1" x14ac:dyDescent="0.3">
      <c r="B14" s="7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77"/>
      <c r="AK14" s="16"/>
    </row>
    <row r="15" spans="1:37" ht="21.75" customHeight="1" x14ac:dyDescent="0.3">
      <c r="A15" s="17" t="s">
        <v>9</v>
      </c>
      <c r="B15" s="75">
        <f t="shared" ref="B15" si="3">SUM(B16:B27)</f>
        <v>25322</v>
      </c>
      <c r="C15" s="85">
        <f t="shared" ref="C15" si="4">SUM(C16:C27)</f>
        <v>1370</v>
      </c>
      <c r="D15" s="85">
        <f t="shared" ref="D15:AJ15" si="5">SUM(D16:D27)</f>
        <v>255</v>
      </c>
      <c r="E15" s="85">
        <f t="shared" si="5"/>
        <v>262</v>
      </c>
      <c r="F15" s="85">
        <f t="shared" si="5"/>
        <v>3214</v>
      </c>
      <c r="G15" s="85">
        <f t="shared" si="5"/>
        <v>1203</v>
      </c>
      <c r="H15" s="85">
        <f t="shared" si="5"/>
        <v>14</v>
      </c>
      <c r="I15" s="85">
        <f t="shared" si="5"/>
        <v>40</v>
      </c>
      <c r="J15" s="85">
        <f t="shared" si="5"/>
        <v>2</v>
      </c>
      <c r="K15" s="85">
        <f t="shared" si="5"/>
        <v>0</v>
      </c>
      <c r="L15" s="85">
        <f t="shared" si="5"/>
        <v>2432</v>
      </c>
      <c r="M15" s="85">
        <f t="shared" si="5"/>
        <v>1</v>
      </c>
      <c r="N15" s="85">
        <f t="shared" si="5"/>
        <v>2</v>
      </c>
      <c r="O15" s="85">
        <f t="shared" si="5"/>
        <v>2</v>
      </c>
      <c r="P15" s="85">
        <f t="shared" si="5"/>
        <v>2</v>
      </c>
      <c r="Q15" s="85">
        <f t="shared" si="5"/>
        <v>638</v>
      </c>
      <c r="R15" s="85">
        <f t="shared" si="5"/>
        <v>50</v>
      </c>
      <c r="S15" s="85">
        <f t="shared" si="5"/>
        <v>1630</v>
      </c>
      <c r="T15" s="85">
        <f t="shared" si="5"/>
        <v>0</v>
      </c>
      <c r="U15" s="85">
        <f t="shared" si="5"/>
        <v>2582</v>
      </c>
      <c r="V15" s="85">
        <f t="shared" si="5"/>
        <v>126</v>
      </c>
      <c r="W15" s="85">
        <f t="shared" si="5"/>
        <v>3</v>
      </c>
      <c r="X15" s="85">
        <f t="shared" si="5"/>
        <v>80</v>
      </c>
      <c r="Y15" s="85">
        <f t="shared" si="5"/>
        <v>10</v>
      </c>
      <c r="Z15" s="85">
        <f t="shared" si="5"/>
        <v>8</v>
      </c>
      <c r="AA15" s="85">
        <f t="shared" si="5"/>
        <v>2038</v>
      </c>
      <c r="AB15" s="85">
        <f t="shared" si="5"/>
        <v>4236</v>
      </c>
      <c r="AC15" s="85">
        <f>SUM(AC16:AC27)</f>
        <v>2242</v>
      </c>
      <c r="AD15" s="85">
        <f t="shared" si="5"/>
        <v>2263</v>
      </c>
      <c r="AE15" s="85">
        <f t="shared" si="5"/>
        <v>13</v>
      </c>
      <c r="AF15" s="85">
        <f t="shared" si="5"/>
        <v>508</v>
      </c>
      <c r="AG15" s="85">
        <f t="shared" si="5"/>
        <v>3</v>
      </c>
      <c r="AH15" s="85">
        <f t="shared" si="5"/>
        <v>52</v>
      </c>
      <c r="AI15" s="85">
        <f t="shared" si="5"/>
        <v>7</v>
      </c>
      <c r="AJ15" s="77">
        <f t="shared" si="5"/>
        <v>34</v>
      </c>
      <c r="AK15" s="16"/>
    </row>
    <row r="16" spans="1:37" ht="21.75" customHeight="1" x14ac:dyDescent="0.3">
      <c r="A16" s="18" t="s">
        <v>65</v>
      </c>
      <c r="B16" s="86">
        <f>SUM(C16:AJ16)</f>
        <v>9639</v>
      </c>
      <c r="C16" s="87">
        <v>210</v>
      </c>
      <c r="D16" s="87">
        <v>30</v>
      </c>
      <c r="E16" s="87">
        <v>15</v>
      </c>
      <c r="F16" s="87">
        <v>583</v>
      </c>
      <c r="G16" s="87">
        <v>4</v>
      </c>
      <c r="H16" s="87">
        <v>2</v>
      </c>
      <c r="I16" s="87">
        <v>5</v>
      </c>
      <c r="J16" s="87">
        <v>0</v>
      </c>
      <c r="K16" s="87">
        <v>0</v>
      </c>
      <c r="L16" s="87">
        <v>245</v>
      </c>
      <c r="M16" s="87">
        <v>0</v>
      </c>
      <c r="N16" s="87">
        <v>0</v>
      </c>
      <c r="O16" s="87">
        <v>0</v>
      </c>
      <c r="P16" s="87">
        <v>0</v>
      </c>
      <c r="Q16" s="87">
        <v>424</v>
      </c>
      <c r="R16" s="87">
        <v>0</v>
      </c>
      <c r="S16" s="87">
        <v>0</v>
      </c>
      <c r="T16" s="87">
        <v>0</v>
      </c>
      <c r="U16" s="87">
        <v>904</v>
      </c>
      <c r="V16" s="87">
        <v>15</v>
      </c>
      <c r="W16" s="87">
        <v>0</v>
      </c>
      <c r="X16" s="87">
        <v>10</v>
      </c>
      <c r="Y16" s="87">
        <v>0</v>
      </c>
      <c r="Z16" s="87">
        <v>1</v>
      </c>
      <c r="AA16" s="87">
        <v>1387</v>
      </c>
      <c r="AB16" s="87">
        <v>3059</v>
      </c>
      <c r="AC16" s="87">
        <v>365</v>
      </c>
      <c r="AD16" s="87">
        <v>1864</v>
      </c>
      <c r="AE16" s="87">
        <v>2</v>
      </c>
      <c r="AF16" s="87">
        <v>508</v>
      </c>
      <c r="AG16" s="87">
        <v>0</v>
      </c>
      <c r="AH16" s="87">
        <v>2</v>
      </c>
      <c r="AI16" s="87">
        <v>0</v>
      </c>
      <c r="AJ16" s="88">
        <v>4</v>
      </c>
      <c r="AK16" s="16"/>
    </row>
    <row r="17" spans="1:37" ht="21.75" customHeight="1" x14ac:dyDescent="0.3">
      <c r="A17" s="18" t="s">
        <v>157</v>
      </c>
      <c r="B17" s="86">
        <f t="shared" ref="B17:B27" si="6">SUM(C17:AJ17)</f>
        <v>4468</v>
      </c>
      <c r="C17" s="87">
        <v>314</v>
      </c>
      <c r="D17" s="87">
        <v>120</v>
      </c>
      <c r="E17" s="87">
        <v>37</v>
      </c>
      <c r="F17" s="87">
        <v>333</v>
      </c>
      <c r="G17" s="87">
        <v>637</v>
      </c>
      <c r="H17" s="87">
        <v>1</v>
      </c>
      <c r="I17" s="87">
        <v>0</v>
      </c>
      <c r="J17" s="87">
        <v>0</v>
      </c>
      <c r="K17" s="87">
        <v>0</v>
      </c>
      <c r="L17" s="87">
        <v>517</v>
      </c>
      <c r="M17" s="87">
        <v>0</v>
      </c>
      <c r="N17" s="87">
        <v>0</v>
      </c>
      <c r="O17" s="87">
        <v>1</v>
      </c>
      <c r="P17" s="87">
        <v>1</v>
      </c>
      <c r="Q17" s="87">
        <v>162</v>
      </c>
      <c r="R17" s="87">
        <v>1</v>
      </c>
      <c r="S17" s="87">
        <v>1630</v>
      </c>
      <c r="T17" s="87">
        <v>0</v>
      </c>
      <c r="U17" s="87">
        <v>556</v>
      </c>
      <c r="V17" s="87">
        <v>73</v>
      </c>
      <c r="W17" s="87">
        <v>2</v>
      </c>
      <c r="X17" s="87">
        <v>9</v>
      </c>
      <c r="Y17" s="87">
        <v>4</v>
      </c>
      <c r="Z17" s="87">
        <v>2</v>
      </c>
      <c r="AA17" s="87">
        <v>0</v>
      </c>
      <c r="AB17" s="87">
        <v>0</v>
      </c>
      <c r="AC17" s="87">
        <v>0</v>
      </c>
      <c r="AD17" s="87">
        <v>0</v>
      </c>
      <c r="AE17" s="87">
        <v>5</v>
      </c>
      <c r="AF17" s="87">
        <v>0</v>
      </c>
      <c r="AG17" s="87">
        <v>0</v>
      </c>
      <c r="AH17" s="87">
        <v>50</v>
      </c>
      <c r="AI17" s="87">
        <v>7</v>
      </c>
      <c r="AJ17" s="88">
        <v>6</v>
      </c>
      <c r="AK17" s="16"/>
    </row>
    <row r="18" spans="1:37" ht="21.75" customHeight="1" x14ac:dyDescent="0.3">
      <c r="A18" s="18" t="s">
        <v>66</v>
      </c>
      <c r="B18" s="86">
        <f t="shared" si="6"/>
        <v>4044</v>
      </c>
      <c r="C18" s="87">
        <v>425</v>
      </c>
      <c r="D18" s="87">
        <v>53</v>
      </c>
      <c r="E18" s="87">
        <v>168</v>
      </c>
      <c r="F18" s="87">
        <v>318</v>
      </c>
      <c r="G18" s="87">
        <v>28</v>
      </c>
      <c r="H18" s="87">
        <v>3</v>
      </c>
      <c r="I18" s="87">
        <v>0</v>
      </c>
      <c r="J18" s="87">
        <v>0</v>
      </c>
      <c r="K18" s="87">
        <v>0</v>
      </c>
      <c r="L18" s="87">
        <v>674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597</v>
      </c>
      <c r="V18" s="87">
        <v>24</v>
      </c>
      <c r="W18" s="87">
        <v>0</v>
      </c>
      <c r="X18" s="87">
        <v>57</v>
      </c>
      <c r="Y18" s="87">
        <v>3</v>
      </c>
      <c r="Z18" s="87">
        <v>1</v>
      </c>
      <c r="AA18" s="87">
        <v>297</v>
      </c>
      <c r="AB18" s="87">
        <v>834</v>
      </c>
      <c r="AC18" s="87">
        <v>508</v>
      </c>
      <c r="AD18" s="87">
        <v>48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8">
        <v>6</v>
      </c>
      <c r="AK18" s="16"/>
    </row>
    <row r="19" spans="1:37" ht="21.75" customHeight="1" x14ac:dyDescent="0.3">
      <c r="A19" s="20" t="s">
        <v>179</v>
      </c>
      <c r="B19" s="86">
        <f t="shared" si="6"/>
        <v>196</v>
      </c>
      <c r="C19" s="87">
        <v>13</v>
      </c>
      <c r="D19" s="87">
        <v>0</v>
      </c>
      <c r="E19" s="87">
        <v>10</v>
      </c>
      <c r="F19" s="87">
        <v>6</v>
      </c>
      <c r="G19" s="87">
        <v>0</v>
      </c>
      <c r="H19" s="87">
        <v>0</v>
      </c>
      <c r="I19" s="87">
        <v>8</v>
      </c>
      <c r="J19" s="87">
        <v>0</v>
      </c>
      <c r="K19" s="87">
        <v>0</v>
      </c>
      <c r="L19" s="87">
        <v>65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17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16</v>
      </c>
      <c r="AB19" s="87">
        <v>39</v>
      </c>
      <c r="AC19" s="87">
        <v>16</v>
      </c>
      <c r="AD19" s="87">
        <v>4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8">
        <v>2</v>
      </c>
      <c r="AK19" s="16"/>
    </row>
    <row r="20" spans="1:37" ht="21.75" customHeight="1" x14ac:dyDescent="0.3">
      <c r="A20" s="20" t="s">
        <v>67</v>
      </c>
      <c r="B20" s="86">
        <f t="shared" si="6"/>
        <v>154</v>
      </c>
      <c r="C20" s="87">
        <v>15</v>
      </c>
      <c r="D20" s="87">
        <v>8</v>
      </c>
      <c r="E20" s="87">
        <v>8</v>
      </c>
      <c r="F20" s="87">
        <v>11</v>
      </c>
      <c r="G20" s="87">
        <v>0</v>
      </c>
      <c r="H20" s="87">
        <v>5</v>
      </c>
      <c r="I20" s="87">
        <v>10</v>
      </c>
      <c r="J20" s="87">
        <v>1</v>
      </c>
      <c r="K20" s="87">
        <v>0</v>
      </c>
      <c r="L20" s="87">
        <v>1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31</v>
      </c>
      <c r="V20" s="87">
        <v>1</v>
      </c>
      <c r="W20" s="87">
        <v>0</v>
      </c>
      <c r="X20" s="87">
        <v>0</v>
      </c>
      <c r="Y20" s="87">
        <v>0</v>
      </c>
      <c r="Z20" s="87">
        <v>0</v>
      </c>
      <c r="AA20" s="87">
        <v>11</v>
      </c>
      <c r="AB20" s="87">
        <v>17</v>
      </c>
      <c r="AC20" s="87">
        <v>13</v>
      </c>
      <c r="AD20" s="87">
        <v>21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8">
        <v>1</v>
      </c>
      <c r="AK20" s="16"/>
    </row>
    <row r="21" spans="1:37" ht="21.75" customHeight="1" x14ac:dyDescent="0.3">
      <c r="A21" s="20" t="s">
        <v>68</v>
      </c>
      <c r="B21" s="86">
        <f t="shared" si="6"/>
        <v>101</v>
      </c>
      <c r="C21" s="87">
        <v>7</v>
      </c>
      <c r="D21" s="87">
        <v>0</v>
      </c>
      <c r="E21" s="87">
        <v>1</v>
      </c>
      <c r="F21" s="87">
        <v>8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3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2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6</v>
      </c>
      <c r="AB21" s="87">
        <v>18</v>
      </c>
      <c r="AC21" s="87">
        <v>51</v>
      </c>
      <c r="AD21" s="87">
        <v>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8">
        <v>2</v>
      </c>
      <c r="AK21" s="16"/>
    </row>
    <row r="22" spans="1:37" ht="21.75" customHeight="1" x14ac:dyDescent="0.3">
      <c r="A22" s="18" t="s">
        <v>158</v>
      </c>
      <c r="B22" s="86">
        <f t="shared" si="6"/>
        <v>1733</v>
      </c>
      <c r="C22" s="87">
        <v>0</v>
      </c>
      <c r="D22" s="87">
        <v>2</v>
      </c>
      <c r="E22" s="87">
        <v>1</v>
      </c>
      <c r="F22" s="87">
        <v>1473</v>
      </c>
      <c r="G22" s="87">
        <v>1</v>
      </c>
      <c r="H22" s="87">
        <v>0</v>
      </c>
      <c r="I22" s="87">
        <v>13</v>
      </c>
      <c r="J22" s="87">
        <v>0</v>
      </c>
      <c r="K22" s="87">
        <v>0</v>
      </c>
      <c r="L22" s="87">
        <v>61</v>
      </c>
      <c r="M22" s="87">
        <v>0</v>
      </c>
      <c r="N22" s="87">
        <v>0</v>
      </c>
      <c r="O22" s="87">
        <v>0</v>
      </c>
      <c r="P22" s="87">
        <v>0</v>
      </c>
      <c r="Q22" s="87">
        <v>51</v>
      </c>
      <c r="R22" s="87">
        <v>37</v>
      </c>
      <c r="S22" s="87">
        <v>0</v>
      </c>
      <c r="T22" s="87">
        <v>0</v>
      </c>
      <c r="U22" s="87">
        <v>24</v>
      </c>
      <c r="V22" s="87">
        <v>0</v>
      </c>
      <c r="W22" s="87">
        <v>0</v>
      </c>
      <c r="X22" s="87">
        <v>4</v>
      </c>
      <c r="Y22" s="87">
        <v>0</v>
      </c>
      <c r="Z22" s="87">
        <v>3</v>
      </c>
      <c r="AA22" s="87">
        <v>20</v>
      </c>
      <c r="AB22" s="87">
        <v>16</v>
      </c>
      <c r="AC22" s="87">
        <v>16</v>
      </c>
      <c r="AD22" s="87">
        <v>11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8">
        <v>0</v>
      </c>
      <c r="AK22" s="16"/>
    </row>
    <row r="23" spans="1:37" ht="21.75" customHeight="1" x14ac:dyDescent="0.3">
      <c r="A23" s="18" t="s">
        <v>69</v>
      </c>
      <c r="B23" s="86">
        <f t="shared" si="6"/>
        <v>2634</v>
      </c>
      <c r="C23" s="87">
        <v>252</v>
      </c>
      <c r="D23" s="87">
        <v>17</v>
      </c>
      <c r="E23" s="87">
        <v>3</v>
      </c>
      <c r="F23" s="87">
        <v>173</v>
      </c>
      <c r="G23" s="87">
        <v>23</v>
      </c>
      <c r="H23" s="87">
        <v>2</v>
      </c>
      <c r="I23" s="87">
        <v>2</v>
      </c>
      <c r="J23" s="87">
        <v>0</v>
      </c>
      <c r="K23" s="87">
        <v>0</v>
      </c>
      <c r="L23" s="87">
        <v>765</v>
      </c>
      <c r="M23" s="87">
        <v>0</v>
      </c>
      <c r="N23" s="87">
        <v>0</v>
      </c>
      <c r="O23" s="87">
        <v>0</v>
      </c>
      <c r="P23" s="87">
        <v>0</v>
      </c>
      <c r="Q23" s="87">
        <v>1</v>
      </c>
      <c r="R23" s="87">
        <v>12</v>
      </c>
      <c r="S23" s="87">
        <v>0</v>
      </c>
      <c r="T23" s="87">
        <v>0</v>
      </c>
      <c r="U23" s="87">
        <v>165</v>
      </c>
      <c r="V23" s="87">
        <v>5</v>
      </c>
      <c r="W23" s="87">
        <v>0</v>
      </c>
      <c r="X23" s="87">
        <v>0</v>
      </c>
      <c r="Y23" s="87">
        <v>1</v>
      </c>
      <c r="Z23" s="87">
        <v>0</v>
      </c>
      <c r="AA23" s="87">
        <v>124</v>
      </c>
      <c r="AB23" s="87">
        <v>105</v>
      </c>
      <c r="AC23" s="87">
        <v>845</v>
      </c>
      <c r="AD23" s="87">
        <v>129</v>
      </c>
      <c r="AE23" s="87">
        <v>2</v>
      </c>
      <c r="AF23" s="87">
        <v>0</v>
      </c>
      <c r="AG23" s="87">
        <v>1</v>
      </c>
      <c r="AH23" s="87">
        <v>0</v>
      </c>
      <c r="AI23" s="87">
        <v>0</v>
      </c>
      <c r="AJ23" s="88">
        <v>7</v>
      </c>
      <c r="AK23" s="16"/>
    </row>
    <row r="24" spans="1:37" ht="21.75" customHeight="1" x14ac:dyDescent="0.3">
      <c r="A24" s="18" t="s">
        <v>70</v>
      </c>
      <c r="B24" s="86">
        <f t="shared" si="6"/>
        <v>829</v>
      </c>
      <c r="C24" s="87">
        <v>60</v>
      </c>
      <c r="D24" s="87">
        <v>3</v>
      </c>
      <c r="E24" s="87">
        <v>0</v>
      </c>
      <c r="F24" s="87">
        <v>158</v>
      </c>
      <c r="G24" s="87">
        <v>171</v>
      </c>
      <c r="H24" s="87">
        <v>1</v>
      </c>
      <c r="I24" s="87">
        <v>0</v>
      </c>
      <c r="J24" s="87">
        <v>0</v>
      </c>
      <c r="K24" s="87">
        <v>0</v>
      </c>
      <c r="L24" s="87">
        <v>41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86</v>
      </c>
      <c r="V24" s="87">
        <v>0</v>
      </c>
      <c r="W24" s="87">
        <v>0</v>
      </c>
      <c r="X24" s="87">
        <v>0</v>
      </c>
      <c r="Y24" s="87">
        <v>2</v>
      </c>
      <c r="Z24" s="87">
        <v>0</v>
      </c>
      <c r="AA24" s="87">
        <v>129</v>
      </c>
      <c r="AB24" s="87">
        <v>6</v>
      </c>
      <c r="AC24" s="87">
        <v>152</v>
      </c>
      <c r="AD24" s="87">
        <v>19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8">
        <v>1</v>
      </c>
      <c r="AK24" s="16"/>
    </row>
    <row r="25" spans="1:37" ht="21.75" customHeight="1" x14ac:dyDescent="0.3">
      <c r="A25" s="18" t="s">
        <v>71</v>
      </c>
      <c r="B25" s="86">
        <f t="shared" si="6"/>
        <v>67</v>
      </c>
      <c r="C25" s="87">
        <v>2</v>
      </c>
      <c r="D25" s="87">
        <v>9</v>
      </c>
      <c r="E25" s="87">
        <v>1</v>
      </c>
      <c r="F25" s="87">
        <v>5</v>
      </c>
      <c r="G25" s="87">
        <v>0</v>
      </c>
      <c r="H25" s="87">
        <v>0</v>
      </c>
      <c r="I25" s="87">
        <v>2</v>
      </c>
      <c r="J25" s="87">
        <v>1</v>
      </c>
      <c r="K25" s="87">
        <v>0</v>
      </c>
      <c r="L25" s="87">
        <v>7</v>
      </c>
      <c r="M25" s="87">
        <v>0</v>
      </c>
      <c r="N25" s="87">
        <v>0</v>
      </c>
      <c r="O25" s="87">
        <v>0</v>
      </c>
      <c r="P25" s="87">
        <v>1</v>
      </c>
      <c r="Q25" s="87">
        <v>0</v>
      </c>
      <c r="R25" s="87">
        <v>0</v>
      </c>
      <c r="S25" s="87">
        <v>0</v>
      </c>
      <c r="T25" s="87">
        <v>0</v>
      </c>
      <c r="U25" s="87">
        <v>17</v>
      </c>
      <c r="V25" s="87">
        <v>1</v>
      </c>
      <c r="W25" s="87">
        <v>0</v>
      </c>
      <c r="X25" s="87">
        <v>0</v>
      </c>
      <c r="Y25" s="87">
        <v>0</v>
      </c>
      <c r="Z25" s="87">
        <v>0</v>
      </c>
      <c r="AA25" s="87">
        <v>1</v>
      </c>
      <c r="AB25" s="87">
        <v>10</v>
      </c>
      <c r="AC25" s="87">
        <v>3</v>
      </c>
      <c r="AD25" s="87">
        <v>4</v>
      </c>
      <c r="AE25" s="87">
        <v>1</v>
      </c>
      <c r="AF25" s="87">
        <v>0</v>
      </c>
      <c r="AG25" s="87">
        <v>0</v>
      </c>
      <c r="AH25" s="87">
        <v>0</v>
      </c>
      <c r="AI25" s="87">
        <v>0</v>
      </c>
      <c r="AJ25" s="88">
        <v>2</v>
      </c>
      <c r="AK25" s="16"/>
    </row>
    <row r="26" spans="1:37" ht="21.75" customHeight="1" x14ac:dyDescent="0.3">
      <c r="A26" s="18" t="s">
        <v>72</v>
      </c>
      <c r="B26" s="86">
        <f t="shared" si="6"/>
        <v>41</v>
      </c>
      <c r="C26" s="87">
        <v>12</v>
      </c>
      <c r="D26" s="87">
        <v>0</v>
      </c>
      <c r="E26" s="87">
        <v>0</v>
      </c>
      <c r="F26" s="87">
        <v>3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2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1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6</v>
      </c>
      <c r="AB26" s="87">
        <v>7</v>
      </c>
      <c r="AC26" s="87">
        <v>6</v>
      </c>
      <c r="AD26" s="87">
        <v>2</v>
      </c>
      <c r="AE26" s="87">
        <v>1</v>
      </c>
      <c r="AF26" s="87">
        <v>0</v>
      </c>
      <c r="AG26" s="87">
        <v>0</v>
      </c>
      <c r="AH26" s="87">
        <v>0</v>
      </c>
      <c r="AI26" s="87">
        <v>0</v>
      </c>
      <c r="AJ26" s="88">
        <v>1</v>
      </c>
      <c r="AK26" s="16"/>
    </row>
    <row r="27" spans="1:37" ht="21.75" customHeight="1" x14ac:dyDescent="0.3">
      <c r="A27" s="21" t="s">
        <v>73</v>
      </c>
      <c r="B27" s="86">
        <f t="shared" si="6"/>
        <v>1416</v>
      </c>
      <c r="C27" s="87">
        <v>60</v>
      </c>
      <c r="D27" s="87">
        <v>13</v>
      </c>
      <c r="E27" s="87">
        <v>18</v>
      </c>
      <c r="F27" s="87">
        <v>143</v>
      </c>
      <c r="G27" s="87">
        <v>339</v>
      </c>
      <c r="H27" s="87">
        <v>0</v>
      </c>
      <c r="I27" s="87">
        <v>0</v>
      </c>
      <c r="J27" s="87">
        <v>0</v>
      </c>
      <c r="K27" s="87">
        <v>0</v>
      </c>
      <c r="L27" s="87">
        <v>51</v>
      </c>
      <c r="M27" s="87">
        <v>1</v>
      </c>
      <c r="N27" s="87">
        <v>2</v>
      </c>
      <c r="O27" s="87">
        <v>1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182</v>
      </c>
      <c r="V27" s="87">
        <v>7</v>
      </c>
      <c r="W27" s="87">
        <v>1</v>
      </c>
      <c r="X27" s="87">
        <v>0</v>
      </c>
      <c r="Y27" s="87">
        <v>0</v>
      </c>
      <c r="Z27" s="87">
        <v>1</v>
      </c>
      <c r="AA27" s="87">
        <v>41</v>
      </c>
      <c r="AB27" s="87">
        <v>125</v>
      </c>
      <c r="AC27" s="87">
        <v>267</v>
      </c>
      <c r="AD27" s="87">
        <v>158</v>
      </c>
      <c r="AE27" s="87">
        <v>2</v>
      </c>
      <c r="AF27" s="87">
        <v>0</v>
      </c>
      <c r="AG27" s="87">
        <v>2</v>
      </c>
      <c r="AH27" s="87">
        <v>0</v>
      </c>
      <c r="AI27" s="87">
        <v>0</v>
      </c>
      <c r="AJ27" s="88">
        <v>2</v>
      </c>
      <c r="AK27" s="16"/>
    </row>
    <row r="28" spans="1:37" ht="21.75" customHeight="1" x14ac:dyDescent="0.3">
      <c r="A28" s="18"/>
      <c r="B28" s="7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77"/>
      <c r="AK28" s="16"/>
    </row>
    <row r="29" spans="1:37" ht="21.75" customHeight="1" x14ac:dyDescent="0.3">
      <c r="A29" s="17" t="s">
        <v>10</v>
      </c>
      <c r="B29" s="75">
        <f>SUM(B30:B31)</f>
        <v>14090</v>
      </c>
      <c r="C29" s="85">
        <f t="shared" ref="C29" si="7">SUM(C30:C31)</f>
        <v>698</v>
      </c>
      <c r="D29" s="85">
        <f t="shared" ref="D29:AJ29" si="8">SUM(D30:D31)</f>
        <v>154</v>
      </c>
      <c r="E29" s="85">
        <f t="shared" si="8"/>
        <v>95</v>
      </c>
      <c r="F29" s="85">
        <f t="shared" si="8"/>
        <v>1361</v>
      </c>
      <c r="G29" s="85">
        <f t="shared" si="8"/>
        <v>3673</v>
      </c>
      <c r="H29" s="85">
        <f t="shared" si="8"/>
        <v>13</v>
      </c>
      <c r="I29" s="85">
        <f t="shared" si="8"/>
        <v>9</v>
      </c>
      <c r="J29" s="85">
        <f t="shared" si="8"/>
        <v>316</v>
      </c>
      <c r="K29" s="85">
        <f t="shared" si="8"/>
        <v>0</v>
      </c>
      <c r="L29" s="85">
        <f t="shared" si="8"/>
        <v>527</v>
      </c>
      <c r="M29" s="85">
        <f t="shared" si="8"/>
        <v>0</v>
      </c>
      <c r="N29" s="85">
        <f t="shared" si="8"/>
        <v>0</v>
      </c>
      <c r="O29" s="85">
        <f t="shared" si="8"/>
        <v>0</v>
      </c>
      <c r="P29" s="85">
        <f t="shared" si="8"/>
        <v>186</v>
      </c>
      <c r="Q29" s="85">
        <f t="shared" si="8"/>
        <v>1</v>
      </c>
      <c r="R29" s="85">
        <f t="shared" si="8"/>
        <v>0</v>
      </c>
      <c r="S29" s="85">
        <f t="shared" si="8"/>
        <v>0</v>
      </c>
      <c r="T29" s="85">
        <f t="shared" si="8"/>
        <v>0</v>
      </c>
      <c r="U29" s="85">
        <f t="shared" si="8"/>
        <v>1051</v>
      </c>
      <c r="V29" s="85">
        <f t="shared" si="8"/>
        <v>46</v>
      </c>
      <c r="W29" s="85">
        <f t="shared" si="8"/>
        <v>0</v>
      </c>
      <c r="X29" s="85">
        <f t="shared" si="8"/>
        <v>4</v>
      </c>
      <c r="Y29" s="85">
        <f t="shared" si="8"/>
        <v>0</v>
      </c>
      <c r="Z29" s="85">
        <f t="shared" si="8"/>
        <v>0</v>
      </c>
      <c r="AA29" s="85">
        <f t="shared" si="8"/>
        <v>652</v>
      </c>
      <c r="AB29" s="85">
        <f t="shared" si="8"/>
        <v>1681</v>
      </c>
      <c r="AC29" s="85">
        <f>SUM(AC30:AC31)</f>
        <v>2432</v>
      </c>
      <c r="AD29" s="85">
        <f t="shared" si="8"/>
        <v>1125</v>
      </c>
      <c r="AE29" s="85">
        <f t="shared" si="8"/>
        <v>5</v>
      </c>
      <c r="AF29" s="85">
        <f t="shared" si="8"/>
        <v>0</v>
      </c>
      <c r="AG29" s="85">
        <f t="shared" si="8"/>
        <v>35</v>
      </c>
      <c r="AH29" s="85">
        <f t="shared" si="8"/>
        <v>22</v>
      </c>
      <c r="AI29" s="85">
        <f t="shared" si="8"/>
        <v>0</v>
      </c>
      <c r="AJ29" s="77">
        <f t="shared" si="8"/>
        <v>4</v>
      </c>
      <c r="AK29" s="16"/>
    </row>
    <row r="30" spans="1:37" ht="21.75" customHeight="1" x14ac:dyDescent="0.3">
      <c r="A30" s="22" t="s">
        <v>159</v>
      </c>
      <c r="B30" s="86">
        <f t="shared" ref="B30:B31" si="9">SUM(C30:AJ30)</f>
        <v>13215</v>
      </c>
      <c r="C30" s="87">
        <v>698</v>
      </c>
      <c r="D30" s="87">
        <v>154</v>
      </c>
      <c r="E30" s="87">
        <v>95</v>
      </c>
      <c r="F30" s="87">
        <v>550</v>
      </c>
      <c r="G30" s="87">
        <v>3673</v>
      </c>
      <c r="H30" s="87">
        <v>13</v>
      </c>
      <c r="I30" s="87">
        <v>6</v>
      </c>
      <c r="J30" s="87">
        <v>316</v>
      </c>
      <c r="K30" s="87">
        <v>0</v>
      </c>
      <c r="L30" s="87">
        <v>510</v>
      </c>
      <c r="M30" s="87">
        <v>0</v>
      </c>
      <c r="N30" s="87">
        <v>0</v>
      </c>
      <c r="O30" s="87">
        <v>0</v>
      </c>
      <c r="P30" s="87">
        <v>186</v>
      </c>
      <c r="Q30" s="87">
        <v>0</v>
      </c>
      <c r="R30" s="87">
        <v>0</v>
      </c>
      <c r="S30" s="87">
        <v>0</v>
      </c>
      <c r="T30" s="87">
        <v>0</v>
      </c>
      <c r="U30" s="87">
        <v>1048</v>
      </c>
      <c r="V30" s="87">
        <v>46</v>
      </c>
      <c r="W30" s="87">
        <v>0</v>
      </c>
      <c r="X30" s="87">
        <v>0</v>
      </c>
      <c r="Y30" s="87">
        <v>0</v>
      </c>
      <c r="Z30" s="87">
        <v>0</v>
      </c>
      <c r="AA30" s="87">
        <v>650</v>
      </c>
      <c r="AB30" s="87">
        <v>1672</v>
      </c>
      <c r="AC30" s="87">
        <v>2419</v>
      </c>
      <c r="AD30" s="87">
        <v>1113</v>
      </c>
      <c r="AE30" s="87">
        <v>5</v>
      </c>
      <c r="AF30" s="87">
        <v>0</v>
      </c>
      <c r="AG30" s="87">
        <v>35</v>
      </c>
      <c r="AH30" s="87">
        <v>22</v>
      </c>
      <c r="AI30" s="87">
        <v>0</v>
      </c>
      <c r="AJ30" s="88">
        <v>4</v>
      </c>
      <c r="AK30" s="16"/>
    </row>
    <row r="31" spans="1:37" ht="21.75" customHeight="1" x14ac:dyDescent="0.3">
      <c r="A31" s="22" t="s">
        <v>160</v>
      </c>
      <c r="B31" s="86">
        <f t="shared" si="9"/>
        <v>875</v>
      </c>
      <c r="C31" s="87">
        <v>0</v>
      </c>
      <c r="D31" s="87">
        <v>0</v>
      </c>
      <c r="E31" s="87">
        <v>0</v>
      </c>
      <c r="F31" s="87">
        <v>811</v>
      </c>
      <c r="G31" s="87">
        <v>0</v>
      </c>
      <c r="H31" s="87">
        <v>0</v>
      </c>
      <c r="I31" s="87">
        <v>3</v>
      </c>
      <c r="J31" s="87">
        <v>0</v>
      </c>
      <c r="K31" s="87">
        <v>0</v>
      </c>
      <c r="L31" s="87">
        <v>17</v>
      </c>
      <c r="M31" s="87">
        <v>0</v>
      </c>
      <c r="N31" s="87">
        <v>0</v>
      </c>
      <c r="O31" s="87">
        <v>0</v>
      </c>
      <c r="P31" s="87">
        <v>0</v>
      </c>
      <c r="Q31" s="87">
        <v>1</v>
      </c>
      <c r="R31" s="87">
        <v>0</v>
      </c>
      <c r="S31" s="87">
        <v>0</v>
      </c>
      <c r="T31" s="87">
        <v>0</v>
      </c>
      <c r="U31" s="87">
        <v>3</v>
      </c>
      <c r="V31" s="87">
        <v>0</v>
      </c>
      <c r="W31" s="87">
        <v>0</v>
      </c>
      <c r="X31" s="87">
        <v>4</v>
      </c>
      <c r="Y31" s="87">
        <v>0</v>
      </c>
      <c r="Z31" s="87">
        <v>0</v>
      </c>
      <c r="AA31" s="87">
        <v>2</v>
      </c>
      <c r="AB31" s="87">
        <v>9</v>
      </c>
      <c r="AC31" s="87">
        <v>13</v>
      </c>
      <c r="AD31" s="87">
        <v>12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8">
        <v>0</v>
      </c>
      <c r="AK31" s="16"/>
    </row>
    <row r="32" spans="1:37" ht="21.75" customHeight="1" x14ac:dyDescent="0.3">
      <c r="A32" s="16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  <c r="AK32" s="16"/>
    </row>
    <row r="33" spans="1:37" ht="21.75" customHeight="1" x14ac:dyDescent="0.3">
      <c r="A33" s="17" t="s">
        <v>11</v>
      </c>
      <c r="B33" s="75">
        <f>SUM(B34:B37)</f>
        <v>13223</v>
      </c>
      <c r="C33" s="85">
        <f t="shared" ref="C33" si="10">SUM(C34:C37)</f>
        <v>790</v>
      </c>
      <c r="D33" s="85">
        <f t="shared" ref="D33:AJ33" si="11">SUM(D34:D37)</f>
        <v>201</v>
      </c>
      <c r="E33" s="85">
        <f t="shared" si="11"/>
        <v>109</v>
      </c>
      <c r="F33" s="85">
        <f t="shared" si="11"/>
        <v>1380</v>
      </c>
      <c r="G33" s="85">
        <f t="shared" si="11"/>
        <v>797</v>
      </c>
      <c r="H33" s="85">
        <f t="shared" si="11"/>
        <v>7</v>
      </c>
      <c r="I33" s="85">
        <f t="shared" si="11"/>
        <v>0</v>
      </c>
      <c r="J33" s="85">
        <f t="shared" si="11"/>
        <v>0</v>
      </c>
      <c r="K33" s="85">
        <f t="shared" si="11"/>
        <v>0</v>
      </c>
      <c r="L33" s="85">
        <f t="shared" si="11"/>
        <v>1044</v>
      </c>
      <c r="M33" s="85">
        <f t="shared" si="11"/>
        <v>0</v>
      </c>
      <c r="N33" s="85">
        <f t="shared" si="11"/>
        <v>0</v>
      </c>
      <c r="O33" s="85">
        <f t="shared" si="11"/>
        <v>0</v>
      </c>
      <c r="P33" s="85">
        <f t="shared" si="11"/>
        <v>0</v>
      </c>
      <c r="Q33" s="85">
        <f t="shared" si="11"/>
        <v>0</v>
      </c>
      <c r="R33" s="85">
        <f t="shared" si="11"/>
        <v>0</v>
      </c>
      <c r="S33" s="85">
        <f t="shared" si="11"/>
        <v>427</v>
      </c>
      <c r="T33" s="85">
        <f t="shared" si="11"/>
        <v>0</v>
      </c>
      <c r="U33" s="85">
        <f t="shared" si="11"/>
        <v>2004</v>
      </c>
      <c r="V33" s="85">
        <f t="shared" si="11"/>
        <v>180</v>
      </c>
      <c r="W33" s="85">
        <f t="shared" si="11"/>
        <v>1</v>
      </c>
      <c r="X33" s="85">
        <f t="shared" si="11"/>
        <v>27</v>
      </c>
      <c r="Y33" s="85">
        <f t="shared" si="11"/>
        <v>0</v>
      </c>
      <c r="Z33" s="85">
        <f t="shared" si="11"/>
        <v>0</v>
      </c>
      <c r="AA33" s="85">
        <f t="shared" si="11"/>
        <v>364</v>
      </c>
      <c r="AB33" s="85">
        <f t="shared" si="11"/>
        <v>1363</v>
      </c>
      <c r="AC33" s="85">
        <f t="shared" si="11"/>
        <v>3443</v>
      </c>
      <c r="AD33" s="85">
        <f t="shared" si="11"/>
        <v>1071</v>
      </c>
      <c r="AE33" s="85">
        <f t="shared" si="11"/>
        <v>9</v>
      </c>
      <c r="AF33" s="85">
        <f t="shared" si="11"/>
        <v>0</v>
      </c>
      <c r="AG33" s="85">
        <f t="shared" si="11"/>
        <v>0</v>
      </c>
      <c r="AH33" s="85">
        <f t="shared" si="11"/>
        <v>0</v>
      </c>
      <c r="AI33" s="85">
        <f t="shared" si="11"/>
        <v>1</v>
      </c>
      <c r="AJ33" s="77">
        <f t="shared" si="11"/>
        <v>5</v>
      </c>
      <c r="AK33" s="16"/>
    </row>
    <row r="34" spans="1:37" ht="21.75" customHeight="1" x14ac:dyDescent="0.3">
      <c r="A34" s="21" t="s">
        <v>74</v>
      </c>
      <c r="B34" s="86">
        <f t="shared" ref="B34:B37" si="12">SUM(C34:AJ34)</f>
        <v>3756</v>
      </c>
      <c r="C34" s="87">
        <v>205</v>
      </c>
      <c r="D34" s="87">
        <v>80</v>
      </c>
      <c r="E34" s="87">
        <v>21</v>
      </c>
      <c r="F34" s="87">
        <v>357</v>
      </c>
      <c r="G34" s="87">
        <v>141</v>
      </c>
      <c r="H34" s="87">
        <v>1</v>
      </c>
      <c r="I34" s="87">
        <v>0</v>
      </c>
      <c r="J34" s="87">
        <v>0</v>
      </c>
      <c r="K34" s="87">
        <v>0</v>
      </c>
      <c r="L34" s="87">
        <v>150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63</v>
      </c>
      <c r="T34" s="87">
        <v>0</v>
      </c>
      <c r="U34" s="87">
        <v>489</v>
      </c>
      <c r="V34" s="87">
        <v>24</v>
      </c>
      <c r="W34" s="87">
        <v>0</v>
      </c>
      <c r="X34" s="87">
        <v>25</v>
      </c>
      <c r="Y34" s="87">
        <v>0</v>
      </c>
      <c r="Z34" s="87">
        <v>0</v>
      </c>
      <c r="AA34" s="87">
        <v>168</v>
      </c>
      <c r="AB34" s="87">
        <v>288</v>
      </c>
      <c r="AC34" s="87">
        <v>1347</v>
      </c>
      <c r="AD34" s="87">
        <v>395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8">
        <v>2</v>
      </c>
      <c r="AK34" s="16"/>
    </row>
    <row r="35" spans="1:37" ht="21.75" customHeight="1" x14ac:dyDescent="0.3">
      <c r="A35" s="21" t="s">
        <v>161</v>
      </c>
      <c r="B35" s="86">
        <f t="shared" si="12"/>
        <v>4967</v>
      </c>
      <c r="C35" s="87">
        <v>225</v>
      </c>
      <c r="D35" s="87">
        <v>43</v>
      </c>
      <c r="E35" s="87">
        <v>29</v>
      </c>
      <c r="F35" s="87">
        <v>564</v>
      </c>
      <c r="G35" s="87">
        <v>370</v>
      </c>
      <c r="H35" s="87">
        <v>1</v>
      </c>
      <c r="I35" s="87">
        <v>0</v>
      </c>
      <c r="J35" s="87">
        <v>0</v>
      </c>
      <c r="K35" s="87">
        <v>0</v>
      </c>
      <c r="L35" s="87">
        <v>291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168</v>
      </c>
      <c r="T35" s="87">
        <v>0</v>
      </c>
      <c r="U35" s="87">
        <v>718</v>
      </c>
      <c r="V35" s="87">
        <v>51</v>
      </c>
      <c r="W35" s="87">
        <v>0</v>
      </c>
      <c r="X35" s="87">
        <v>1</v>
      </c>
      <c r="Y35" s="87">
        <v>0</v>
      </c>
      <c r="Z35" s="87">
        <v>0</v>
      </c>
      <c r="AA35" s="87">
        <v>119</v>
      </c>
      <c r="AB35" s="87">
        <v>696</v>
      </c>
      <c r="AC35" s="87">
        <v>1132</v>
      </c>
      <c r="AD35" s="87">
        <v>550</v>
      </c>
      <c r="AE35" s="87">
        <v>9</v>
      </c>
      <c r="AF35" s="87">
        <v>0</v>
      </c>
      <c r="AG35" s="87">
        <v>0</v>
      </c>
      <c r="AH35" s="87">
        <v>0</v>
      </c>
      <c r="AI35" s="87">
        <v>0</v>
      </c>
      <c r="AJ35" s="88">
        <v>0</v>
      </c>
      <c r="AK35" s="16"/>
    </row>
    <row r="36" spans="1:37" ht="21.75" customHeight="1" x14ac:dyDescent="0.3">
      <c r="A36" s="21" t="s">
        <v>75</v>
      </c>
      <c r="B36" s="86">
        <f t="shared" si="12"/>
        <v>3714</v>
      </c>
      <c r="C36" s="87">
        <v>301</v>
      </c>
      <c r="D36" s="87">
        <v>76</v>
      </c>
      <c r="E36" s="87">
        <v>57</v>
      </c>
      <c r="F36" s="87">
        <v>352</v>
      </c>
      <c r="G36" s="87">
        <v>286</v>
      </c>
      <c r="H36" s="87">
        <v>5</v>
      </c>
      <c r="I36" s="87">
        <v>0</v>
      </c>
      <c r="J36" s="87">
        <v>0</v>
      </c>
      <c r="K36" s="87">
        <v>0</v>
      </c>
      <c r="L36" s="87">
        <v>481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196</v>
      </c>
      <c r="T36" s="87">
        <v>0</v>
      </c>
      <c r="U36" s="87">
        <v>714</v>
      </c>
      <c r="V36" s="87">
        <v>105</v>
      </c>
      <c r="W36" s="87">
        <v>1</v>
      </c>
      <c r="X36" s="87">
        <v>1</v>
      </c>
      <c r="Y36" s="87">
        <v>0</v>
      </c>
      <c r="Z36" s="87">
        <v>0</v>
      </c>
      <c r="AA36" s="87">
        <v>17</v>
      </c>
      <c r="AB36" s="87">
        <v>343</v>
      </c>
      <c r="AC36" s="87">
        <v>665</v>
      </c>
      <c r="AD36" s="87">
        <v>111</v>
      </c>
      <c r="AE36" s="87">
        <v>0</v>
      </c>
      <c r="AF36" s="87">
        <v>0</v>
      </c>
      <c r="AG36" s="87">
        <v>0</v>
      </c>
      <c r="AH36" s="87">
        <v>0</v>
      </c>
      <c r="AI36" s="87">
        <v>1</v>
      </c>
      <c r="AJ36" s="88">
        <v>2</v>
      </c>
      <c r="AK36" s="16"/>
    </row>
    <row r="37" spans="1:37" ht="21.75" customHeight="1" x14ac:dyDescent="0.3">
      <c r="A37" s="21" t="s">
        <v>76</v>
      </c>
      <c r="B37" s="86">
        <f t="shared" si="12"/>
        <v>786</v>
      </c>
      <c r="C37" s="87">
        <v>59</v>
      </c>
      <c r="D37" s="87">
        <v>2</v>
      </c>
      <c r="E37" s="87">
        <v>2</v>
      </c>
      <c r="F37" s="87">
        <v>107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122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83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60</v>
      </c>
      <c r="AB37" s="87">
        <v>36</v>
      </c>
      <c r="AC37" s="87">
        <v>299</v>
      </c>
      <c r="AD37" s="87">
        <v>15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8">
        <v>1</v>
      </c>
      <c r="AK37" s="16"/>
    </row>
    <row r="38" spans="1:37" ht="21.75" customHeight="1" x14ac:dyDescent="0.3">
      <c r="A38" s="21"/>
      <c r="B38" s="8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80"/>
      <c r="AK38" s="16"/>
    </row>
    <row r="39" spans="1:37" ht="21.75" customHeight="1" x14ac:dyDescent="0.3">
      <c r="A39" s="17" t="s">
        <v>12</v>
      </c>
      <c r="B39" s="75">
        <f>SUM(B40:B42)</f>
        <v>15332</v>
      </c>
      <c r="C39" s="85">
        <f t="shared" ref="C39" si="13">SUM(C40:C42)</f>
        <v>678</v>
      </c>
      <c r="D39" s="85">
        <f t="shared" ref="D39:AJ39" si="14">SUM(D40:D42)</f>
        <v>68</v>
      </c>
      <c r="E39" s="85">
        <f t="shared" si="14"/>
        <v>85</v>
      </c>
      <c r="F39" s="85">
        <f t="shared" si="14"/>
        <v>1517</v>
      </c>
      <c r="G39" s="85">
        <f t="shared" si="14"/>
        <v>4849</v>
      </c>
      <c r="H39" s="85">
        <f t="shared" si="14"/>
        <v>1</v>
      </c>
      <c r="I39" s="85">
        <f t="shared" si="14"/>
        <v>9</v>
      </c>
      <c r="J39" s="85">
        <f t="shared" si="14"/>
        <v>142</v>
      </c>
      <c r="K39" s="85">
        <f t="shared" si="14"/>
        <v>0</v>
      </c>
      <c r="L39" s="85">
        <f t="shared" si="14"/>
        <v>537</v>
      </c>
      <c r="M39" s="85">
        <f t="shared" si="14"/>
        <v>0</v>
      </c>
      <c r="N39" s="85">
        <f t="shared" si="14"/>
        <v>0</v>
      </c>
      <c r="O39" s="85">
        <f t="shared" si="14"/>
        <v>1</v>
      </c>
      <c r="P39" s="85">
        <f t="shared" si="14"/>
        <v>18</v>
      </c>
      <c r="Q39" s="85">
        <f t="shared" si="14"/>
        <v>0</v>
      </c>
      <c r="R39" s="85">
        <f t="shared" si="14"/>
        <v>0</v>
      </c>
      <c r="S39" s="85">
        <f t="shared" si="14"/>
        <v>0</v>
      </c>
      <c r="T39" s="85">
        <f t="shared" si="14"/>
        <v>0</v>
      </c>
      <c r="U39" s="85">
        <f t="shared" si="14"/>
        <v>1648</v>
      </c>
      <c r="V39" s="85">
        <f t="shared" si="14"/>
        <v>42</v>
      </c>
      <c r="W39" s="85">
        <f t="shared" si="14"/>
        <v>3</v>
      </c>
      <c r="X39" s="85">
        <f t="shared" si="14"/>
        <v>91</v>
      </c>
      <c r="Y39" s="85">
        <f t="shared" si="14"/>
        <v>2</v>
      </c>
      <c r="Z39" s="85">
        <f t="shared" si="14"/>
        <v>0</v>
      </c>
      <c r="AA39" s="85">
        <f t="shared" si="14"/>
        <v>533</v>
      </c>
      <c r="AB39" s="85">
        <f t="shared" si="14"/>
        <v>1161</v>
      </c>
      <c r="AC39" s="85">
        <f t="shared" si="14"/>
        <v>2936</v>
      </c>
      <c r="AD39" s="85">
        <f t="shared" si="14"/>
        <v>801</v>
      </c>
      <c r="AE39" s="85">
        <f t="shared" si="14"/>
        <v>15</v>
      </c>
      <c r="AF39" s="85">
        <f t="shared" si="14"/>
        <v>0</v>
      </c>
      <c r="AG39" s="85">
        <f t="shared" si="14"/>
        <v>15</v>
      </c>
      <c r="AH39" s="85">
        <f t="shared" si="14"/>
        <v>134</v>
      </c>
      <c r="AI39" s="85">
        <f t="shared" si="14"/>
        <v>0</v>
      </c>
      <c r="AJ39" s="77">
        <f t="shared" si="14"/>
        <v>46</v>
      </c>
      <c r="AK39" s="16"/>
    </row>
    <row r="40" spans="1:37" ht="21.75" customHeight="1" x14ac:dyDescent="0.3">
      <c r="A40" s="22" t="s">
        <v>162</v>
      </c>
      <c r="B40" s="86">
        <f t="shared" ref="B40:B42" si="15">SUM(C40:AJ40)</f>
        <v>13081</v>
      </c>
      <c r="C40" s="87">
        <v>612</v>
      </c>
      <c r="D40" s="87">
        <v>63</v>
      </c>
      <c r="E40" s="87">
        <v>64</v>
      </c>
      <c r="F40" s="87">
        <v>1115</v>
      </c>
      <c r="G40" s="87">
        <v>4159</v>
      </c>
      <c r="H40" s="87">
        <v>0</v>
      </c>
      <c r="I40" s="87">
        <v>4</v>
      </c>
      <c r="J40" s="87">
        <v>142</v>
      </c>
      <c r="K40" s="87">
        <v>0</v>
      </c>
      <c r="L40" s="87">
        <v>445</v>
      </c>
      <c r="M40" s="87">
        <v>0</v>
      </c>
      <c r="N40" s="87">
        <v>0</v>
      </c>
      <c r="O40" s="87">
        <v>0</v>
      </c>
      <c r="P40" s="87">
        <v>18</v>
      </c>
      <c r="Q40" s="87">
        <v>0</v>
      </c>
      <c r="R40" s="87">
        <v>0</v>
      </c>
      <c r="S40" s="87">
        <v>0</v>
      </c>
      <c r="T40" s="87">
        <v>0</v>
      </c>
      <c r="U40" s="87">
        <v>1417</v>
      </c>
      <c r="V40" s="87">
        <v>41</v>
      </c>
      <c r="W40" s="87">
        <v>2</v>
      </c>
      <c r="X40" s="87">
        <v>87</v>
      </c>
      <c r="Y40" s="87">
        <v>2</v>
      </c>
      <c r="Z40" s="87">
        <v>0</v>
      </c>
      <c r="AA40" s="87">
        <v>464</v>
      </c>
      <c r="AB40" s="87">
        <v>1140</v>
      </c>
      <c r="AC40" s="87">
        <v>2385</v>
      </c>
      <c r="AD40" s="87">
        <v>742</v>
      </c>
      <c r="AE40" s="87">
        <v>7</v>
      </c>
      <c r="AF40" s="87">
        <v>0</v>
      </c>
      <c r="AG40" s="87">
        <v>9</v>
      </c>
      <c r="AH40" s="87">
        <v>120</v>
      </c>
      <c r="AI40" s="87">
        <v>0</v>
      </c>
      <c r="AJ40" s="88">
        <v>43</v>
      </c>
      <c r="AK40" s="16"/>
    </row>
    <row r="41" spans="1:37" ht="21.75" customHeight="1" x14ac:dyDescent="0.3">
      <c r="A41" s="22" t="s">
        <v>163</v>
      </c>
      <c r="B41" s="86">
        <f t="shared" si="15"/>
        <v>387</v>
      </c>
      <c r="C41" s="87">
        <v>10</v>
      </c>
      <c r="D41" s="87">
        <v>0</v>
      </c>
      <c r="E41" s="87">
        <v>0</v>
      </c>
      <c r="F41" s="87">
        <v>258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52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22</v>
      </c>
      <c r="V41" s="87">
        <v>1</v>
      </c>
      <c r="W41" s="87">
        <v>0</v>
      </c>
      <c r="X41" s="87">
        <v>4</v>
      </c>
      <c r="Y41" s="87">
        <v>0</v>
      </c>
      <c r="Z41" s="87">
        <v>0</v>
      </c>
      <c r="AA41" s="87">
        <v>6</v>
      </c>
      <c r="AB41" s="87">
        <v>12</v>
      </c>
      <c r="AC41" s="87">
        <v>22</v>
      </c>
      <c r="AD41" s="87">
        <v>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8">
        <v>0</v>
      </c>
      <c r="AK41" s="16"/>
    </row>
    <row r="42" spans="1:37" ht="21.75" customHeight="1" x14ac:dyDescent="0.3">
      <c r="A42" s="22" t="s">
        <v>77</v>
      </c>
      <c r="B42" s="86">
        <f t="shared" si="15"/>
        <v>1864</v>
      </c>
      <c r="C42" s="87">
        <v>56</v>
      </c>
      <c r="D42" s="87">
        <v>5</v>
      </c>
      <c r="E42" s="87">
        <v>21</v>
      </c>
      <c r="F42" s="87">
        <v>144</v>
      </c>
      <c r="G42" s="87">
        <v>690</v>
      </c>
      <c r="H42" s="87">
        <v>1</v>
      </c>
      <c r="I42" s="87">
        <v>5</v>
      </c>
      <c r="J42" s="87">
        <v>0</v>
      </c>
      <c r="K42" s="87">
        <v>0</v>
      </c>
      <c r="L42" s="87">
        <v>40</v>
      </c>
      <c r="M42" s="87">
        <v>0</v>
      </c>
      <c r="N42" s="87">
        <v>0</v>
      </c>
      <c r="O42" s="87">
        <v>1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209</v>
      </c>
      <c r="V42" s="87">
        <v>0</v>
      </c>
      <c r="W42" s="87">
        <v>1</v>
      </c>
      <c r="X42" s="87">
        <v>0</v>
      </c>
      <c r="Y42" s="87">
        <v>0</v>
      </c>
      <c r="Z42" s="87">
        <v>0</v>
      </c>
      <c r="AA42" s="87">
        <v>63</v>
      </c>
      <c r="AB42" s="87">
        <v>9</v>
      </c>
      <c r="AC42" s="87">
        <v>529</v>
      </c>
      <c r="AD42" s="87">
        <v>59</v>
      </c>
      <c r="AE42" s="87">
        <v>8</v>
      </c>
      <c r="AF42" s="87">
        <v>0</v>
      </c>
      <c r="AG42" s="87">
        <v>6</v>
      </c>
      <c r="AH42" s="87">
        <v>14</v>
      </c>
      <c r="AI42" s="87">
        <v>0</v>
      </c>
      <c r="AJ42" s="88">
        <v>3</v>
      </c>
      <c r="AK42" s="16"/>
    </row>
    <row r="43" spans="1:37" ht="21.75" customHeight="1" x14ac:dyDescent="0.3">
      <c r="A43" s="22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16"/>
    </row>
    <row r="44" spans="1:37" ht="21.75" customHeight="1" x14ac:dyDescent="0.3">
      <c r="A44" s="17" t="s">
        <v>13</v>
      </c>
      <c r="B44" s="75">
        <f>SUM(B45:B50)</f>
        <v>9383</v>
      </c>
      <c r="C44" s="85">
        <f t="shared" ref="C44" si="16">SUM(C45:C50)</f>
        <v>411</v>
      </c>
      <c r="D44" s="85">
        <f t="shared" ref="D44:AJ44" si="17">SUM(D45:D50)</f>
        <v>28</v>
      </c>
      <c r="E44" s="85">
        <f t="shared" si="17"/>
        <v>28</v>
      </c>
      <c r="F44" s="85">
        <f t="shared" si="17"/>
        <v>1057</v>
      </c>
      <c r="G44" s="85">
        <f t="shared" si="17"/>
        <v>2841</v>
      </c>
      <c r="H44" s="85">
        <f t="shared" si="17"/>
        <v>1</v>
      </c>
      <c r="I44" s="85">
        <f t="shared" si="17"/>
        <v>2</v>
      </c>
      <c r="J44" s="85">
        <f t="shared" si="17"/>
        <v>0</v>
      </c>
      <c r="K44" s="85">
        <f t="shared" si="17"/>
        <v>0</v>
      </c>
      <c r="L44" s="85">
        <f t="shared" si="17"/>
        <v>388</v>
      </c>
      <c r="M44" s="85">
        <f t="shared" si="17"/>
        <v>0</v>
      </c>
      <c r="N44" s="85">
        <f t="shared" si="17"/>
        <v>0</v>
      </c>
      <c r="O44" s="85">
        <f t="shared" si="17"/>
        <v>0</v>
      </c>
      <c r="P44" s="85">
        <f t="shared" si="17"/>
        <v>0</v>
      </c>
      <c r="Q44" s="85">
        <f t="shared" si="17"/>
        <v>0</v>
      </c>
      <c r="R44" s="85">
        <f t="shared" si="17"/>
        <v>0</v>
      </c>
      <c r="S44" s="85">
        <f t="shared" si="17"/>
        <v>147</v>
      </c>
      <c r="T44" s="85">
        <f t="shared" si="17"/>
        <v>0</v>
      </c>
      <c r="U44" s="85">
        <f t="shared" si="17"/>
        <v>421</v>
      </c>
      <c r="V44" s="85">
        <f t="shared" si="17"/>
        <v>34</v>
      </c>
      <c r="W44" s="85">
        <f t="shared" si="17"/>
        <v>0</v>
      </c>
      <c r="X44" s="85">
        <f t="shared" si="17"/>
        <v>9</v>
      </c>
      <c r="Y44" s="85">
        <f t="shared" si="17"/>
        <v>0</v>
      </c>
      <c r="Z44" s="85">
        <f t="shared" si="17"/>
        <v>1</v>
      </c>
      <c r="AA44" s="85">
        <f t="shared" si="17"/>
        <v>1195</v>
      </c>
      <c r="AB44" s="85">
        <f t="shared" si="17"/>
        <v>479</v>
      </c>
      <c r="AC44" s="85">
        <f t="shared" si="17"/>
        <v>1763</v>
      </c>
      <c r="AD44" s="85">
        <f t="shared" si="17"/>
        <v>494</v>
      </c>
      <c r="AE44" s="85">
        <f t="shared" si="17"/>
        <v>0</v>
      </c>
      <c r="AF44" s="85">
        <f t="shared" si="17"/>
        <v>0</v>
      </c>
      <c r="AG44" s="85">
        <f t="shared" si="17"/>
        <v>77</v>
      </c>
      <c r="AH44" s="85">
        <f t="shared" si="17"/>
        <v>0</v>
      </c>
      <c r="AI44" s="85">
        <f t="shared" si="17"/>
        <v>0</v>
      </c>
      <c r="AJ44" s="77">
        <f t="shared" si="17"/>
        <v>7</v>
      </c>
      <c r="AK44" s="16"/>
    </row>
    <row r="45" spans="1:37" ht="21.75" customHeight="1" x14ac:dyDescent="0.3">
      <c r="A45" s="22" t="s">
        <v>164</v>
      </c>
      <c r="B45" s="86">
        <f t="shared" ref="B45:B50" si="18">SUM(C45:AJ45)</f>
        <v>4876</v>
      </c>
      <c r="C45" s="87">
        <v>277</v>
      </c>
      <c r="D45" s="87">
        <v>17</v>
      </c>
      <c r="E45" s="87">
        <v>20</v>
      </c>
      <c r="F45" s="87">
        <v>271</v>
      </c>
      <c r="G45" s="87">
        <v>1392</v>
      </c>
      <c r="H45" s="87">
        <v>0</v>
      </c>
      <c r="I45" s="87">
        <v>0</v>
      </c>
      <c r="J45" s="87">
        <v>0</v>
      </c>
      <c r="K45" s="87">
        <v>0</v>
      </c>
      <c r="L45" s="87">
        <v>122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252</v>
      </c>
      <c r="V45" s="87">
        <v>22</v>
      </c>
      <c r="W45" s="87">
        <v>0</v>
      </c>
      <c r="X45" s="87">
        <v>9</v>
      </c>
      <c r="Y45" s="87">
        <v>0</v>
      </c>
      <c r="Z45" s="87">
        <v>1</v>
      </c>
      <c r="AA45" s="87">
        <v>286</v>
      </c>
      <c r="AB45" s="87">
        <v>399</v>
      </c>
      <c r="AC45" s="87">
        <v>1454</v>
      </c>
      <c r="AD45" s="87">
        <v>326</v>
      </c>
      <c r="AE45" s="87">
        <v>0</v>
      </c>
      <c r="AF45" s="87">
        <v>0</v>
      </c>
      <c r="AG45" s="87">
        <v>26</v>
      </c>
      <c r="AH45" s="87">
        <v>0</v>
      </c>
      <c r="AI45" s="87">
        <v>0</v>
      </c>
      <c r="AJ45" s="88">
        <v>2</v>
      </c>
      <c r="AK45" s="16"/>
    </row>
    <row r="46" spans="1:37" ht="21.75" customHeight="1" x14ac:dyDescent="0.3">
      <c r="A46" s="22" t="s">
        <v>165</v>
      </c>
      <c r="B46" s="86">
        <f t="shared" si="18"/>
        <v>646</v>
      </c>
      <c r="C46" s="87">
        <v>11</v>
      </c>
      <c r="D46" s="87">
        <v>0</v>
      </c>
      <c r="E46" s="87">
        <v>0</v>
      </c>
      <c r="F46" s="87">
        <v>517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118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8">
        <v>0</v>
      </c>
      <c r="AK46" s="16"/>
    </row>
    <row r="47" spans="1:37" ht="21.75" customHeight="1" x14ac:dyDescent="0.3">
      <c r="A47" s="22" t="s">
        <v>78</v>
      </c>
      <c r="B47" s="86">
        <f t="shared" si="18"/>
        <v>1183</v>
      </c>
      <c r="C47" s="87">
        <v>22</v>
      </c>
      <c r="D47" s="87">
        <v>2</v>
      </c>
      <c r="E47" s="87">
        <v>5</v>
      </c>
      <c r="F47" s="87">
        <v>80</v>
      </c>
      <c r="G47" s="87">
        <v>545</v>
      </c>
      <c r="H47" s="87">
        <v>0</v>
      </c>
      <c r="I47" s="87">
        <v>0</v>
      </c>
      <c r="J47" s="87">
        <v>0</v>
      </c>
      <c r="K47" s="87">
        <v>0</v>
      </c>
      <c r="L47" s="87">
        <v>37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36</v>
      </c>
      <c r="V47" s="87">
        <v>7</v>
      </c>
      <c r="W47" s="87">
        <v>0</v>
      </c>
      <c r="X47" s="87">
        <v>0</v>
      </c>
      <c r="Y47" s="87">
        <v>0</v>
      </c>
      <c r="Z47" s="87">
        <v>0</v>
      </c>
      <c r="AA47" s="87">
        <v>8</v>
      </c>
      <c r="AB47" s="87">
        <v>58</v>
      </c>
      <c r="AC47" s="87">
        <v>216</v>
      </c>
      <c r="AD47" s="87">
        <v>165</v>
      </c>
      <c r="AE47" s="87">
        <v>0</v>
      </c>
      <c r="AF47" s="87">
        <v>0</v>
      </c>
      <c r="AG47" s="87">
        <v>2</v>
      </c>
      <c r="AH47" s="87">
        <v>0</v>
      </c>
      <c r="AI47" s="87">
        <v>0</v>
      </c>
      <c r="AJ47" s="88">
        <v>0</v>
      </c>
      <c r="AK47" s="16"/>
    </row>
    <row r="48" spans="1:37" ht="21.75" customHeight="1" x14ac:dyDescent="0.3">
      <c r="A48" s="22" t="s">
        <v>79</v>
      </c>
      <c r="B48" s="86">
        <f t="shared" si="18"/>
        <v>1056</v>
      </c>
      <c r="C48" s="87">
        <v>21</v>
      </c>
      <c r="D48" s="87">
        <v>2</v>
      </c>
      <c r="E48" s="87">
        <v>1</v>
      </c>
      <c r="F48" s="87">
        <v>57</v>
      </c>
      <c r="G48" s="87">
        <v>377</v>
      </c>
      <c r="H48" s="87">
        <v>0</v>
      </c>
      <c r="I48" s="87">
        <v>2</v>
      </c>
      <c r="J48" s="87">
        <v>0</v>
      </c>
      <c r="K48" s="87">
        <v>0</v>
      </c>
      <c r="L48" s="87">
        <v>50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147</v>
      </c>
      <c r="T48" s="87">
        <v>0</v>
      </c>
      <c r="U48" s="87">
        <v>40</v>
      </c>
      <c r="V48" s="87">
        <v>2</v>
      </c>
      <c r="W48" s="87">
        <v>0</v>
      </c>
      <c r="X48" s="87">
        <v>0</v>
      </c>
      <c r="Y48" s="87">
        <v>0</v>
      </c>
      <c r="Z48" s="87">
        <v>0</v>
      </c>
      <c r="AA48" s="87">
        <v>236</v>
      </c>
      <c r="AB48" s="87">
        <v>7</v>
      </c>
      <c r="AC48" s="87">
        <v>63</v>
      </c>
      <c r="AD48" s="87">
        <v>1</v>
      </c>
      <c r="AE48" s="87">
        <v>0</v>
      </c>
      <c r="AF48" s="87">
        <v>0</v>
      </c>
      <c r="AG48" s="87">
        <v>49</v>
      </c>
      <c r="AH48" s="87">
        <v>0</v>
      </c>
      <c r="AI48" s="87">
        <v>0</v>
      </c>
      <c r="AJ48" s="88">
        <v>1</v>
      </c>
      <c r="AK48" s="16"/>
    </row>
    <row r="49" spans="1:37" ht="21.75" customHeight="1" x14ac:dyDescent="0.3">
      <c r="A49" s="22" t="s">
        <v>80</v>
      </c>
      <c r="B49" s="86">
        <f t="shared" si="18"/>
        <v>627</v>
      </c>
      <c r="C49" s="87">
        <v>44</v>
      </c>
      <c r="D49" s="87">
        <v>4</v>
      </c>
      <c r="E49" s="87">
        <v>2</v>
      </c>
      <c r="F49" s="87">
        <v>67</v>
      </c>
      <c r="G49" s="87">
        <v>118</v>
      </c>
      <c r="H49" s="87">
        <v>0</v>
      </c>
      <c r="I49" s="87">
        <v>0</v>
      </c>
      <c r="J49" s="87">
        <v>0</v>
      </c>
      <c r="K49" s="87">
        <v>0</v>
      </c>
      <c r="L49" s="87">
        <v>44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41</v>
      </c>
      <c r="V49" s="87">
        <v>1</v>
      </c>
      <c r="W49" s="87">
        <v>0</v>
      </c>
      <c r="X49" s="87">
        <v>0</v>
      </c>
      <c r="Y49" s="87">
        <v>0</v>
      </c>
      <c r="Z49" s="87">
        <v>0</v>
      </c>
      <c r="AA49" s="87">
        <v>255</v>
      </c>
      <c r="AB49" s="87">
        <v>15</v>
      </c>
      <c r="AC49" s="87">
        <v>30</v>
      </c>
      <c r="AD49" s="87">
        <v>2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8">
        <v>4</v>
      </c>
      <c r="AK49" s="16"/>
    </row>
    <row r="50" spans="1:37" ht="21.75" customHeight="1" x14ac:dyDescent="0.3">
      <c r="A50" s="22" t="s">
        <v>81</v>
      </c>
      <c r="B50" s="86">
        <f t="shared" si="18"/>
        <v>995</v>
      </c>
      <c r="C50" s="87">
        <v>36</v>
      </c>
      <c r="D50" s="87">
        <v>3</v>
      </c>
      <c r="E50" s="87">
        <v>0</v>
      </c>
      <c r="F50" s="87">
        <v>65</v>
      </c>
      <c r="G50" s="87">
        <v>409</v>
      </c>
      <c r="H50" s="87">
        <v>1</v>
      </c>
      <c r="I50" s="87">
        <v>0</v>
      </c>
      <c r="J50" s="87">
        <v>0</v>
      </c>
      <c r="K50" s="87">
        <v>0</v>
      </c>
      <c r="L50" s="87">
        <v>17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52</v>
      </c>
      <c r="V50" s="87">
        <v>2</v>
      </c>
      <c r="W50" s="87">
        <v>0</v>
      </c>
      <c r="X50" s="87">
        <v>0</v>
      </c>
      <c r="Y50" s="87">
        <v>0</v>
      </c>
      <c r="Z50" s="87">
        <v>0</v>
      </c>
      <c r="AA50" s="87">
        <v>410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8">
        <v>0</v>
      </c>
      <c r="AK50" s="16"/>
    </row>
    <row r="51" spans="1:37" ht="21.75" customHeight="1" x14ac:dyDescent="0.3">
      <c r="A51" s="22"/>
      <c r="B51" s="7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77"/>
      <c r="AK51" s="16"/>
    </row>
    <row r="52" spans="1:37" ht="21.75" customHeight="1" x14ac:dyDescent="0.3">
      <c r="A52" s="17" t="s">
        <v>14</v>
      </c>
      <c r="B52" s="75">
        <f>SUM(B53:B55)</f>
        <v>6188</v>
      </c>
      <c r="C52" s="85">
        <f t="shared" ref="C52" si="19">SUM(C53:C55)</f>
        <v>306</v>
      </c>
      <c r="D52" s="85">
        <f t="shared" ref="D52:AJ52" si="20">SUM(D53:D55)</f>
        <v>44</v>
      </c>
      <c r="E52" s="85">
        <f t="shared" si="20"/>
        <v>46</v>
      </c>
      <c r="F52" s="85">
        <f t="shared" si="20"/>
        <v>760</v>
      </c>
      <c r="G52" s="85">
        <f t="shared" si="20"/>
        <v>2120</v>
      </c>
      <c r="H52" s="85">
        <f t="shared" si="20"/>
        <v>1</v>
      </c>
      <c r="I52" s="85">
        <f t="shared" si="20"/>
        <v>16</v>
      </c>
      <c r="J52" s="85">
        <f t="shared" si="20"/>
        <v>0</v>
      </c>
      <c r="K52" s="85">
        <f t="shared" si="20"/>
        <v>3</v>
      </c>
      <c r="L52" s="85">
        <f t="shared" si="20"/>
        <v>178</v>
      </c>
      <c r="M52" s="85">
        <f t="shared" si="20"/>
        <v>0</v>
      </c>
      <c r="N52" s="85">
        <f t="shared" si="20"/>
        <v>0</v>
      </c>
      <c r="O52" s="85">
        <f t="shared" si="20"/>
        <v>0</v>
      </c>
      <c r="P52" s="85">
        <f t="shared" si="20"/>
        <v>0</v>
      </c>
      <c r="Q52" s="85">
        <f t="shared" si="20"/>
        <v>1</v>
      </c>
      <c r="R52" s="85">
        <f t="shared" si="20"/>
        <v>0</v>
      </c>
      <c r="S52" s="85">
        <f t="shared" si="20"/>
        <v>0</v>
      </c>
      <c r="T52" s="85">
        <f t="shared" si="20"/>
        <v>0</v>
      </c>
      <c r="U52" s="85">
        <f t="shared" si="20"/>
        <v>542</v>
      </c>
      <c r="V52" s="85">
        <f t="shared" si="20"/>
        <v>76</v>
      </c>
      <c r="W52" s="85">
        <f t="shared" si="20"/>
        <v>2</v>
      </c>
      <c r="X52" s="85">
        <f t="shared" si="20"/>
        <v>7</v>
      </c>
      <c r="Y52" s="85">
        <f t="shared" si="20"/>
        <v>0</v>
      </c>
      <c r="Z52" s="85">
        <f t="shared" si="20"/>
        <v>1</v>
      </c>
      <c r="AA52" s="85">
        <f t="shared" si="20"/>
        <v>141</v>
      </c>
      <c r="AB52" s="85">
        <f t="shared" si="20"/>
        <v>369</v>
      </c>
      <c r="AC52" s="85">
        <f t="shared" si="20"/>
        <v>967</v>
      </c>
      <c r="AD52" s="85">
        <f t="shared" si="20"/>
        <v>592</v>
      </c>
      <c r="AE52" s="85">
        <f t="shared" si="20"/>
        <v>3</v>
      </c>
      <c r="AF52" s="85">
        <f t="shared" si="20"/>
        <v>0</v>
      </c>
      <c r="AG52" s="85">
        <f t="shared" si="20"/>
        <v>0</v>
      </c>
      <c r="AH52" s="85">
        <f t="shared" si="20"/>
        <v>2</v>
      </c>
      <c r="AI52" s="85">
        <f t="shared" si="20"/>
        <v>0</v>
      </c>
      <c r="AJ52" s="77">
        <f t="shared" si="20"/>
        <v>11</v>
      </c>
      <c r="AK52" s="16"/>
    </row>
    <row r="53" spans="1:37" ht="21.75" customHeight="1" x14ac:dyDescent="0.3">
      <c r="A53" s="22" t="s">
        <v>166</v>
      </c>
      <c r="B53" s="86">
        <f t="shared" ref="B53:B55" si="21">SUM(C53:AJ53)</f>
        <v>3050</v>
      </c>
      <c r="C53" s="87">
        <v>165</v>
      </c>
      <c r="D53" s="87">
        <v>30</v>
      </c>
      <c r="E53" s="87">
        <v>22</v>
      </c>
      <c r="F53" s="87">
        <v>307</v>
      </c>
      <c r="G53" s="87">
        <v>1192</v>
      </c>
      <c r="H53" s="87">
        <v>0</v>
      </c>
      <c r="I53" s="87">
        <v>1</v>
      </c>
      <c r="J53" s="87">
        <v>0</v>
      </c>
      <c r="K53" s="87">
        <v>3</v>
      </c>
      <c r="L53" s="87">
        <v>85</v>
      </c>
      <c r="M53" s="87">
        <v>0</v>
      </c>
      <c r="N53" s="87">
        <v>0</v>
      </c>
      <c r="O53" s="87">
        <v>0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286</v>
      </c>
      <c r="V53" s="87">
        <v>48</v>
      </c>
      <c r="W53" s="87">
        <v>0</v>
      </c>
      <c r="X53" s="87">
        <v>1</v>
      </c>
      <c r="Y53" s="87">
        <v>0</v>
      </c>
      <c r="Z53" s="87">
        <v>1</v>
      </c>
      <c r="AA53" s="87">
        <v>46</v>
      </c>
      <c r="AB53" s="87">
        <v>66</v>
      </c>
      <c r="AC53" s="87">
        <v>389</v>
      </c>
      <c r="AD53" s="87">
        <v>400</v>
      </c>
      <c r="AE53" s="87">
        <v>0</v>
      </c>
      <c r="AF53" s="87">
        <v>0</v>
      </c>
      <c r="AG53" s="87">
        <v>0</v>
      </c>
      <c r="AH53" s="87">
        <v>2</v>
      </c>
      <c r="AI53" s="87">
        <v>0</v>
      </c>
      <c r="AJ53" s="88">
        <v>5</v>
      </c>
      <c r="AK53" s="16"/>
    </row>
    <row r="54" spans="1:37" ht="21.75" customHeight="1" x14ac:dyDescent="0.3">
      <c r="A54" s="22" t="s">
        <v>167</v>
      </c>
      <c r="B54" s="86">
        <f t="shared" si="21"/>
        <v>369</v>
      </c>
      <c r="C54" s="87">
        <v>1</v>
      </c>
      <c r="D54" s="87">
        <v>0</v>
      </c>
      <c r="E54" s="87">
        <v>1</v>
      </c>
      <c r="F54" s="87">
        <v>289</v>
      </c>
      <c r="G54" s="87">
        <v>0</v>
      </c>
      <c r="H54" s="87">
        <v>0</v>
      </c>
      <c r="I54" s="87">
        <v>15</v>
      </c>
      <c r="J54" s="87">
        <v>0</v>
      </c>
      <c r="K54" s="87">
        <v>0</v>
      </c>
      <c r="L54" s="87">
        <v>6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1</v>
      </c>
      <c r="V54" s="87">
        <v>0</v>
      </c>
      <c r="W54" s="87">
        <v>0</v>
      </c>
      <c r="X54" s="87">
        <v>2</v>
      </c>
      <c r="Y54" s="87">
        <v>0</v>
      </c>
      <c r="Z54" s="87">
        <v>0</v>
      </c>
      <c r="AA54" s="87">
        <v>7</v>
      </c>
      <c r="AB54" s="87">
        <v>4</v>
      </c>
      <c r="AC54" s="87">
        <v>36</v>
      </c>
      <c r="AD54" s="87">
        <v>5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8">
        <v>2</v>
      </c>
      <c r="AK54" s="16"/>
    </row>
    <row r="55" spans="1:37" ht="21.75" customHeight="1" x14ac:dyDescent="0.3">
      <c r="A55" s="22" t="s">
        <v>82</v>
      </c>
      <c r="B55" s="86">
        <f t="shared" si="21"/>
        <v>2769</v>
      </c>
      <c r="C55" s="87">
        <v>140</v>
      </c>
      <c r="D55" s="87">
        <v>14</v>
      </c>
      <c r="E55" s="87">
        <v>23</v>
      </c>
      <c r="F55" s="87">
        <v>164</v>
      </c>
      <c r="G55" s="87">
        <v>928</v>
      </c>
      <c r="H55" s="87">
        <v>1</v>
      </c>
      <c r="I55" s="87">
        <v>0</v>
      </c>
      <c r="J55" s="87">
        <v>0</v>
      </c>
      <c r="K55" s="87">
        <v>0</v>
      </c>
      <c r="L55" s="87">
        <v>87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255</v>
      </c>
      <c r="V55" s="87">
        <v>28</v>
      </c>
      <c r="W55" s="87">
        <v>2</v>
      </c>
      <c r="X55" s="87">
        <v>4</v>
      </c>
      <c r="Y55" s="87">
        <v>0</v>
      </c>
      <c r="Z55" s="87">
        <v>0</v>
      </c>
      <c r="AA55" s="87">
        <v>88</v>
      </c>
      <c r="AB55" s="87">
        <v>299</v>
      </c>
      <c r="AC55" s="87">
        <v>542</v>
      </c>
      <c r="AD55" s="87">
        <v>187</v>
      </c>
      <c r="AE55" s="87">
        <v>3</v>
      </c>
      <c r="AF55" s="87">
        <v>0</v>
      </c>
      <c r="AG55" s="87">
        <v>0</v>
      </c>
      <c r="AH55" s="87">
        <v>0</v>
      </c>
      <c r="AI55" s="87">
        <v>0</v>
      </c>
      <c r="AJ55" s="88">
        <v>4</v>
      </c>
      <c r="AK55" s="16"/>
    </row>
    <row r="56" spans="1:37" ht="21.75" customHeight="1" x14ac:dyDescent="0.3">
      <c r="A56" s="11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16"/>
    </row>
    <row r="57" spans="1:37" ht="21.75" customHeight="1" x14ac:dyDescent="0.3">
      <c r="A57" s="17" t="s">
        <v>15</v>
      </c>
      <c r="B57" s="75">
        <f>SUM(B58:B63)</f>
        <v>16332</v>
      </c>
      <c r="C57" s="85">
        <f t="shared" ref="C57" si="22">SUM(C58:C63)</f>
        <v>725</v>
      </c>
      <c r="D57" s="85">
        <f t="shared" ref="D57:AJ57" si="23">SUM(D58:D63)</f>
        <v>118</v>
      </c>
      <c r="E57" s="85">
        <f t="shared" si="23"/>
        <v>101</v>
      </c>
      <c r="F57" s="85">
        <f t="shared" si="23"/>
        <v>1699</v>
      </c>
      <c r="G57" s="85">
        <f t="shared" si="23"/>
        <v>3293</v>
      </c>
      <c r="H57" s="85">
        <f t="shared" si="23"/>
        <v>12</v>
      </c>
      <c r="I57" s="85">
        <f t="shared" si="23"/>
        <v>390</v>
      </c>
      <c r="J57" s="85">
        <f t="shared" si="23"/>
        <v>0</v>
      </c>
      <c r="K57" s="85">
        <f t="shared" si="23"/>
        <v>0</v>
      </c>
      <c r="L57" s="85">
        <f t="shared" si="23"/>
        <v>761</v>
      </c>
      <c r="M57" s="85">
        <f t="shared" si="23"/>
        <v>0</v>
      </c>
      <c r="N57" s="85">
        <f t="shared" si="23"/>
        <v>2</v>
      </c>
      <c r="O57" s="85">
        <f t="shared" si="23"/>
        <v>0</v>
      </c>
      <c r="P57" s="85">
        <f t="shared" si="23"/>
        <v>0</v>
      </c>
      <c r="Q57" s="85">
        <f t="shared" si="23"/>
        <v>0</v>
      </c>
      <c r="R57" s="85">
        <f t="shared" si="23"/>
        <v>0</v>
      </c>
      <c r="S57" s="85">
        <f t="shared" si="23"/>
        <v>0</v>
      </c>
      <c r="T57" s="85">
        <f t="shared" si="23"/>
        <v>0</v>
      </c>
      <c r="U57" s="85">
        <f t="shared" si="23"/>
        <v>1295</v>
      </c>
      <c r="V57" s="85">
        <f t="shared" si="23"/>
        <v>116</v>
      </c>
      <c r="W57" s="85">
        <f t="shared" si="23"/>
        <v>0</v>
      </c>
      <c r="X57" s="85">
        <f t="shared" si="23"/>
        <v>33</v>
      </c>
      <c r="Y57" s="85">
        <f t="shared" si="23"/>
        <v>2</v>
      </c>
      <c r="Z57" s="85">
        <f t="shared" si="23"/>
        <v>6</v>
      </c>
      <c r="AA57" s="85">
        <f t="shared" si="23"/>
        <v>921</v>
      </c>
      <c r="AB57" s="85">
        <f t="shared" si="23"/>
        <v>1156</v>
      </c>
      <c r="AC57" s="85">
        <f t="shared" si="23"/>
        <v>4494</v>
      </c>
      <c r="AD57" s="85">
        <f t="shared" si="23"/>
        <v>952</v>
      </c>
      <c r="AE57" s="85">
        <f t="shared" si="23"/>
        <v>98</v>
      </c>
      <c r="AF57" s="85">
        <f t="shared" si="23"/>
        <v>0</v>
      </c>
      <c r="AG57" s="85">
        <f t="shared" si="23"/>
        <v>22</v>
      </c>
      <c r="AH57" s="85">
        <f t="shared" si="23"/>
        <v>99</v>
      </c>
      <c r="AI57" s="85">
        <f t="shared" si="23"/>
        <v>0</v>
      </c>
      <c r="AJ57" s="77">
        <f t="shared" si="23"/>
        <v>37</v>
      </c>
      <c r="AK57" s="16"/>
    </row>
    <row r="58" spans="1:37" ht="21.75" customHeight="1" x14ac:dyDescent="0.3">
      <c r="A58" s="22" t="s">
        <v>83</v>
      </c>
      <c r="B58" s="86">
        <f t="shared" ref="B58:B63" si="24">SUM(C58:AJ58)</f>
        <v>8075</v>
      </c>
      <c r="C58" s="87">
        <v>398</v>
      </c>
      <c r="D58" s="87">
        <v>81</v>
      </c>
      <c r="E58" s="87">
        <v>26</v>
      </c>
      <c r="F58" s="87">
        <v>670</v>
      </c>
      <c r="G58" s="87">
        <v>1716</v>
      </c>
      <c r="H58" s="87">
        <v>3</v>
      </c>
      <c r="I58" s="87">
        <v>5</v>
      </c>
      <c r="J58" s="87">
        <v>0</v>
      </c>
      <c r="K58" s="87">
        <v>0</v>
      </c>
      <c r="L58" s="87">
        <v>400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606</v>
      </c>
      <c r="V58" s="87">
        <v>59</v>
      </c>
      <c r="W58" s="87">
        <v>0</v>
      </c>
      <c r="X58" s="87">
        <v>15</v>
      </c>
      <c r="Y58" s="87">
        <v>1</v>
      </c>
      <c r="Z58" s="87">
        <v>4</v>
      </c>
      <c r="AA58" s="87">
        <v>354</v>
      </c>
      <c r="AB58" s="87">
        <v>627</v>
      </c>
      <c r="AC58" s="87">
        <v>2420</v>
      </c>
      <c r="AD58" s="87">
        <v>649</v>
      </c>
      <c r="AE58" s="87">
        <v>22</v>
      </c>
      <c r="AF58" s="87">
        <v>0</v>
      </c>
      <c r="AG58" s="87">
        <v>18</v>
      </c>
      <c r="AH58" s="87">
        <v>0</v>
      </c>
      <c r="AI58" s="87">
        <v>0</v>
      </c>
      <c r="AJ58" s="88">
        <v>1</v>
      </c>
      <c r="AK58" s="16"/>
    </row>
    <row r="59" spans="1:37" ht="21.75" customHeight="1" x14ac:dyDescent="0.3">
      <c r="A59" s="22" t="s">
        <v>84</v>
      </c>
      <c r="B59" s="86">
        <f t="shared" si="24"/>
        <v>243</v>
      </c>
      <c r="C59" s="87">
        <v>0</v>
      </c>
      <c r="D59" s="87">
        <v>0</v>
      </c>
      <c r="E59" s="87">
        <v>43</v>
      </c>
      <c r="F59" s="87">
        <v>156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15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1</v>
      </c>
      <c r="V59" s="87">
        <v>0</v>
      </c>
      <c r="W59" s="87">
        <v>0</v>
      </c>
      <c r="X59" s="87">
        <v>9</v>
      </c>
      <c r="Y59" s="87">
        <v>0</v>
      </c>
      <c r="Z59" s="87">
        <v>0</v>
      </c>
      <c r="AA59" s="87">
        <v>1</v>
      </c>
      <c r="AB59" s="87">
        <v>6</v>
      </c>
      <c r="AC59" s="87">
        <v>8</v>
      </c>
      <c r="AD59" s="87">
        <v>3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8">
        <v>1</v>
      </c>
      <c r="AK59" s="16"/>
    </row>
    <row r="60" spans="1:37" ht="21.75" customHeight="1" x14ac:dyDescent="0.3">
      <c r="A60" s="22" t="s">
        <v>85</v>
      </c>
      <c r="B60" s="86">
        <f t="shared" si="24"/>
        <v>2535</v>
      </c>
      <c r="C60" s="87">
        <v>110</v>
      </c>
      <c r="D60" s="87">
        <v>22</v>
      </c>
      <c r="E60" s="87">
        <v>19</v>
      </c>
      <c r="F60" s="87">
        <v>314</v>
      </c>
      <c r="G60" s="87">
        <v>795</v>
      </c>
      <c r="H60" s="87">
        <v>9</v>
      </c>
      <c r="I60" s="87">
        <v>90</v>
      </c>
      <c r="J60" s="87">
        <v>0</v>
      </c>
      <c r="K60" s="87">
        <v>0</v>
      </c>
      <c r="L60" s="87">
        <v>110</v>
      </c>
      <c r="M60" s="87">
        <v>0</v>
      </c>
      <c r="N60" s="87">
        <v>1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294</v>
      </c>
      <c r="V60" s="87">
        <v>23</v>
      </c>
      <c r="W60" s="87">
        <v>0</v>
      </c>
      <c r="X60" s="87">
        <v>8</v>
      </c>
      <c r="Y60" s="87">
        <v>0</v>
      </c>
      <c r="Z60" s="87">
        <v>2</v>
      </c>
      <c r="AA60" s="87">
        <v>20</v>
      </c>
      <c r="AB60" s="87">
        <v>99</v>
      </c>
      <c r="AC60" s="87">
        <v>499</v>
      </c>
      <c r="AD60" s="87">
        <v>23</v>
      </c>
      <c r="AE60" s="87">
        <v>17</v>
      </c>
      <c r="AF60" s="87">
        <v>0</v>
      </c>
      <c r="AG60" s="87">
        <v>0</v>
      </c>
      <c r="AH60" s="87">
        <v>50</v>
      </c>
      <c r="AI60" s="87">
        <v>0</v>
      </c>
      <c r="AJ60" s="88">
        <v>30</v>
      </c>
      <c r="AK60" s="16"/>
    </row>
    <row r="61" spans="1:37" ht="21.75" customHeight="1" x14ac:dyDescent="0.3">
      <c r="A61" s="22" t="s">
        <v>86</v>
      </c>
      <c r="B61" s="86">
        <f t="shared" si="24"/>
        <v>379</v>
      </c>
      <c r="C61" s="87">
        <v>31</v>
      </c>
      <c r="D61" s="87">
        <v>1</v>
      </c>
      <c r="E61" s="87">
        <v>0</v>
      </c>
      <c r="F61" s="87">
        <v>65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89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34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3</v>
      </c>
      <c r="AC61" s="87">
        <v>103</v>
      </c>
      <c r="AD61" s="87">
        <v>53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8">
        <v>0</v>
      </c>
      <c r="AK61" s="16"/>
    </row>
    <row r="62" spans="1:37" ht="21.75" customHeight="1" x14ac:dyDescent="0.3">
      <c r="A62" s="22" t="s">
        <v>87</v>
      </c>
      <c r="B62" s="86">
        <f t="shared" si="24"/>
        <v>4287</v>
      </c>
      <c r="C62" s="87">
        <v>152</v>
      </c>
      <c r="D62" s="87">
        <v>14</v>
      </c>
      <c r="E62" s="87">
        <v>13</v>
      </c>
      <c r="F62" s="87">
        <v>446</v>
      </c>
      <c r="G62" s="87">
        <v>695</v>
      </c>
      <c r="H62" s="87">
        <v>0</v>
      </c>
      <c r="I62" s="87">
        <v>295</v>
      </c>
      <c r="J62" s="87">
        <v>0</v>
      </c>
      <c r="K62" s="87">
        <v>0</v>
      </c>
      <c r="L62" s="87">
        <v>112</v>
      </c>
      <c r="M62" s="87">
        <v>0</v>
      </c>
      <c r="N62" s="87">
        <v>1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283</v>
      </c>
      <c r="V62" s="87">
        <v>12</v>
      </c>
      <c r="W62" s="87">
        <v>0</v>
      </c>
      <c r="X62" s="87">
        <v>1</v>
      </c>
      <c r="Y62" s="87">
        <v>1</v>
      </c>
      <c r="Z62" s="87">
        <v>0</v>
      </c>
      <c r="AA62" s="87">
        <v>135</v>
      </c>
      <c r="AB62" s="87">
        <v>417</v>
      </c>
      <c r="AC62" s="87">
        <v>1423</v>
      </c>
      <c r="AD62" s="87">
        <v>224</v>
      </c>
      <c r="AE62" s="87">
        <v>5</v>
      </c>
      <c r="AF62" s="87">
        <v>0</v>
      </c>
      <c r="AG62" s="87">
        <v>4</v>
      </c>
      <c r="AH62" s="87">
        <v>49</v>
      </c>
      <c r="AI62" s="87">
        <v>0</v>
      </c>
      <c r="AJ62" s="88">
        <v>5</v>
      </c>
      <c r="AK62" s="16"/>
    </row>
    <row r="63" spans="1:37" ht="21.75" customHeight="1" x14ac:dyDescent="0.3">
      <c r="A63" s="22" t="s">
        <v>88</v>
      </c>
      <c r="B63" s="86">
        <f t="shared" si="24"/>
        <v>813</v>
      </c>
      <c r="C63" s="87">
        <v>34</v>
      </c>
      <c r="D63" s="87">
        <v>0</v>
      </c>
      <c r="E63" s="87">
        <v>0</v>
      </c>
      <c r="F63" s="87">
        <v>48</v>
      </c>
      <c r="G63" s="87">
        <v>87</v>
      </c>
      <c r="H63" s="87">
        <v>0</v>
      </c>
      <c r="I63" s="87">
        <v>0</v>
      </c>
      <c r="J63" s="87">
        <v>0</v>
      </c>
      <c r="K63" s="87">
        <v>0</v>
      </c>
      <c r="L63" s="87">
        <v>35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77</v>
      </c>
      <c r="V63" s="87">
        <v>22</v>
      </c>
      <c r="W63" s="87">
        <v>0</v>
      </c>
      <c r="X63" s="87">
        <v>0</v>
      </c>
      <c r="Y63" s="87">
        <v>0</v>
      </c>
      <c r="Z63" s="87">
        <v>0</v>
      </c>
      <c r="AA63" s="87">
        <v>411</v>
      </c>
      <c r="AB63" s="87">
        <v>4</v>
      </c>
      <c r="AC63" s="87">
        <v>41</v>
      </c>
      <c r="AD63" s="87">
        <v>0</v>
      </c>
      <c r="AE63" s="87">
        <v>54</v>
      </c>
      <c r="AF63" s="87">
        <v>0</v>
      </c>
      <c r="AG63" s="87">
        <v>0</v>
      </c>
      <c r="AH63" s="87">
        <v>0</v>
      </c>
      <c r="AI63" s="87">
        <v>0</v>
      </c>
      <c r="AJ63" s="88">
        <v>0</v>
      </c>
      <c r="AK63" s="16"/>
    </row>
    <row r="64" spans="1:37" ht="21.75" customHeight="1" x14ac:dyDescent="0.3">
      <c r="A64" s="23"/>
      <c r="B64" s="7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77"/>
      <c r="AK64" s="16"/>
    </row>
    <row r="65" spans="1:37" ht="21.75" customHeight="1" x14ac:dyDescent="0.3">
      <c r="A65" s="17" t="s">
        <v>16</v>
      </c>
      <c r="B65" s="75">
        <f>SUM(B66:B70)</f>
        <v>16294</v>
      </c>
      <c r="C65" s="75">
        <f t="shared" ref="C65:AJ65" si="25">SUM(C66:C70)</f>
        <v>615</v>
      </c>
      <c r="D65" s="75">
        <f t="shared" si="25"/>
        <v>77</v>
      </c>
      <c r="E65" s="75">
        <f t="shared" si="25"/>
        <v>98</v>
      </c>
      <c r="F65" s="75">
        <f t="shared" si="25"/>
        <v>1636</v>
      </c>
      <c r="G65" s="75">
        <f t="shared" si="25"/>
        <v>5450</v>
      </c>
      <c r="H65" s="75">
        <f t="shared" si="25"/>
        <v>4</v>
      </c>
      <c r="I65" s="75">
        <f t="shared" si="25"/>
        <v>5</v>
      </c>
      <c r="J65" s="75">
        <f t="shared" si="25"/>
        <v>0</v>
      </c>
      <c r="K65" s="75">
        <f t="shared" si="25"/>
        <v>0</v>
      </c>
      <c r="L65" s="75">
        <f t="shared" si="25"/>
        <v>813</v>
      </c>
      <c r="M65" s="75">
        <f t="shared" si="25"/>
        <v>0</v>
      </c>
      <c r="N65" s="75">
        <f t="shared" si="25"/>
        <v>0</v>
      </c>
      <c r="O65" s="75">
        <f t="shared" si="25"/>
        <v>0</v>
      </c>
      <c r="P65" s="75">
        <f t="shared" si="25"/>
        <v>128</v>
      </c>
      <c r="Q65" s="75">
        <f t="shared" si="25"/>
        <v>328</v>
      </c>
      <c r="R65" s="75">
        <f t="shared" si="25"/>
        <v>0</v>
      </c>
      <c r="S65" s="75">
        <f t="shared" si="25"/>
        <v>0</v>
      </c>
      <c r="T65" s="75">
        <f t="shared" si="25"/>
        <v>0</v>
      </c>
      <c r="U65" s="75">
        <f t="shared" si="25"/>
        <v>1478</v>
      </c>
      <c r="V65" s="75">
        <f t="shared" si="25"/>
        <v>113</v>
      </c>
      <c r="W65" s="75">
        <f t="shared" si="25"/>
        <v>0</v>
      </c>
      <c r="X65" s="75">
        <f t="shared" si="25"/>
        <v>9</v>
      </c>
      <c r="Y65" s="75">
        <f t="shared" si="25"/>
        <v>0</v>
      </c>
      <c r="Z65" s="75">
        <f t="shared" si="25"/>
        <v>0</v>
      </c>
      <c r="AA65" s="75">
        <f t="shared" si="25"/>
        <v>455</v>
      </c>
      <c r="AB65" s="75">
        <f t="shared" si="25"/>
        <v>1140</v>
      </c>
      <c r="AC65" s="75">
        <f t="shared" si="25"/>
        <v>3383</v>
      </c>
      <c r="AD65" s="75">
        <f t="shared" si="25"/>
        <v>520</v>
      </c>
      <c r="AE65" s="75">
        <f t="shared" si="25"/>
        <v>0</v>
      </c>
      <c r="AF65" s="75">
        <f t="shared" si="25"/>
        <v>0</v>
      </c>
      <c r="AG65" s="75">
        <f t="shared" si="25"/>
        <v>0</v>
      </c>
      <c r="AH65" s="75">
        <f t="shared" si="25"/>
        <v>0</v>
      </c>
      <c r="AI65" s="75">
        <f t="shared" si="25"/>
        <v>0</v>
      </c>
      <c r="AJ65" s="75">
        <f t="shared" si="25"/>
        <v>42</v>
      </c>
      <c r="AK65" s="16"/>
    </row>
    <row r="66" spans="1:37" ht="21.75" customHeight="1" x14ac:dyDescent="0.3">
      <c r="A66" s="22" t="s">
        <v>89</v>
      </c>
      <c r="B66" s="86">
        <f t="shared" ref="B66:B70" si="26">SUM(C66:AJ66)</f>
        <v>11014</v>
      </c>
      <c r="C66" s="87">
        <v>418</v>
      </c>
      <c r="D66" s="87">
        <v>48</v>
      </c>
      <c r="E66" s="87">
        <v>60</v>
      </c>
      <c r="F66" s="87">
        <v>711</v>
      </c>
      <c r="G66" s="87">
        <v>3935</v>
      </c>
      <c r="H66" s="87">
        <v>2</v>
      </c>
      <c r="I66" s="87">
        <v>0</v>
      </c>
      <c r="J66" s="87">
        <v>0</v>
      </c>
      <c r="K66" s="87">
        <v>0</v>
      </c>
      <c r="L66" s="87">
        <v>563</v>
      </c>
      <c r="M66" s="87">
        <v>0</v>
      </c>
      <c r="N66" s="87">
        <v>0</v>
      </c>
      <c r="O66" s="87">
        <v>0</v>
      </c>
      <c r="P66" s="87">
        <v>128</v>
      </c>
      <c r="Q66" s="87">
        <v>262</v>
      </c>
      <c r="R66" s="87">
        <v>0</v>
      </c>
      <c r="S66" s="87">
        <v>0</v>
      </c>
      <c r="T66" s="87">
        <v>0</v>
      </c>
      <c r="U66" s="87">
        <v>1002</v>
      </c>
      <c r="V66" s="87">
        <v>27</v>
      </c>
      <c r="W66" s="87">
        <v>0</v>
      </c>
      <c r="X66" s="87">
        <v>9</v>
      </c>
      <c r="Y66" s="87">
        <v>0</v>
      </c>
      <c r="Z66" s="87">
        <v>0</v>
      </c>
      <c r="AA66" s="87">
        <v>379</v>
      </c>
      <c r="AB66" s="87">
        <v>881</v>
      </c>
      <c r="AC66" s="87">
        <v>2175</v>
      </c>
      <c r="AD66" s="87">
        <v>413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8">
        <v>1</v>
      </c>
      <c r="AK66" s="16"/>
    </row>
    <row r="67" spans="1:37" ht="21.75" customHeight="1" x14ac:dyDescent="0.3">
      <c r="A67" s="22" t="s">
        <v>90</v>
      </c>
      <c r="B67" s="86">
        <f t="shared" si="26"/>
        <v>638</v>
      </c>
      <c r="C67" s="87">
        <v>0</v>
      </c>
      <c r="D67" s="87">
        <v>4</v>
      </c>
      <c r="E67" s="87">
        <v>9</v>
      </c>
      <c r="F67" s="87">
        <v>579</v>
      </c>
      <c r="G67" s="87">
        <v>0</v>
      </c>
      <c r="H67" s="87">
        <v>0</v>
      </c>
      <c r="I67" s="87">
        <v>1</v>
      </c>
      <c r="J67" s="87">
        <v>0</v>
      </c>
      <c r="K67" s="87">
        <v>0</v>
      </c>
      <c r="L67" s="87">
        <v>16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3</v>
      </c>
      <c r="AB67" s="87">
        <v>0</v>
      </c>
      <c r="AC67" s="87">
        <v>3</v>
      </c>
      <c r="AD67" s="87">
        <v>22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8">
        <v>1</v>
      </c>
      <c r="AK67" s="16"/>
    </row>
    <row r="68" spans="1:37" ht="21.75" customHeight="1" x14ac:dyDescent="0.3">
      <c r="A68" s="22" t="s">
        <v>91</v>
      </c>
      <c r="B68" s="86">
        <f t="shared" si="26"/>
        <v>2231</v>
      </c>
      <c r="C68" s="87">
        <v>93</v>
      </c>
      <c r="D68" s="87">
        <v>18</v>
      </c>
      <c r="E68" s="87">
        <v>16</v>
      </c>
      <c r="F68" s="87">
        <v>137</v>
      </c>
      <c r="G68" s="87">
        <v>826</v>
      </c>
      <c r="H68" s="87">
        <v>1</v>
      </c>
      <c r="I68" s="87">
        <v>4</v>
      </c>
      <c r="J68" s="87">
        <v>0</v>
      </c>
      <c r="K68" s="87">
        <v>0</v>
      </c>
      <c r="L68" s="87">
        <v>156</v>
      </c>
      <c r="M68" s="87">
        <v>0</v>
      </c>
      <c r="N68" s="87">
        <v>0</v>
      </c>
      <c r="O68" s="87">
        <v>0</v>
      </c>
      <c r="P68" s="87">
        <v>0</v>
      </c>
      <c r="Q68" s="87">
        <v>66</v>
      </c>
      <c r="R68" s="87">
        <v>0</v>
      </c>
      <c r="S68" s="87">
        <v>0</v>
      </c>
      <c r="T68" s="87">
        <v>0</v>
      </c>
      <c r="U68" s="87">
        <v>218</v>
      </c>
      <c r="V68" s="87">
        <v>17</v>
      </c>
      <c r="W68" s="87">
        <v>0</v>
      </c>
      <c r="X68" s="87">
        <v>0</v>
      </c>
      <c r="Y68" s="87">
        <v>0</v>
      </c>
      <c r="Z68" s="87">
        <v>0</v>
      </c>
      <c r="AA68" s="87">
        <v>25</v>
      </c>
      <c r="AB68" s="87">
        <v>107</v>
      </c>
      <c r="AC68" s="87">
        <v>474</v>
      </c>
      <c r="AD68" s="87">
        <v>35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88">
        <v>38</v>
      </c>
      <c r="AK68" s="16"/>
    </row>
    <row r="69" spans="1:37" ht="21.75" customHeight="1" x14ac:dyDescent="0.3">
      <c r="A69" s="22" t="s">
        <v>92</v>
      </c>
      <c r="B69" s="86">
        <f t="shared" si="26"/>
        <v>2401</v>
      </c>
      <c r="C69" s="87">
        <v>104</v>
      </c>
      <c r="D69" s="87">
        <v>7</v>
      </c>
      <c r="E69" s="87">
        <v>13</v>
      </c>
      <c r="F69" s="87">
        <v>207</v>
      </c>
      <c r="G69" s="87">
        <v>689</v>
      </c>
      <c r="H69" s="87">
        <v>1</v>
      </c>
      <c r="I69" s="87">
        <v>0</v>
      </c>
      <c r="J69" s="87">
        <v>0</v>
      </c>
      <c r="K69" s="87">
        <v>0</v>
      </c>
      <c r="L69" s="87">
        <v>76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256</v>
      </c>
      <c r="V69" s="87">
        <v>69</v>
      </c>
      <c r="W69" s="87">
        <v>0</v>
      </c>
      <c r="X69" s="87">
        <v>0</v>
      </c>
      <c r="Y69" s="87">
        <v>0</v>
      </c>
      <c r="Z69" s="87">
        <v>0</v>
      </c>
      <c r="AA69" s="87">
        <v>48</v>
      </c>
      <c r="AB69" s="87">
        <v>152</v>
      </c>
      <c r="AC69" s="87">
        <v>727</v>
      </c>
      <c r="AD69" s="87">
        <v>50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8">
        <v>2</v>
      </c>
      <c r="AK69" s="16"/>
    </row>
    <row r="70" spans="1:37" ht="21.75" customHeight="1" x14ac:dyDescent="0.3">
      <c r="A70" s="22" t="s">
        <v>180</v>
      </c>
      <c r="B70" s="86">
        <f t="shared" si="26"/>
        <v>10</v>
      </c>
      <c r="C70" s="87">
        <v>0</v>
      </c>
      <c r="D70" s="87">
        <v>0</v>
      </c>
      <c r="E70" s="87">
        <v>0</v>
      </c>
      <c r="F70" s="87">
        <v>2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2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2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4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16"/>
    </row>
    <row r="71" spans="1:37" ht="21.75" customHeight="1" x14ac:dyDescent="0.3">
      <c r="A71" s="23"/>
      <c r="B71" s="7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77"/>
      <c r="AK71" s="16"/>
    </row>
    <row r="72" spans="1:37" ht="21.75" customHeight="1" x14ac:dyDescent="0.3">
      <c r="A72" s="17" t="s">
        <v>17</v>
      </c>
      <c r="B72" s="75">
        <f>SUM(B73:B75)</f>
        <v>8867</v>
      </c>
      <c r="C72" s="85">
        <f t="shared" ref="C72" si="27">SUM(C73:C75)</f>
        <v>531</v>
      </c>
      <c r="D72" s="85">
        <f t="shared" ref="D72:AJ72" si="28">SUM(D73:D75)</f>
        <v>102</v>
      </c>
      <c r="E72" s="85">
        <f t="shared" si="28"/>
        <v>53</v>
      </c>
      <c r="F72" s="85">
        <f t="shared" si="28"/>
        <v>1620</v>
      </c>
      <c r="G72" s="85">
        <f t="shared" si="28"/>
        <v>2544</v>
      </c>
      <c r="H72" s="85">
        <f t="shared" si="28"/>
        <v>4</v>
      </c>
      <c r="I72" s="85">
        <f t="shared" si="28"/>
        <v>78</v>
      </c>
      <c r="J72" s="85">
        <f t="shared" si="28"/>
        <v>0</v>
      </c>
      <c r="K72" s="85">
        <f t="shared" si="28"/>
        <v>0</v>
      </c>
      <c r="L72" s="85">
        <f t="shared" si="28"/>
        <v>393</v>
      </c>
      <c r="M72" s="85">
        <f t="shared" si="28"/>
        <v>0</v>
      </c>
      <c r="N72" s="85">
        <f t="shared" si="28"/>
        <v>0</v>
      </c>
      <c r="O72" s="85">
        <f t="shared" si="28"/>
        <v>0</v>
      </c>
      <c r="P72" s="85">
        <f t="shared" si="28"/>
        <v>0</v>
      </c>
      <c r="Q72" s="85">
        <f t="shared" si="28"/>
        <v>0</v>
      </c>
      <c r="R72" s="85">
        <f t="shared" si="28"/>
        <v>0</v>
      </c>
      <c r="S72" s="85">
        <f t="shared" si="28"/>
        <v>0</v>
      </c>
      <c r="T72" s="85">
        <f t="shared" si="28"/>
        <v>0</v>
      </c>
      <c r="U72" s="85">
        <f t="shared" si="28"/>
        <v>890</v>
      </c>
      <c r="V72" s="85">
        <f t="shared" si="28"/>
        <v>43</v>
      </c>
      <c r="W72" s="85">
        <f t="shared" si="28"/>
        <v>4</v>
      </c>
      <c r="X72" s="85">
        <f t="shared" si="28"/>
        <v>45</v>
      </c>
      <c r="Y72" s="85">
        <f t="shared" si="28"/>
        <v>1</v>
      </c>
      <c r="Z72" s="85">
        <f t="shared" si="28"/>
        <v>3</v>
      </c>
      <c r="AA72" s="85">
        <f t="shared" si="28"/>
        <v>1342</v>
      </c>
      <c r="AB72" s="85">
        <f t="shared" si="28"/>
        <v>286</v>
      </c>
      <c r="AC72" s="85">
        <f t="shared" si="28"/>
        <v>679</v>
      </c>
      <c r="AD72" s="85">
        <f t="shared" si="28"/>
        <v>225</v>
      </c>
      <c r="AE72" s="85">
        <f t="shared" si="28"/>
        <v>0</v>
      </c>
      <c r="AF72" s="85">
        <f t="shared" si="28"/>
        <v>0</v>
      </c>
      <c r="AG72" s="85">
        <f t="shared" si="28"/>
        <v>0</v>
      </c>
      <c r="AH72" s="85">
        <f t="shared" si="28"/>
        <v>0</v>
      </c>
      <c r="AI72" s="85">
        <f t="shared" si="28"/>
        <v>0</v>
      </c>
      <c r="AJ72" s="77">
        <f t="shared" si="28"/>
        <v>24</v>
      </c>
      <c r="AK72" s="16"/>
    </row>
    <row r="73" spans="1:37" ht="21.75" customHeight="1" x14ac:dyDescent="0.3">
      <c r="A73" s="22" t="s">
        <v>168</v>
      </c>
      <c r="B73" s="86">
        <f t="shared" ref="B73:B75" si="29">SUM(C73:AJ73)</f>
        <v>5294</v>
      </c>
      <c r="C73" s="87">
        <v>363</v>
      </c>
      <c r="D73" s="87">
        <v>91</v>
      </c>
      <c r="E73" s="87">
        <v>37</v>
      </c>
      <c r="F73" s="87">
        <v>712</v>
      </c>
      <c r="G73" s="87">
        <v>1783</v>
      </c>
      <c r="H73" s="87">
        <v>3</v>
      </c>
      <c r="I73" s="87">
        <v>78</v>
      </c>
      <c r="J73" s="87">
        <v>0</v>
      </c>
      <c r="K73" s="87">
        <v>0</v>
      </c>
      <c r="L73" s="87">
        <v>256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579</v>
      </c>
      <c r="V73" s="87">
        <v>23</v>
      </c>
      <c r="W73" s="87">
        <v>4</v>
      </c>
      <c r="X73" s="87">
        <v>28</v>
      </c>
      <c r="Y73" s="87">
        <v>1</v>
      </c>
      <c r="Z73" s="87">
        <v>3</v>
      </c>
      <c r="AA73" s="87">
        <v>139</v>
      </c>
      <c r="AB73" s="87">
        <v>285</v>
      </c>
      <c r="AC73" s="87">
        <v>679</v>
      </c>
      <c r="AD73" s="87">
        <v>225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8">
        <v>5</v>
      </c>
      <c r="AK73" s="16"/>
    </row>
    <row r="74" spans="1:37" ht="21.75" customHeight="1" x14ac:dyDescent="0.3">
      <c r="A74" s="22" t="s">
        <v>169</v>
      </c>
      <c r="B74" s="86">
        <f t="shared" si="29"/>
        <v>470</v>
      </c>
      <c r="C74" s="87">
        <v>0</v>
      </c>
      <c r="D74" s="87">
        <v>1</v>
      </c>
      <c r="E74" s="87">
        <v>0</v>
      </c>
      <c r="F74" s="87">
        <v>450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13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1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1</v>
      </c>
      <c r="AC74" s="87">
        <v>0</v>
      </c>
      <c r="AD74" s="87">
        <v>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8">
        <v>4</v>
      </c>
      <c r="AK74" s="16"/>
    </row>
    <row r="75" spans="1:37" ht="21.75" customHeight="1" x14ac:dyDescent="0.3">
      <c r="A75" s="22" t="s">
        <v>93</v>
      </c>
      <c r="B75" s="86">
        <f t="shared" si="29"/>
        <v>3103</v>
      </c>
      <c r="C75" s="87">
        <v>168</v>
      </c>
      <c r="D75" s="87">
        <v>10</v>
      </c>
      <c r="E75" s="87">
        <v>16</v>
      </c>
      <c r="F75" s="87">
        <v>458</v>
      </c>
      <c r="G75" s="87">
        <v>761</v>
      </c>
      <c r="H75" s="87">
        <v>1</v>
      </c>
      <c r="I75" s="87">
        <v>0</v>
      </c>
      <c r="J75" s="87">
        <v>0</v>
      </c>
      <c r="K75" s="87">
        <v>0</v>
      </c>
      <c r="L75" s="87">
        <v>124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310</v>
      </c>
      <c r="V75" s="87">
        <v>20</v>
      </c>
      <c r="W75" s="87">
        <v>0</v>
      </c>
      <c r="X75" s="87">
        <v>17</v>
      </c>
      <c r="Y75" s="87">
        <v>0</v>
      </c>
      <c r="Z75" s="87">
        <v>0</v>
      </c>
      <c r="AA75" s="87">
        <v>1203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0</v>
      </c>
      <c r="AH75" s="87">
        <v>0</v>
      </c>
      <c r="AI75" s="87">
        <v>0</v>
      </c>
      <c r="AJ75" s="88">
        <v>15</v>
      </c>
      <c r="AK75" s="16"/>
    </row>
    <row r="76" spans="1:37" ht="21.75" customHeight="1" x14ac:dyDescent="0.3">
      <c r="A76" s="11"/>
      <c r="B76" s="7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77"/>
      <c r="AK76" s="16"/>
    </row>
    <row r="77" spans="1:37" ht="21.75" customHeight="1" x14ac:dyDescent="0.3">
      <c r="A77" s="17" t="s">
        <v>18</v>
      </c>
      <c r="B77" s="75">
        <f>SUM(B78:B80)</f>
        <v>9083</v>
      </c>
      <c r="C77" s="85">
        <f t="shared" ref="C77" si="30">SUM(C78:C80)</f>
        <v>653</v>
      </c>
      <c r="D77" s="85">
        <f t="shared" ref="D77:AJ77" si="31">SUM(D78:D80)</f>
        <v>111</v>
      </c>
      <c r="E77" s="85">
        <f t="shared" si="31"/>
        <v>38</v>
      </c>
      <c r="F77" s="85">
        <f t="shared" si="31"/>
        <v>1472</v>
      </c>
      <c r="G77" s="85">
        <f t="shared" si="31"/>
        <v>2325</v>
      </c>
      <c r="H77" s="85">
        <f t="shared" si="31"/>
        <v>5</v>
      </c>
      <c r="I77" s="85">
        <f t="shared" si="31"/>
        <v>0</v>
      </c>
      <c r="J77" s="85">
        <f t="shared" si="31"/>
        <v>0</v>
      </c>
      <c r="K77" s="85">
        <f t="shared" si="31"/>
        <v>0</v>
      </c>
      <c r="L77" s="85">
        <f t="shared" si="31"/>
        <v>313</v>
      </c>
      <c r="M77" s="85">
        <f t="shared" si="31"/>
        <v>1</v>
      </c>
      <c r="N77" s="85">
        <f t="shared" si="31"/>
        <v>0</v>
      </c>
      <c r="O77" s="85">
        <f t="shared" si="31"/>
        <v>1</v>
      </c>
      <c r="P77" s="85">
        <f t="shared" si="31"/>
        <v>0</v>
      </c>
      <c r="Q77" s="85">
        <f t="shared" si="31"/>
        <v>0</v>
      </c>
      <c r="R77" s="85">
        <f t="shared" si="31"/>
        <v>0</v>
      </c>
      <c r="S77" s="85">
        <f t="shared" si="31"/>
        <v>0</v>
      </c>
      <c r="T77" s="85">
        <f t="shared" si="31"/>
        <v>0</v>
      </c>
      <c r="U77" s="85">
        <f t="shared" si="31"/>
        <v>794</v>
      </c>
      <c r="V77" s="85">
        <f t="shared" si="31"/>
        <v>23</v>
      </c>
      <c r="W77" s="85">
        <f t="shared" si="31"/>
        <v>1</v>
      </c>
      <c r="X77" s="85">
        <f t="shared" si="31"/>
        <v>3</v>
      </c>
      <c r="Y77" s="85">
        <f t="shared" si="31"/>
        <v>1</v>
      </c>
      <c r="Z77" s="85">
        <f t="shared" si="31"/>
        <v>0</v>
      </c>
      <c r="AA77" s="85">
        <f t="shared" si="31"/>
        <v>158</v>
      </c>
      <c r="AB77" s="85">
        <f t="shared" si="31"/>
        <v>596</v>
      </c>
      <c r="AC77" s="85">
        <f t="shared" si="31"/>
        <v>1349</v>
      </c>
      <c r="AD77" s="85">
        <f t="shared" si="31"/>
        <v>1026</v>
      </c>
      <c r="AE77" s="85">
        <f t="shared" si="31"/>
        <v>0</v>
      </c>
      <c r="AF77" s="85">
        <f t="shared" si="31"/>
        <v>0</v>
      </c>
      <c r="AG77" s="85">
        <f t="shared" si="31"/>
        <v>0</v>
      </c>
      <c r="AH77" s="85">
        <f t="shared" si="31"/>
        <v>202</v>
      </c>
      <c r="AI77" s="85">
        <f t="shared" si="31"/>
        <v>2</v>
      </c>
      <c r="AJ77" s="77">
        <f t="shared" si="31"/>
        <v>9</v>
      </c>
      <c r="AK77" s="16"/>
    </row>
    <row r="78" spans="1:37" ht="21.75" customHeight="1" x14ac:dyDescent="0.3">
      <c r="A78" s="22" t="s">
        <v>170</v>
      </c>
      <c r="B78" s="86">
        <f t="shared" ref="B78:B80" si="32">SUM(C78:AJ78)</f>
        <v>4229</v>
      </c>
      <c r="C78" s="87">
        <v>218</v>
      </c>
      <c r="D78" s="87">
        <v>53</v>
      </c>
      <c r="E78" s="87">
        <v>12</v>
      </c>
      <c r="F78" s="87">
        <v>472</v>
      </c>
      <c r="G78" s="87">
        <v>1232</v>
      </c>
      <c r="H78" s="87">
        <v>0</v>
      </c>
      <c r="I78" s="87">
        <v>0</v>
      </c>
      <c r="J78" s="87">
        <v>0</v>
      </c>
      <c r="K78" s="87">
        <v>0</v>
      </c>
      <c r="L78" s="87">
        <v>130</v>
      </c>
      <c r="M78" s="87">
        <v>1</v>
      </c>
      <c r="N78" s="87">
        <v>0</v>
      </c>
      <c r="O78" s="87">
        <v>1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408</v>
      </c>
      <c r="V78" s="87">
        <v>17</v>
      </c>
      <c r="W78" s="87">
        <v>1</v>
      </c>
      <c r="X78" s="87">
        <v>0</v>
      </c>
      <c r="Y78" s="87">
        <v>0</v>
      </c>
      <c r="Z78" s="87">
        <v>0</v>
      </c>
      <c r="AA78" s="87">
        <v>147</v>
      </c>
      <c r="AB78" s="87">
        <v>199</v>
      </c>
      <c r="AC78" s="87">
        <v>705</v>
      </c>
      <c r="AD78" s="87">
        <v>475</v>
      </c>
      <c r="AE78" s="87">
        <v>0</v>
      </c>
      <c r="AF78" s="87">
        <v>0</v>
      </c>
      <c r="AG78" s="87">
        <v>0</v>
      </c>
      <c r="AH78" s="87">
        <v>148</v>
      </c>
      <c r="AI78" s="87">
        <v>1</v>
      </c>
      <c r="AJ78" s="88">
        <v>9</v>
      </c>
      <c r="AK78" s="16"/>
    </row>
    <row r="79" spans="1:37" ht="21.75" customHeight="1" x14ac:dyDescent="0.3">
      <c r="A79" s="22" t="s">
        <v>94</v>
      </c>
      <c r="B79" s="86">
        <f t="shared" si="32"/>
        <v>4190</v>
      </c>
      <c r="C79" s="87">
        <v>427</v>
      </c>
      <c r="D79" s="87">
        <v>58</v>
      </c>
      <c r="E79" s="87">
        <v>26</v>
      </c>
      <c r="F79" s="87">
        <v>484</v>
      </c>
      <c r="G79" s="87">
        <v>1093</v>
      </c>
      <c r="H79" s="87">
        <v>5</v>
      </c>
      <c r="I79" s="87">
        <v>0</v>
      </c>
      <c r="J79" s="87">
        <v>0</v>
      </c>
      <c r="K79" s="87">
        <v>0</v>
      </c>
      <c r="L79" s="87">
        <v>128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386</v>
      </c>
      <c r="V79" s="87">
        <v>6</v>
      </c>
      <c r="W79" s="87">
        <v>0</v>
      </c>
      <c r="X79" s="87">
        <v>3</v>
      </c>
      <c r="Y79" s="87">
        <v>1</v>
      </c>
      <c r="Z79" s="87">
        <v>0</v>
      </c>
      <c r="AA79" s="87">
        <v>4</v>
      </c>
      <c r="AB79" s="87">
        <v>377</v>
      </c>
      <c r="AC79" s="87">
        <v>611</v>
      </c>
      <c r="AD79" s="87">
        <v>526</v>
      </c>
      <c r="AE79" s="87">
        <v>0</v>
      </c>
      <c r="AF79" s="87">
        <v>0</v>
      </c>
      <c r="AG79" s="87">
        <v>0</v>
      </c>
      <c r="AH79" s="87">
        <v>54</v>
      </c>
      <c r="AI79" s="87">
        <v>1</v>
      </c>
      <c r="AJ79" s="88">
        <v>0</v>
      </c>
      <c r="AK79" s="16"/>
    </row>
    <row r="80" spans="1:37" ht="21.75" customHeight="1" x14ac:dyDescent="0.3">
      <c r="A80" s="22" t="s">
        <v>95</v>
      </c>
      <c r="B80" s="86">
        <f t="shared" si="32"/>
        <v>664</v>
      </c>
      <c r="C80" s="87">
        <v>8</v>
      </c>
      <c r="D80" s="87">
        <v>0</v>
      </c>
      <c r="E80" s="87">
        <v>0</v>
      </c>
      <c r="F80" s="87">
        <v>516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55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7">
        <v>0</v>
      </c>
      <c r="AA80" s="87">
        <v>7</v>
      </c>
      <c r="AB80" s="87">
        <v>20</v>
      </c>
      <c r="AC80" s="87">
        <v>33</v>
      </c>
      <c r="AD80" s="87">
        <v>25</v>
      </c>
      <c r="AE80" s="87">
        <v>0</v>
      </c>
      <c r="AF80" s="87">
        <v>0</v>
      </c>
      <c r="AG80" s="87">
        <v>0</v>
      </c>
      <c r="AH80" s="87">
        <v>0</v>
      </c>
      <c r="AI80" s="87">
        <v>0</v>
      </c>
      <c r="AJ80" s="88">
        <v>0</v>
      </c>
      <c r="AK80" s="16"/>
    </row>
    <row r="81" spans="1:37" ht="21.75" customHeight="1" x14ac:dyDescent="0.3">
      <c r="A81" s="11"/>
      <c r="B81" s="7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77"/>
      <c r="AK81" s="16"/>
    </row>
    <row r="82" spans="1:37" ht="21.75" customHeight="1" x14ac:dyDescent="0.3">
      <c r="A82" s="17" t="s">
        <v>8</v>
      </c>
      <c r="B82" s="75">
        <f>SUM(B83:B87)</f>
        <v>11592</v>
      </c>
      <c r="C82" s="85">
        <f t="shared" ref="C82" si="33">SUM(C83:C87)</f>
        <v>460</v>
      </c>
      <c r="D82" s="85">
        <f t="shared" ref="D82:AJ82" si="34">SUM(D83:D87)</f>
        <v>115</v>
      </c>
      <c r="E82" s="85">
        <f t="shared" si="34"/>
        <v>32</v>
      </c>
      <c r="F82" s="85">
        <f t="shared" si="34"/>
        <v>1153</v>
      </c>
      <c r="G82" s="85">
        <f t="shared" si="34"/>
        <v>4050</v>
      </c>
      <c r="H82" s="85">
        <f t="shared" si="34"/>
        <v>2</v>
      </c>
      <c r="I82" s="85">
        <f t="shared" si="34"/>
        <v>40</v>
      </c>
      <c r="J82" s="85">
        <f t="shared" si="34"/>
        <v>0</v>
      </c>
      <c r="K82" s="85">
        <f t="shared" si="34"/>
        <v>0</v>
      </c>
      <c r="L82" s="85">
        <f t="shared" si="34"/>
        <v>329</v>
      </c>
      <c r="M82" s="85">
        <f t="shared" si="34"/>
        <v>0</v>
      </c>
      <c r="N82" s="85">
        <f t="shared" si="34"/>
        <v>0</v>
      </c>
      <c r="O82" s="85">
        <f t="shared" si="34"/>
        <v>0</v>
      </c>
      <c r="P82" s="85">
        <f t="shared" si="34"/>
        <v>0</v>
      </c>
      <c r="Q82" s="85">
        <f t="shared" si="34"/>
        <v>0</v>
      </c>
      <c r="R82" s="85">
        <f t="shared" si="34"/>
        <v>0</v>
      </c>
      <c r="S82" s="85">
        <f t="shared" si="34"/>
        <v>0</v>
      </c>
      <c r="T82" s="85">
        <f t="shared" si="34"/>
        <v>0</v>
      </c>
      <c r="U82" s="85">
        <f t="shared" si="34"/>
        <v>779</v>
      </c>
      <c r="V82" s="85">
        <f t="shared" si="34"/>
        <v>77</v>
      </c>
      <c r="W82" s="85">
        <f t="shared" si="34"/>
        <v>0</v>
      </c>
      <c r="X82" s="85">
        <f t="shared" si="34"/>
        <v>1</v>
      </c>
      <c r="Y82" s="85">
        <f t="shared" si="34"/>
        <v>3</v>
      </c>
      <c r="Z82" s="85">
        <f t="shared" si="34"/>
        <v>0</v>
      </c>
      <c r="AA82" s="85">
        <f t="shared" si="34"/>
        <v>969</v>
      </c>
      <c r="AB82" s="85">
        <f t="shared" si="34"/>
        <v>916</v>
      </c>
      <c r="AC82" s="85">
        <f t="shared" si="34"/>
        <v>1863</v>
      </c>
      <c r="AD82" s="85">
        <f t="shared" si="34"/>
        <v>462</v>
      </c>
      <c r="AE82" s="85">
        <f t="shared" si="34"/>
        <v>32</v>
      </c>
      <c r="AF82" s="85">
        <f t="shared" si="34"/>
        <v>0</v>
      </c>
      <c r="AG82" s="85">
        <f t="shared" si="34"/>
        <v>4</v>
      </c>
      <c r="AH82" s="85">
        <f t="shared" si="34"/>
        <v>107</v>
      </c>
      <c r="AI82" s="85">
        <f t="shared" si="34"/>
        <v>9</v>
      </c>
      <c r="AJ82" s="77">
        <f t="shared" si="34"/>
        <v>189</v>
      </c>
      <c r="AK82" s="16"/>
    </row>
    <row r="83" spans="1:37" ht="21.75" customHeight="1" x14ac:dyDescent="0.3">
      <c r="A83" s="22" t="s">
        <v>96</v>
      </c>
      <c r="B83" s="86">
        <f t="shared" ref="B83:B87" si="35">SUM(C83:AJ83)</f>
        <v>5397</v>
      </c>
      <c r="C83" s="87">
        <v>187</v>
      </c>
      <c r="D83" s="87">
        <v>68</v>
      </c>
      <c r="E83" s="87">
        <v>16</v>
      </c>
      <c r="F83" s="87">
        <v>482</v>
      </c>
      <c r="G83" s="87">
        <v>1803</v>
      </c>
      <c r="H83" s="87">
        <v>0</v>
      </c>
      <c r="I83" s="87">
        <v>17</v>
      </c>
      <c r="J83" s="87">
        <v>0</v>
      </c>
      <c r="K83" s="87">
        <v>0</v>
      </c>
      <c r="L83" s="87">
        <v>188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390</v>
      </c>
      <c r="V83" s="87">
        <v>40</v>
      </c>
      <c r="W83" s="87">
        <v>0</v>
      </c>
      <c r="X83" s="87">
        <v>1</v>
      </c>
      <c r="Y83" s="87">
        <v>2</v>
      </c>
      <c r="Z83" s="87">
        <v>0</v>
      </c>
      <c r="AA83" s="87">
        <v>328</v>
      </c>
      <c r="AB83" s="87">
        <v>485</v>
      </c>
      <c r="AC83" s="87">
        <v>999</v>
      </c>
      <c r="AD83" s="87">
        <v>262</v>
      </c>
      <c r="AE83" s="87">
        <v>17</v>
      </c>
      <c r="AF83" s="87">
        <v>0</v>
      </c>
      <c r="AG83" s="87">
        <v>1</v>
      </c>
      <c r="AH83" s="87">
        <v>81</v>
      </c>
      <c r="AI83" s="87">
        <v>6</v>
      </c>
      <c r="AJ83" s="88">
        <v>24</v>
      </c>
      <c r="AK83" s="16"/>
    </row>
    <row r="84" spans="1:37" ht="21.75" customHeight="1" x14ac:dyDescent="0.3">
      <c r="A84" s="22" t="s">
        <v>97</v>
      </c>
      <c r="B84" s="86">
        <f t="shared" si="35"/>
        <v>523</v>
      </c>
      <c r="C84" s="87">
        <v>0</v>
      </c>
      <c r="D84" s="87">
        <v>0</v>
      </c>
      <c r="E84" s="87">
        <v>0</v>
      </c>
      <c r="F84" s="87">
        <v>444</v>
      </c>
      <c r="G84" s="87">
        <v>0</v>
      </c>
      <c r="H84" s="87">
        <v>0</v>
      </c>
      <c r="I84" s="87">
        <v>1</v>
      </c>
      <c r="J84" s="87">
        <v>0</v>
      </c>
      <c r="K84" s="87">
        <v>0</v>
      </c>
      <c r="L84" s="87">
        <v>35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12</v>
      </c>
      <c r="AB84" s="87">
        <v>14</v>
      </c>
      <c r="AC84" s="87">
        <v>13</v>
      </c>
      <c r="AD84" s="87">
        <v>4</v>
      </c>
      <c r="AE84" s="87">
        <v>0</v>
      </c>
      <c r="AF84" s="87">
        <v>0</v>
      </c>
      <c r="AG84" s="87">
        <v>0</v>
      </c>
      <c r="AH84" s="87">
        <v>0</v>
      </c>
      <c r="AI84" s="87">
        <v>0</v>
      </c>
      <c r="AJ84" s="88">
        <v>0</v>
      </c>
      <c r="AK84" s="16"/>
    </row>
    <row r="85" spans="1:37" ht="21.75" customHeight="1" x14ac:dyDescent="0.3">
      <c r="A85" s="22" t="s">
        <v>98</v>
      </c>
      <c r="B85" s="86">
        <f t="shared" si="35"/>
        <v>851</v>
      </c>
      <c r="C85" s="87">
        <v>56</v>
      </c>
      <c r="D85" s="87">
        <v>21</v>
      </c>
      <c r="E85" s="87">
        <v>4</v>
      </c>
      <c r="F85" s="87">
        <v>30</v>
      </c>
      <c r="G85" s="87">
        <v>409</v>
      </c>
      <c r="H85" s="87">
        <v>0</v>
      </c>
      <c r="I85" s="87">
        <v>5</v>
      </c>
      <c r="J85" s="87">
        <v>0</v>
      </c>
      <c r="K85" s="87">
        <v>0</v>
      </c>
      <c r="L85" s="87">
        <v>12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67</v>
      </c>
      <c r="V85" s="87">
        <v>7</v>
      </c>
      <c r="W85" s="87">
        <v>0</v>
      </c>
      <c r="X85" s="87">
        <v>0</v>
      </c>
      <c r="Y85" s="87">
        <v>0</v>
      </c>
      <c r="Z85" s="87">
        <v>0</v>
      </c>
      <c r="AA85" s="87">
        <v>119</v>
      </c>
      <c r="AB85" s="87">
        <v>36</v>
      </c>
      <c r="AC85" s="87">
        <v>45</v>
      </c>
      <c r="AD85" s="87">
        <v>38</v>
      </c>
      <c r="AE85" s="87">
        <v>1</v>
      </c>
      <c r="AF85" s="87">
        <v>0</v>
      </c>
      <c r="AG85" s="87">
        <v>1</v>
      </c>
      <c r="AH85" s="87">
        <v>0</v>
      </c>
      <c r="AI85" s="87">
        <v>0</v>
      </c>
      <c r="AJ85" s="88">
        <v>0</v>
      </c>
      <c r="AK85" s="16"/>
    </row>
    <row r="86" spans="1:37" ht="21.75" customHeight="1" x14ac:dyDescent="0.3">
      <c r="A86" s="22" t="s">
        <v>99</v>
      </c>
      <c r="B86" s="86">
        <f t="shared" si="35"/>
        <v>2066</v>
      </c>
      <c r="C86" s="87">
        <v>59</v>
      </c>
      <c r="D86" s="87">
        <v>10</v>
      </c>
      <c r="E86" s="87">
        <v>8</v>
      </c>
      <c r="F86" s="87">
        <v>83</v>
      </c>
      <c r="G86" s="87">
        <v>961</v>
      </c>
      <c r="H86" s="87">
        <v>2</v>
      </c>
      <c r="I86" s="87">
        <v>0</v>
      </c>
      <c r="J86" s="87">
        <v>0</v>
      </c>
      <c r="K86" s="87">
        <v>0</v>
      </c>
      <c r="L86" s="87">
        <v>55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136</v>
      </c>
      <c r="V86" s="87">
        <v>11</v>
      </c>
      <c r="W86" s="87">
        <v>0</v>
      </c>
      <c r="X86" s="87">
        <v>0</v>
      </c>
      <c r="Y86" s="87">
        <v>0</v>
      </c>
      <c r="Z86" s="87">
        <v>0</v>
      </c>
      <c r="AA86" s="87">
        <v>291</v>
      </c>
      <c r="AB86" s="87">
        <v>108</v>
      </c>
      <c r="AC86" s="87">
        <v>291</v>
      </c>
      <c r="AD86" s="87">
        <v>50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8">
        <v>1</v>
      </c>
      <c r="AK86" s="16"/>
    </row>
    <row r="87" spans="1:37" ht="21.75" customHeight="1" x14ac:dyDescent="0.3">
      <c r="A87" s="22" t="s">
        <v>100</v>
      </c>
      <c r="B87" s="86">
        <f t="shared" si="35"/>
        <v>2755</v>
      </c>
      <c r="C87" s="87">
        <v>158</v>
      </c>
      <c r="D87" s="87">
        <v>16</v>
      </c>
      <c r="E87" s="87">
        <v>4</v>
      </c>
      <c r="F87" s="87">
        <v>114</v>
      </c>
      <c r="G87" s="87">
        <v>877</v>
      </c>
      <c r="H87" s="87">
        <v>0</v>
      </c>
      <c r="I87" s="87">
        <v>17</v>
      </c>
      <c r="J87" s="87">
        <v>0</v>
      </c>
      <c r="K87" s="87">
        <v>0</v>
      </c>
      <c r="L87" s="87">
        <v>39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186</v>
      </c>
      <c r="V87" s="87">
        <v>19</v>
      </c>
      <c r="W87" s="87">
        <v>0</v>
      </c>
      <c r="X87" s="87">
        <v>0</v>
      </c>
      <c r="Y87" s="87">
        <v>1</v>
      </c>
      <c r="Z87" s="87">
        <v>0</v>
      </c>
      <c r="AA87" s="87">
        <v>219</v>
      </c>
      <c r="AB87" s="87">
        <v>273</v>
      </c>
      <c r="AC87" s="87">
        <v>515</v>
      </c>
      <c r="AD87" s="87">
        <v>108</v>
      </c>
      <c r="AE87" s="87">
        <v>14</v>
      </c>
      <c r="AF87" s="87">
        <v>0</v>
      </c>
      <c r="AG87" s="87">
        <v>2</v>
      </c>
      <c r="AH87" s="87">
        <v>26</v>
      </c>
      <c r="AI87" s="87">
        <v>3</v>
      </c>
      <c r="AJ87" s="88">
        <v>164</v>
      </c>
      <c r="AK87" s="16"/>
    </row>
    <row r="88" spans="1:37" ht="21.75" customHeight="1" x14ac:dyDescent="0.3">
      <c r="A88" s="11"/>
      <c r="B88" s="7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77"/>
      <c r="AK88" s="16"/>
    </row>
    <row r="89" spans="1:37" ht="21.75" customHeight="1" x14ac:dyDescent="0.3">
      <c r="A89" s="17" t="s">
        <v>19</v>
      </c>
      <c r="B89" s="75">
        <f>SUM(B90:B92)</f>
        <v>6054</v>
      </c>
      <c r="C89" s="85">
        <f t="shared" ref="C89" si="36">SUM(C90:C92)</f>
        <v>409</v>
      </c>
      <c r="D89" s="85">
        <f t="shared" ref="D89:AJ89" si="37">SUM(D90:D92)</f>
        <v>37</v>
      </c>
      <c r="E89" s="85">
        <f t="shared" si="37"/>
        <v>32</v>
      </c>
      <c r="F89" s="85">
        <f t="shared" si="37"/>
        <v>776</v>
      </c>
      <c r="G89" s="85">
        <f t="shared" si="37"/>
        <v>890</v>
      </c>
      <c r="H89" s="85">
        <f t="shared" si="37"/>
        <v>2</v>
      </c>
      <c r="I89" s="85">
        <f t="shared" si="37"/>
        <v>2</v>
      </c>
      <c r="J89" s="85">
        <f t="shared" si="37"/>
        <v>0</v>
      </c>
      <c r="K89" s="85">
        <f t="shared" si="37"/>
        <v>0</v>
      </c>
      <c r="L89" s="85">
        <f t="shared" si="37"/>
        <v>360</v>
      </c>
      <c r="M89" s="85">
        <f t="shared" si="37"/>
        <v>0</v>
      </c>
      <c r="N89" s="85">
        <f t="shared" si="37"/>
        <v>0</v>
      </c>
      <c r="O89" s="85">
        <f t="shared" si="37"/>
        <v>0</v>
      </c>
      <c r="P89" s="85">
        <f t="shared" si="37"/>
        <v>0</v>
      </c>
      <c r="Q89" s="85">
        <f t="shared" si="37"/>
        <v>215</v>
      </c>
      <c r="R89" s="85">
        <f t="shared" si="37"/>
        <v>0</v>
      </c>
      <c r="S89" s="85">
        <f t="shared" si="37"/>
        <v>0</v>
      </c>
      <c r="T89" s="85">
        <f t="shared" si="37"/>
        <v>0</v>
      </c>
      <c r="U89" s="85">
        <f t="shared" si="37"/>
        <v>446</v>
      </c>
      <c r="V89" s="85">
        <f t="shared" si="37"/>
        <v>22</v>
      </c>
      <c r="W89" s="85">
        <f t="shared" si="37"/>
        <v>0</v>
      </c>
      <c r="X89" s="85">
        <f t="shared" si="37"/>
        <v>15</v>
      </c>
      <c r="Y89" s="85">
        <f t="shared" si="37"/>
        <v>2</v>
      </c>
      <c r="Z89" s="85">
        <f t="shared" si="37"/>
        <v>7</v>
      </c>
      <c r="AA89" s="85">
        <f t="shared" si="37"/>
        <v>265</v>
      </c>
      <c r="AB89" s="85">
        <f t="shared" si="37"/>
        <v>448</v>
      </c>
      <c r="AC89" s="85">
        <f t="shared" si="37"/>
        <v>1826</v>
      </c>
      <c r="AD89" s="85">
        <f t="shared" si="37"/>
        <v>191</v>
      </c>
      <c r="AE89" s="85">
        <f t="shared" si="37"/>
        <v>1</v>
      </c>
      <c r="AF89" s="85">
        <f t="shared" si="37"/>
        <v>0</v>
      </c>
      <c r="AG89" s="85">
        <f t="shared" si="37"/>
        <v>55</v>
      </c>
      <c r="AH89" s="85">
        <f t="shared" si="37"/>
        <v>13</v>
      </c>
      <c r="AI89" s="85">
        <f t="shared" si="37"/>
        <v>11</v>
      </c>
      <c r="AJ89" s="77">
        <f t="shared" si="37"/>
        <v>29</v>
      </c>
      <c r="AK89" s="16"/>
    </row>
    <row r="90" spans="1:37" ht="21.75" customHeight="1" x14ac:dyDescent="0.3">
      <c r="A90" s="22" t="s">
        <v>171</v>
      </c>
      <c r="B90" s="86">
        <f t="shared" ref="B90:B92" si="38">SUM(C90:AJ90)</f>
        <v>4364</v>
      </c>
      <c r="C90" s="87">
        <v>348</v>
      </c>
      <c r="D90" s="87">
        <v>34</v>
      </c>
      <c r="E90" s="87">
        <v>30</v>
      </c>
      <c r="F90" s="87">
        <v>294</v>
      </c>
      <c r="G90" s="87">
        <v>533</v>
      </c>
      <c r="H90" s="87">
        <v>2</v>
      </c>
      <c r="I90" s="87">
        <v>1</v>
      </c>
      <c r="J90" s="87">
        <v>0</v>
      </c>
      <c r="K90" s="87">
        <v>0</v>
      </c>
      <c r="L90" s="87">
        <v>228</v>
      </c>
      <c r="M90" s="87">
        <v>0</v>
      </c>
      <c r="N90" s="87">
        <v>0</v>
      </c>
      <c r="O90" s="87">
        <v>0</v>
      </c>
      <c r="P90" s="87">
        <v>0</v>
      </c>
      <c r="Q90" s="87">
        <v>201</v>
      </c>
      <c r="R90" s="87">
        <v>0</v>
      </c>
      <c r="S90" s="87">
        <v>0</v>
      </c>
      <c r="T90" s="87">
        <v>0</v>
      </c>
      <c r="U90" s="87">
        <v>334</v>
      </c>
      <c r="V90" s="87">
        <v>9</v>
      </c>
      <c r="W90" s="87">
        <v>0</v>
      </c>
      <c r="X90" s="87">
        <v>13</v>
      </c>
      <c r="Y90" s="87">
        <v>2</v>
      </c>
      <c r="Z90" s="87">
        <v>7</v>
      </c>
      <c r="AA90" s="87">
        <v>113</v>
      </c>
      <c r="AB90" s="87">
        <v>355</v>
      </c>
      <c r="AC90" s="87">
        <v>1702</v>
      </c>
      <c r="AD90" s="87">
        <v>95</v>
      </c>
      <c r="AE90" s="87">
        <v>1</v>
      </c>
      <c r="AF90" s="87">
        <v>0</v>
      </c>
      <c r="AG90" s="87">
        <v>42</v>
      </c>
      <c r="AH90" s="87">
        <v>13</v>
      </c>
      <c r="AI90" s="87">
        <v>3</v>
      </c>
      <c r="AJ90" s="88">
        <v>4</v>
      </c>
      <c r="AK90" s="16"/>
    </row>
    <row r="91" spans="1:37" ht="21.75" customHeight="1" x14ac:dyDescent="0.3">
      <c r="A91" s="22" t="s">
        <v>172</v>
      </c>
      <c r="B91" s="86">
        <f t="shared" si="38"/>
        <v>553</v>
      </c>
      <c r="C91" s="87">
        <v>9</v>
      </c>
      <c r="D91" s="87">
        <v>0</v>
      </c>
      <c r="E91" s="87">
        <v>0</v>
      </c>
      <c r="F91" s="87">
        <v>391</v>
      </c>
      <c r="G91" s="87">
        <v>1</v>
      </c>
      <c r="H91" s="87">
        <v>0</v>
      </c>
      <c r="I91" s="87">
        <v>0</v>
      </c>
      <c r="J91" s="87">
        <v>0</v>
      </c>
      <c r="K91" s="87">
        <v>0</v>
      </c>
      <c r="L91" s="87">
        <v>89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61</v>
      </c>
      <c r="V91" s="87">
        <v>0</v>
      </c>
      <c r="W91" s="87">
        <v>0</v>
      </c>
      <c r="X91" s="87">
        <v>1</v>
      </c>
      <c r="Y91" s="87">
        <v>0</v>
      </c>
      <c r="Z91" s="87">
        <v>0</v>
      </c>
      <c r="AA91" s="87">
        <v>0</v>
      </c>
      <c r="AB91" s="87">
        <v>1</v>
      </c>
      <c r="AC91" s="87">
        <v>0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8">
        <v>0</v>
      </c>
      <c r="AK91" s="16"/>
    </row>
    <row r="92" spans="1:37" ht="21.75" customHeight="1" x14ac:dyDescent="0.3">
      <c r="A92" s="22" t="s">
        <v>101</v>
      </c>
      <c r="B92" s="86">
        <f t="shared" si="38"/>
        <v>1137</v>
      </c>
      <c r="C92" s="87">
        <v>52</v>
      </c>
      <c r="D92" s="87">
        <v>3</v>
      </c>
      <c r="E92" s="87">
        <v>2</v>
      </c>
      <c r="F92" s="87">
        <v>91</v>
      </c>
      <c r="G92" s="87">
        <v>356</v>
      </c>
      <c r="H92" s="87">
        <v>0</v>
      </c>
      <c r="I92" s="87">
        <v>1</v>
      </c>
      <c r="J92" s="87">
        <v>0</v>
      </c>
      <c r="K92" s="87">
        <v>0</v>
      </c>
      <c r="L92" s="87">
        <v>43</v>
      </c>
      <c r="M92" s="87">
        <v>0</v>
      </c>
      <c r="N92" s="87">
        <v>0</v>
      </c>
      <c r="O92" s="87">
        <v>0</v>
      </c>
      <c r="P92" s="87">
        <v>0</v>
      </c>
      <c r="Q92" s="87">
        <v>14</v>
      </c>
      <c r="R92" s="87">
        <v>0</v>
      </c>
      <c r="S92" s="87">
        <v>0</v>
      </c>
      <c r="T92" s="87">
        <v>0</v>
      </c>
      <c r="U92" s="87">
        <v>51</v>
      </c>
      <c r="V92" s="87">
        <v>13</v>
      </c>
      <c r="W92" s="87">
        <v>0</v>
      </c>
      <c r="X92" s="87">
        <v>1</v>
      </c>
      <c r="Y92" s="87">
        <v>0</v>
      </c>
      <c r="Z92" s="87">
        <v>0</v>
      </c>
      <c r="AA92" s="87">
        <v>152</v>
      </c>
      <c r="AB92" s="87">
        <v>92</v>
      </c>
      <c r="AC92" s="87">
        <v>124</v>
      </c>
      <c r="AD92" s="87">
        <v>96</v>
      </c>
      <c r="AE92" s="87">
        <v>0</v>
      </c>
      <c r="AF92" s="87">
        <v>0</v>
      </c>
      <c r="AG92" s="87">
        <v>13</v>
      </c>
      <c r="AH92" s="87">
        <v>0</v>
      </c>
      <c r="AI92" s="87">
        <v>8</v>
      </c>
      <c r="AJ92" s="88">
        <v>25</v>
      </c>
      <c r="AK92" s="16"/>
    </row>
    <row r="93" spans="1:37" ht="21.75" customHeight="1" x14ac:dyDescent="0.3">
      <c r="A93" s="11"/>
      <c r="B93" s="7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77"/>
      <c r="AK93" s="16"/>
    </row>
    <row r="94" spans="1:37" ht="21.75" customHeight="1" x14ac:dyDescent="0.3">
      <c r="A94" s="17" t="s">
        <v>20</v>
      </c>
      <c r="B94" s="75">
        <f>SUM(B95:B101)</f>
        <v>7676</v>
      </c>
      <c r="C94" s="85">
        <f>SUM(C95:C101)</f>
        <v>367</v>
      </c>
      <c r="D94" s="85">
        <f t="shared" ref="D94:AJ94" si="39">SUM(D95:D101)</f>
        <v>46</v>
      </c>
      <c r="E94" s="85">
        <f t="shared" si="39"/>
        <v>48</v>
      </c>
      <c r="F94" s="85">
        <f t="shared" si="39"/>
        <v>1076</v>
      </c>
      <c r="G94" s="85">
        <f t="shared" si="39"/>
        <v>1908</v>
      </c>
      <c r="H94" s="85">
        <f t="shared" si="39"/>
        <v>3</v>
      </c>
      <c r="I94" s="85">
        <f t="shared" si="39"/>
        <v>3</v>
      </c>
      <c r="J94" s="85">
        <f t="shared" si="39"/>
        <v>0</v>
      </c>
      <c r="K94" s="85">
        <f t="shared" si="39"/>
        <v>0</v>
      </c>
      <c r="L94" s="85">
        <f t="shared" si="39"/>
        <v>273</v>
      </c>
      <c r="M94" s="85">
        <f t="shared" si="39"/>
        <v>0</v>
      </c>
      <c r="N94" s="85">
        <f t="shared" si="39"/>
        <v>0</v>
      </c>
      <c r="O94" s="85">
        <f t="shared" si="39"/>
        <v>0</v>
      </c>
      <c r="P94" s="85">
        <f t="shared" si="39"/>
        <v>4</v>
      </c>
      <c r="Q94" s="85">
        <f t="shared" si="39"/>
        <v>0</v>
      </c>
      <c r="R94" s="85">
        <f t="shared" si="39"/>
        <v>0</v>
      </c>
      <c r="S94" s="85">
        <f t="shared" si="39"/>
        <v>0</v>
      </c>
      <c r="T94" s="85">
        <f t="shared" si="39"/>
        <v>0</v>
      </c>
      <c r="U94" s="85">
        <f t="shared" si="39"/>
        <v>663</v>
      </c>
      <c r="V94" s="85">
        <f t="shared" si="39"/>
        <v>83</v>
      </c>
      <c r="W94" s="85">
        <f t="shared" si="39"/>
        <v>0</v>
      </c>
      <c r="X94" s="85">
        <f t="shared" si="39"/>
        <v>3</v>
      </c>
      <c r="Y94" s="85">
        <f t="shared" si="39"/>
        <v>0</v>
      </c>
      <c r="Z94" s="85">
        <f t="shared" si="39"/>
        <v>1</v>
      </c>
      <c r="AA94" s="85">
        <f t="shared" si="39"/>
        <v>460</v>
      </c>
      <c r="AB94" s="85">
        <f t="shared" si="39"/>
        <v>509</v>
      </c>
      <c r="AC94" s="85">
        <f t="shared" si="39"/>
        <v>1771</v>
      </c>
      <c r="AD94" s="85">
        <f t="shared" si="39"/>
        <v>407</v>
      </c>
      <c r="AE94" s="85">
        <f t="shared" si="39"/>
        <v>6</v>
      </c>
      <c r="AF94" s="85">
        <f t="shared" si="39"/>
        <v>0</v>
      </c>
      <c r="AG94" s="85">
        <f t="shared" si="39"/>
        <v>33</v>
      </c>
      <c r="AH94" s="85">
        <f t="shared" si="39"/>
        <v>0</v>
      </c>
      <c r="AI94" s="85">
        <f t="shared" si="39"/>
        <v>0</v>
      </c>
      <c r="AJ94" s="77">
        <f t="shared" si="39"/>
        <v>12</v>
      </c>
      <c r="AK94" s="16"/>
    </row>
    <row r="95" spans="1:37" ht="21.75" customHeight="1" x14ac:dyDescent="0.3">
      <c r="A95" s="22" t="s">
        <v>173</v>
      </c>
      <c r="B95" s="86">
        <f t="shared" ref="B95:B101" si="40">SUM(C95:AJ95)</f>
        <v>1849</v>
      </c>
      <c r="C95" s="87">
        <v>107</v>
      </c>
      <c r="D95" s="87">
        <v>14</v>
      </c>
      <c r="E95" s="87">
        <v>14</v>
      </c>
      <c r="F95" s="87">
        <v>172</v>
      </c>
      <c r="G95" s="87">
        <v>623</v>
      </c>
      <c r="H95" s="87">
        <v>3</v>
      </c>
      <c r="I95" s="87">
        <v>1</v>
      </c>
      <c r="J95" s="87">
        <v>0</v>
      </c>
      <c r="K95" s="87">
        <v>0</v>
      </c>
      <c r="L95" s="87">
        <v>78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150</v>
      </c>
      <c r="V95" s="87">
        <v>16</v>
      </c>
      <c r="W95" s="87">
        <v>0</v>
      </c>
      <c r="X95" s="87">
        <v>1</v>
      </c>
      <c r="Y95" s="87">
        <v>0</v>
      </c>
      <c r="Z95" s="87">
        <v>0</v>
      </c>
      <c r="AA95" s="87">
        <v>47</v>
      </c>
      <c r="AB95" s="87">
        <v>200</v>
      </c>
      <c r="AC95" s="87">
        <v>397</v>
      </c>
      <c r="AD95" s="87">
        <v>21</v>
      </c>
      <c r="AE95" s="87">
        <v>4</v>
      </c>
      <c r="AF95" s="87">
        <v>0</v>
      </c>
      <c r="AG95" s="87">
        <v>0</v>
      </c>
      <c r="AH95" s="87">
        <v>0</v>
      </c>
      <c r="AI95" s="87">
        <v>0</v>
      </c>
      <c r="AJ95" s="88">
        <v>1</v>
      </c>
      <c r="AK95" s="16"/>
    </row>
    <row r="96" spans="1:37" ht="21.75" customHeight="1" x14ac:dyDescent="0.3">
      <c r="A96" s="22" t="s">
        <v>174</v>
      </c>
      <c r="B96" s="86">
        <f t="shared" si="40"/>
        <v>225</v>
      </c>
      <c r="C96" s="87">
        <v>0</v>
      </c>
      <c r="D96" s="87">
        <v>1</v>
      </c>
      <c r="E96" s="87">
        <v>0</v>
      </c>
      <c r="F96" s="87">
        <v>183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15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3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8</v>
      </c>
      <c r="AC96" s="87">
        <v>13</v>
      </c>
      <c r="AD96" s="87">
        <v>1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8">
        <v>1</v>
      </c>
      <c r="AK96" s="16"/>
    </row>
    <row r="97" spans="1:37" ht="21.75" customHeight="1" x14ac:dyDescent="0.3">
      <c r="A97" s="22" t="s">
        <v>102</v>
      </c>
      <c r="B97" s="86">
        <f t="shared" si="40"/>
        <v>2065</v>
      </c>
      <c r="C97" s="87">
        <v>101</v>
      </c>
      <c r="D97" s="87">
        <v>5</v>
      </c>
      <c r="E97" s="87">
        <v>10</v>
      </c>
      <c r="F97" s="87">
        <v>249</v>
      </c>
      <c r="G97" s="87">
        <v>529</v>
      </c>
      <c r="H97" s="87">
        <v>0</v>
      </c>
      <c r="I97" s="87">
        <v>0</v>
      </c>
      <c r="J97" s="87">
        <v>0</v>
      </c>
      <c r="K97" s="87">
        <v>0</v>
      </c>
      <c r="L97" s="87">
        <v>96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195</v>
      </c>
      <c r="V97" s="87">
        <v>45</v>
      </c>
      <c r="W97" s="87">
        <v>0</v>
      </c>
      <c r="X97" s="87">
        <v>1</v>
      </c>
      <c r="Y97" s="87">
        <v>0</v>
      </c>
      <c r="Z97" s="87">
        <v>0</v>
      </c>
      <c r="AA97" s="87">
        <v>85</v>
      </c>
      <c r="AB97" s="87">
        <v>94</v>
      </c>
      <c r="AC97" s="87">
        <v>591</v>
      </c>
      <c r="AD97" s="87">
        <v>64</v>
      </c>
      <c r="AE97" s="87">
        <v>0</v>
      </c>
      <c r="AF97" s="87">
        <v>0</v>
      </c>
      <c r="AG97" s="87">
        <v>0</v>
      </c>
      <c r="AH97" s="87">
        <v>0</v>
      </c>
      <c r="AI97" s="87">
        <v>0</v>
      </c>
      <c r="AJ97" s="88">
        <v>0</v>
      </c>
      <c r="AK97" s="16"/>
    </row>
    <row r="98" spans="1:37" ht="21.75" customHeight="1" x14ac:dyDescent="0.3">
      <c r="A98" s="22" t="s">
        <v>103</v>
      </c>
      <c r="B98" s="86">
        <f t="shared" si="40"/>
        <v>1779</v>
      </c>
      <c r="C98" s="87">
        <v>79</v>
      </c>
      <c r="D98" s="87">
        <v>17</v>
      </c>
      <c r="E98" s="87">
        <v>9</v>
      </c>
      <c r="F98" s="87">
        <v>254</v>
      </c>
      <c r="G98" s="87">
        <v>303</v>
      </c>
      <c r="H98" s="87">
        <v>0</v>
      </c>
      <c r="I98" s="87">
        <v>0</v>
      </c>
      <c r="J98" s="87">
        <v>0</v>
      </c>
      <c r="K98" s="87">
        <v>0</v>
      </c>
      <c r="L98" s="87">
        <v>28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182</v>
      </c>
      <c r="V98" s="87">
        <v>2</v>
      </c>
      <c r="W98" s="87">
        <v>0</v>
      </c>
      <c r="X98" s="87">
        <v>1</v>
      </c>
      <c r="Y98" s="87">
        <v>0</v>
      </c>
      <c r="Z98" s="87">
        <v>1</v>
      </c>
      <c r="AA98" s="87">
        <v>59</v>
      </c>
      <c r="AB98" s="87">
        <v>101</v>
      </c>
      <c r="AC98" s="87">
        <v>450</v>
      </c>
      <c r="AD98" s="87">
        <v>289</v>
      </c>
      <c r="AE98" s="87">
        <v>0</v>
      </c>
      <c r="AF98" s="87">
        <v>0</v>
      </c>
      <c r="AG98" s="87">
        <v>2</v>
      </c>
      <c r="AH98" s="87">
        <v>0</v>
      </c>
      <c r="AI98" s="87">
        <v>0</v>
      </c>
      <c r="AJ98" s="88">
        <v>2</v>
      </c>
      <c r="AK98" s="16"/>
    </row>
    <row r="99" spans="1:37" ht="21.75" customHeight="1" x14ac:dyDescent="0.3">
      <c r="A99" s="22" t="s">
        <v>104</v>
      </c>
      <c r="B99" s="86">
        <f t="shared" si="40"/>
        <v>83</v>
      </c>
      <c r="C99" s="87">
        <v>5</v>
      </c>
      <c r="D99" s="87">
        <v>2</v>
      </c>
      <c r="E99" s="87">
        <v>2</v>
      </c>
      <c r="F99" s="87">
        <v>50</v>
      </c>
      <c r="G99" s="87">
        <v>1</v>
      </c>
      <c r="H99" s="87">
        <v>0</v>
      </c>
      <c r="I99" s="87">
        <v>1</v>
      </c>
      <c r="J99" s="87">
        <v>0</v>
      </c>
      <c r="K99" s="87">
        <v>0</v>
      </c>
      <c r="L99" s="87">
        <v>3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11</v>
      </c>
      <c r="V99" s="87">
        <v>0</v>
      </c>
      <c r="W99" s="87">
        <v>0</v>
      </c>
      <c r="X99" s="87">
        <v>0</v>
      </c>
      <c r="Y99" s="87">
        <v>0</v>
      </c>
      <c r="Z99" s="87">
        <v>0</v>
      </c>
      <c r="AA99" s="87">
        <v>0</v>
      </c>
      <c r="AB99" s="87">
        <v>3</v>
      </c>
      <c r="AC99" s="87">
        <v>4</v>
      </c>
      <c r="AD99" s="87">
        <v>1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8">
        <v>0</v>
      </c>
      <c r="AK99" s="16"/>
    </row>
    <row r="100" spans="1:37" ht="21.75" customHeight="1" x14ac:dyDescent="0.3">
      <c r="A100" s="22" t="s">
        <v>105</v>
      </c>
      <c r="B100" s="86">
        <f t="shared" si="40"/>
        <v>442</v>
      </c>
      <c r="C100" s="87">
        <v>15</v>
      </c>
      <c r="D100" s="87">
        <v>3</v>
      </c>
      <c r="E100" s="87">
        <v>4</v>
      </c>
      <c r="F100" s="87">
        <v>46</v>
      </c>
      <c r="G100" s="87">
        <v>153</v>
      </c>
      <c r="H100" s="87">
        <v>0</v>
      </c>
      <c r="I100" s="87">
        <v>1</v>
      </c>
      <c r="J100" s="87">
        <v>0</v>
      </c>
      <c r="K100" s="87">
        <v>0</v>
      </c>
      <c r="L100" s="87">
        <v>9</v>
      </c>
      <c r="M100" s="87">
        <v>0</v>
      </c>
      <c r="N100" s="87">
        <v>0</v>
      </c>
      <c r="O100" s="87">
        <v>0</v>
      </c>
      <c r="P100" s="87">
        <v>4</v>
      </c>
      <c r="Q100" s="87">
        <v>0</v>
      </c>
      <c r="R100" s="87">
        <v>0</v>
      </c>
      <c r="S100" s="87">
        <v>0</v>
      </c>
      <c r="T100" s="87">
        <v>0</v>
      </c>
      <c r="U100" s="87">
        <v>25</v>
      </c>
      <c r="V100" s="87">
        <v>6</v>
      </c>
      <c r="W100" s="87">
        <v>0</v>
      </c>
      <c r="X100" s="87">
        <v>0</v>
      </c>
      <c r="Y100" s="87">
        <v>0</v>
      </c>
      <c r="Z100" s="87">
        <v>0</v>
      </c>
      <c r="AA100" s="87">
        <v>0</v>
      </c>
      <c r="AB100" s="87">
        <v>46</v>
      </c>
      <c r="AC100" s="87">
        <v>112</v>
      </c>
      <c r="AD100" s="87">
        <v>15</v>
      </c>
      <c r="AE100" s="87">
        <v>1</v>
      </c>
      <c r="AF100" s="87">
        <v>0</v>
      </c>
      <c r="AG100" s="87">
        <v>0</v>
      </c>
      <c r="AH100" s="87">
        <v>0</v>
      </c>
      <c r="AI100" s="87">
        <v>0</v>
      </c>
      <c r="AJ100" s="88">
        <v>2</v>
      </c>
      <c r="AK100" s="16"/>
    </row>
    <row r="101" spans="1:37" ht="21.75" customHeight="1" x14ac:dyDescent="0.3">
      <c r="A101" s="15" t="s">
        <v>106</v>
      </c>
      <c r="B101" s="86">
        <f t="shared" si="40"/>
        <v>1233</v>
      </c>
      <c r="C101" s="87">
        <v>60</v>
      </c>
      <c r="D101" s="87">
        <v>4</v>
      </c>
      <c r="E101" s="87">
        <v>9</v>
      </c>
      <c r="F101" s="87">
        <v>122</v>
      </c>
      <c r="G101" s="87">
        <v>299</v>
      </c>
      <c r="H101" s="87">
        <v>0</v>
      </c>
      <c r="I101" s="87">
        <v>0</v>
      </c>
      <c r="J101" s="87">
        <v>0</v>
      </c>
      <c r="K101" s="87">
        <v>0</v>
      </c>
      <c r="L101" s="87">
        <v>44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97</v>
      </c>
      <c r="V101" s="87">
        <v>14</v>
      </c>
      <c r="W101" s="87">
        <v>0</v>
      </c>
      <c r="X101" s="87">
        <v>0</v>
      </c>
      <c r="Y101" s="87">
        <v>0</v>
      </c>
      <c r="Z101" s="87">
        <v>0</v>
      </c>
      <c r="AA101" s="87">
        <v>269</v>
      </c>
      <c r="AB101" s="87">
        <v>57</v>
      </c>
      <c r="AC101" s="87">
        <v>204</v>
      </c>
      <c r="AD101" s="87">
        <v>16</v>
      </c>
      <c r="AE101" s="87">
        <v>1</v>
      </c>
      <c r="AF101" s="87">
        <v>0</v>
      </c>
      <c r="AG101" s="87">
        <v>31</v>
      </c>
      <c r="AH101" s="87">
        <v>0</v>
      </c>
      <c r="AI101" s="87">
        <v>0</v>
      </c>
      <c r="AJ101" s="88">
        <v>6</v>
      </c>
      <c r="AK101" s="16"/>
    </row>
    <row r="102" spans="1:37" ht="21.75" customHeight="1" x14ac:dyDescent="0.3">
      <c r="A102" s="11"/>
      <c r="B102" s="7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77"/>
      <c r="AK102" s="16"/>
    </row>
    <row r="103" spans="1:37" ht="21.75" customHeight="1" x14ac:dyDescent="0.3">
      <c r="A103" s="17" t="s">
        <v>21</v>
      </c>
      <c r="B103" s="75">
        <f>SUM(B104:B106)</f>
        <v>8364</v>
      </c>
      <c r="C103" s="85">
        <f t="shared" ref="C103" si="41">SUM(C104:C106)</f>
        <v>336</v>
      </c>
      <c r="D103" s="85">
        <f t="shared" ref="D103:AJ103" si="42">SUM(D104:D106)</f>
        <v>111</v>
      </c>
      <c r="E103" s="85">
        <f t="shared" si="42"/>
        <v>33</v>
      </c>
      <c r="F103" s="85">
        <f t="shared" si="42"/>
        <v>1862</v>
      </c>
      <c r="G103" s="85">
        <f t="shared" si="42"/>
        <v>2502</v>
      </c>
      <c r="H103" s="85">
        <f t="shared" si="42"/>
        <v>0</v>
      </c>
      <c r="I103" s="85">
        <f t="shared" si="42"/>
        <v>0</v>
      </c>
      <c r="J103" s="85">
        <f t="shared" si="42"/>
        <v>0</v>
      </c>
      <c r="K103" s="85">
        <f t="shared" si="42"/>
        <v>0</v>
      </c>
      <c r="L103" s="85">
        <f t="shared" si="42"/>
        <v>227</v>
      </c>
      <c r="M103" s="85">
        <f t="shared" si="42"/>
        <v>0</v>
      </c>
      <c r="N103" s="85">
        <f t="shared" si="42"/>
        <v>0</v>
      </c>
      <c r="O103" s="85">
        <f t="shared" si="42"/>
        <v>0</v>
      </c>
      <c r="P103" s="85">
        <f t="shared" si="42"/>
        <v>0</v>
      </c>
      <c r="Q103" s="85">
        <f t="shared" si="42"/>
        <v>0</v>
      </c>
      <c r="R103" s="85">
        <f t="shared" si="42"/>
        <v>0</v>
      </c>
      <c r="S103" s="85">
        <f t="shared" si="42"/>
        <v>0</v>
      </c>
      <c r="T103" s="85">
        <f t="shared" si="42"/>
        <v>0</v>
      </c>
      <c r="U103" s="85">
        <f t="shared" si="42"/>
        <v>959</v>
      </c>
      <c r="V103" s="85">
        <f t="shared" si="42"/>
        <v>105</v>
      </c>
      <c r="W103" s="85">
        <f t="shared" si="42"/>
        <v>0</v>
      </c>
      <c r="X103" s="85">
        <f t="shared" si="42"/>
        <v>0</v>
      </c>
      <c r="Y103" s="85">
        <f t="shared" si="42"/>
        <v>0</v>
      </c>
      <c r="Z103" s="85">
        <f t="shared" si="42"/>
        <v>0</v>
      </c>
      <c r="AA103" s="85">
        <f t="shared" si="42"/>
        <v>177</v>
      </c>
      <c r="AB103" s="85">
        <f t="shared" si="42"/>
        <v>335</v>
      </c>
      <c r="AC103" s="85">
        <f t="shared" si="42"/>
        <v>1419</v>
      </c>
      <c r="AD103" s="85">
        <f t="shared" si="42"/>
        <v>228</v>
      </c>
      <c r="AE103" s="85">
        <f t="shared" si="42"/>
        <v>10</v>
      </c>
      <c r="AF103" s="85">
        <f t="shared" si="42"/>
        <v>0</v>
      </c>
      <c r="AG103" s="85">
        <f t="shared" si="42"/>
        <v>1</v>
      </c>
      <c r="AH103" s="85">
        <f t="shared" si="42"/>
        <v>17</v>
      </c>
      <c r="AI103" s="85">
        <f t="shared" si="42"/>
        <v>0</v>
      </c>
      <c r="AJ103" s="77">
        <f t="shared" si="42"/>
        <v>42</v>
      </c>
      <c r="AK103" s="16"/>
    </row>
    <row r="104" spans="1:37" ht="21.75" customHeight="1" x14ac:dyDescent="0.3">
      <c r="A104" s="22" t="s">
        <v>175</v>
      </c>
      <c r="B104" s="86">
        <f t="shared" ref="B104:B106" si="43">SUM(C104:AJ104)</f>
        <v>6199</v>
      </c>
      <c r="C104" s="87">
        <v>243</v>
      </c>
      <c r="D104" s="87">
        <v>98</v>
      </c>
      <c r="E104" s="87">
        <v>27</v>
      </c>
      <c r="F104" s="87">
        <v>1177</v>
      </c>
      <c r="G104" s="87">
        <v>1857</v>
      </c>
      <c r="H104" s="87">
        <v>0</v>
      </c>
      <c r="I104" s="87">
        <v>0</v>
      </c>
      <c r="J104" s="87">
        <v>0</v>
      </c>
      <c r="K104" s="87">
        <v>0</v>
      </c>
      <c r="L104" s="87">
        <v>188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746</v>
      </c>
      <c r="V104" s="87">
        <v>52</v>
      </c>
      <c r="W104" s="87">
        <v>0</v>
      </c>
      <c r="X104" s="87">
        <v>0</v>
      </c>
      <c r="Y104" s="87">
        <v>0</v>
      </c>
      <c r="Z104" s="87">
        <v>0</v>
      </c>
      <c r="AA104" s="87">
        <v>171</v>
      </c>
      <c r="AB104" s="87">
        <v>231</v>
      </c>
      <c r="AC104" s="87">
        <v>1175</v>
      </c>
      <c r="AD104" s="87">
        <v>193</v>
      </c>
      <c r="AE104" s="87">
        <v>10</v>
      </c>
      <c r="AF104" s="87">
        <v>0</v>
      </c>
      <c r="AG104" s="87">
        <v>0</v>
      </c>
      <c r="AH104" s="87">
        <v>16</v>
      </c>
      <c r="AI104" s="87">
        <v>0</v>
      </c>
      <c r="AJ104" s="88">
        <v>15</v>
      </c>
      <c r="AK104" s="16"/>
    </row>
    <row r="105" spans="1:37" ht="21.75" customHeight="1" x14ac:dyDescent="0.3">
      <c r="A105" s="22" t="s">
        <v>176</v>
      </c>
      <c r="B105" s="86">
        <f t="shared" si="43"/>
        <v>335</v>
      </c>
      <c r="C105" s="87">
        <v>3</v>
      </c>
      <c r="D105" s="87">
        <v>0</v>
      </c>
      <c r="E105" s="87">
        <v>2</v>
      </c>
      <c r="F105" s="87">
        <v>305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12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1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v>0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8">
        <v>12</v>
      </c>
      <c r="AK105" s="16"/>
    </row>
    <row r="106" spans="1:37" ht="21.75" customHeight="1" x14ac:dyDescent="0.3">
      <c r="A106" s="22" t="s">
        <v>107</v>
      </c>
      <c r="B106" s="86">
        <f t="shared" si="43"/>
        <v>1830</v>
      </c>
      <c r="C106" s="87">
        <v>90</v>
      </c>
      <c r="D106" s="87">
        <v>13</v>
      </c>
      <c r="E106" s="87">
        <v>4</v>
      </c>
      <c r="F106" s="87">
        <v>380</v>
      </c>
      <c r="G106" s="87">
        <v>645</v>
      </c>
      <c r="H106" s="87">
        <v>0</v>
      </c>
      <c r="I106" s="87">
        <v>0</v>
      </c>
      <c r="J106" s="87">
        <v>0</v>
      </c>
      <c r="K106" s="87">
        <v>0</v>
      </c>
      <c r="L106" s="87">
        <v>27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212</v>
      </c>
      <c r="V106" s="87">
        <v>53</v>
      </c>
      <c r="W106" s="87">
        <v>0</v>
      </c>
      <c r="X106" s="87">
        <v>0</v>
      </c>
      <c r="Y106" s="87">
        <v>0</v>
      </c>
      <c r="Z106" s="87">
        <v>0</v>
      </c>
      <c r="AA106" s="87">
        <v>6</v>
      </c>
      <c r="AB106" s="87">
        <v>104</v>
      </c>
      <c r="AC106" s="87">
        <v>244</v>
      </c>
      <c r="AD106" s="87">
        <v>35</v>
      </c>
      <c r="AE106" s="87">
        <v>0</v>
      </c>
      <c r="AF106" s="87">
        <v>0</v>
      </c>
      <c r="AG106" s="87">
        <v>1</v>
      </c>
      <c r="AH106" s="87">
        <v>1</v>
      </c>
      <c r="AI106" s="87">
        <v>0</v>
      </c>
      <c r="AJ106" s="88">
        <v>15</v>
      </c>
      <c r="AK106" s="16"/>
    </row>
    <row r="107" spans="1:37" ht="21.75" customHeight="1" x14ac:dyDescent="0.3">
      <c r="A107" s="22"/>
      <c r="B107" s="7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77"/>
      <c r="AK107" s="16"/>
    </row>
    <row r="108" spans="1:37" ht="21.75" customHeight="1" x14ac:dyDescent="0.3">
      <c r="A108" s="17" t="s">
        <v>22</v>
      </c>
      <c r="B108" s="75">
        <f>SUM(B109:B111)</f>
        <v>9524</v>
      </c>
      <c r="C108" s="85">
        <f t="shared" ref="C108" si="44">SUM(C109:C111)</f>
        <v>288</v>
      </c>
      <c r="D108" s="85">
        <f t="shared" ref="D108:AJ108" si="45">SUM(D109:D111)</f>
        <v>70</v>
      </c>
      <c r="E108" s="85">
        <f t="shared" si="45"/>
        <v>55</v>
      </c>
      <c r="F108" s="85">
        <f t="shared" si="45"/>
        <v>1618</v>
      </c>
      <c r="G108" s="85">
        <f t="shared" si="45"/>
        <v>2543</v>
      </c>
      <c r="H108" s="85">
        <f t="shared" si="45"/>
        <v>0</v>
      </c>
      <c r="I108" s="85">
        <f t="shared" si="45"/>
        <v>209</v>
      </c>
      <c r="J108" s="85">
        <f t="shared" si="45"/>
        <v>0</v>
      </c>
      <c r="K108" s="85">
        <f t="shared" si="45"/>
        <v>0</v>
      </c>
      <c r="L108" s="85">
        <f t="shared" si="45"/>
        <v>255</v>
      </c>
      <c r="M108" s="85">
        <f t="shared" si="45"/>
        <v>0</v>
      </c>
      <c r="N108" s="85">
        <f t="shared" si="45"/>
        <v>0</v>
      </c>
      <c r="O108" s="85">
        <f t="shared" si="45"/>
        <v>0</v>
      </c>
      <c r="P108" s="85">
        <f t="shared" si="45"/>
        <v>73</v>
      </c>
      <c r="Q108" s="85">
        <f t="shared" si="45"/>
        <v>132</v>
      </c>
      <c r="R108" s="85">
        <f t="shared" si="45"/>
        <v>0</v>
      </c>
      <c r="S108" s="85">
        <f t="shared" si="45"/>
        <v>0</v>
      </c>
      <c r="T108" s="85">
        <f t="shared" si="45"/>
        <v>0</v>
      </c>
      <c r="U108" s="85">
        <f t="shared" si="45"/>
        <v>815</v>
      </c>
      <c r="V108" s="85">
        <f t="shared" si="45"/>
        <v>177</v>
      </c>
      <c r="W108" s="85">
        <f t="shared" si="45"/>
        <v>0</v>
      </c>
      <c r="X108" s="85">
        <f t="shared" si="45"/>
        <v>3</v>
      </c>
      <c r="Y108" s="85">
        <f t="shared" si="45"/>
        <v>0</v>
      </c>
      <c r="Z108" s="85">
        <f t="shared" si="45"/>
        <v>0</v>
      </c>
      <c r="AA108" s="85">
        <f t="shared" si="45"/>
        <v>237</v>
      </c>
      <c r="AB108" s="85">
        <f t="shared" si="45"/>
        <v>368</v>
      </c>
      <c r="AC108" s="85">
        <f t="shared" si="45"/>
        <v>1904</v>
      </c>
      <c r="AD108" s="85">
        <f t="shared" si="45"/>
        <v>768</v>
      </c>
      <c r="AE108" s="85">
        <f t="shared" si="45"/>
        <v>5</v>
      </c>
      <c r="AF108" s="85">
        <f t="shared" si="45"/>
        <v>0</v>
      </c>
      <c r="AG108" s="85">
        <f t="shared" si="45"/>
        <v>0</v>
      </c>
      <c r="AH108" s="85">
        <f t="shared" si="45"/>
        <v>1</v>
      </c>
      <c r="AI108" s="85">
        <f t="shared" si="45"/>
        <v>0</v>
      </c>
      <c r="AJ108" s="77">
        <f t="shared" si="45"/>
        <v>3</v>
      </c>
      <c r="AK108" s="16"/>
    </row>
    <row r="109" spans="1:37" ht="21.75" customHeight="1" x14ac:dyDescent="0.3">
      <c r="A109" s="22" t="s">
        <v>177</v>
      </c>
      <c r="B109" s="86">
        <f t="shared" ref="B109:B110" si="46">SUM(C109:AJ109)</f>
        <v>6088</v>
      </c>
      <c r="C109" s="87">
        <v>211</v>
      </c>
      <c r="D109" s="87">
        <v>54</v>
      </c>
      <c r="E109" s="87">
        <v>50</v>
      </c>
      <c r="F109" s="87">
        <v>735</v>
      </c>
      <c r="G109" s="87">
        <v>1619</v>
      </c>
      <c r="H109" s="87">
        <v>0</v>
      </c>
      <c r="I109" s="87">
        <v>148</v>
      </c>
      <c r="J109" s="87">
        <v>0</v>
      </c>
      <c r="K109" s="87">
        <v>0</v>
      </c>
      <c r="L109" s="87">
        <v>91</v>
      </c>
      <c r="M109" s="87">
        <v>0</v>
      </c>
      <c r="N109" s="87">
        <v>0</v>
      </c>
      <c r="O109" s="87">
        <v>0</v>
      </c>
      <c r="P109" s="87">
        <v>73</v>
      </c>
      <c r="Q109" s="87">
        <v>132</v>
      </c>
      <c r="R109" s="87">
        <v>0</v>
      </c>
      <c r="S109" s="87">
        <v>0</v>
      </c>
      <c r="T109" s="87">
        <v>0</v>
      </c>
      <c r="U109" s="87">
        <v>474</v>
      </c>
      <c r="V109" s="87">
        <v>90</v>
      </c>
      <c r="W109" s="87">
        <v>0</v>
      </c>
      <c r="X109" s="87">
        <v>2</v>
      </c>
      <c r="Y109" s="87">
        <v>0</v>
      </c>
      <c r="Z109" s="87">
        <v>0</v>
      </c>
      <c r="AA109" s="87">
        <v>172</v>
      </c>
      <c r="AB109" s="87">
        <v>206</v>
      </c>
      <c r="AC109" s="87">
        <v>1485</v>
      </c>
      <c r="AD109" s="87">
        <v>538</v>
      </c>
      <c r="AE109" s="87">
        <v>5</v>
      </c>
      <c r="AF109" s="87">
        <v>0</v>
      </c>
      <c r="AG109" s="87">
        <v>0</v>
      </c>
      <c r="AH109" s="87">
        <v>1</v>
      </c>
      <c r="AI109" s="87">
        <v>0</v>
      </c>
      <c r="AJ109" s="88">
        <v>2</v>
      </c>
      <c r="AK109" s="16"/>
    </row>
    <row r="110" spans="1:37" ht="21.75" customHeight="1" x14ac:dyDescent="0.3">
      <c r="A110" s="22" t="s">
        <v>178</v>
      </c>
      <c r="B110" s="86">
        <f t="shared" si="46"/>
        <v>645</v>
      </c>
      <c r="C110" s="87">
        <v>7</v>
      </c>
      <c r="D110" s="87">
        <v>2</v>
      </c>
      <c r="E110" s="87">
        <v>1</v>
      </c>
      <c r="F110" s="87">
        <v>570</v>
      </c>
      <c r="G110" s="87">
        <v>0</v>
      </c>
      <c r="H110" s="87">
        <v>0</v>
      </c>
      <c r="I110" s="87">
        <v>61</v>
      </c>
      <c r="J110" s="87">
        <v>0</v>
      </c>
      <c r="K110" s="87">
        <v>0</v>
      </c>
      <c r="L110" s="87">
        <v>3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v>0</v>
      </c>
      <c r="W110" s="87">
        <v>0</v>
      </c>
      <c r="X110" s="87">
        <v>0</v>
      </c>
      <c r="Y110" s="87">
        <v>0</v>
      </c>
      <c r="Z110" s="87">
        <v>0</v>
      </c>
      <c r="AA110" s="87">
        <v>0</v>
      </c>
      <c r="AB110" s="87">
        <v>1</v>
      </c>
      <c r="AC110" s="87">
        <v>0</v>
      </c>
      <c r="AD110" s="87">
        <v>0</v>
      </c>
      <c r="AE110" s="87">
        <v>0</v>
      </c>
      <c r="AF110" s="87">
        <v>0</v>
      </c>
      <c r="AG110" s="87">
        <v>0</v>
      </c>
      <c r="AH110" s="87">
        <v>0</v>
      </c>
      <c r="AI110" s="87">
        <v>0</v>
      </c>
      <c r="AJ110" s="88">
        <v>0</v>
      </c>
      <c r="AK110" s="16"/>
    </row>
    <row r="111" spans="1:37" ht="21.75" customHeight="1" x14ac:dyDescent="0.3">
      <c r="A111" s="22" t="s">
        <v>108</v>
      </c>
      <c r="B111" s="86">
        <f>SUM(C111:AJ111)</f>
        <v>2791</v>
      </c>
      <c r="C111" s="87">
        <v>70</v>
      </c>
      <c r="D111" s="87">
        <v>14</v>
      </c>
      <c r="E111" s="87">
        <v>4</v>
      </c>
      <c r="F111" s="87">
        <v>313</v>
      </c>
      <c r="G111" s="87">
        <v>924</v>
      </c>
      <c r="H111" s="87">
        <v>0</v>
      </c>
      <c r="I111" s="87">
        <v>0</v>
      </c>
      <c r="J111" s="87">
        <v>0</v>
      </c>
      <c r="K111" s="87">
        <v>0</v>
      </c>
      <c r="L111" s="87">
        <v>161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341</v>
      </c>
      <c r="V111" s="87">
        <v>87</v>
      </c>
      <c r="W111" s="87">
        <v>0</v>
      </c>
      <c r="X111" s="87">
        <v>1</v>
      </c>
      <c r="Y111" s="87">
        <v>0</v>
      </c>
      <c r="Z111" s="87">
        <v>0</v>
      </c>
      <c r="AA111" s="87">
        <v>65</v>
      </c>
      <c r="AB111" s="87">
        <v>161</v>
      </c>
      <c r="AC111" s="87">
        <v>419</v>
      </c>
      <c r="AD111" s="87">
        <v>230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8">
        <v>1</v>
      </c>
      <c r="AK111" s="16"/>
    </row>
    <row r="112" spans="1:37" ht="21.75" customHeight="1" x14ac:dyDescent="0.3">
      <c r="A112" s="24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16"/>
    </row>
    <row r="113" spans="1:37" ht="21.75" customHeight="1" x14ac:dyDescent="0.3">
      <c r="A113" s="29" t="s">
        <v>181</v>
      </c>
      <c r="B113" s="14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AK113" s="16"/>
    </row>
    <row r="114" spans="1:37" ht="21" hidden="1" customHeight="1" x14ac:dyDescent="0.3">
      <c r="AK114" s="16"/>
    </row>
    <row r="115" spans="1:37" ht="21" hidden="1" customHeight="1" x14ac:dyDescent="0.3">
      <c r="AK115" s="16"/>
    </row>
    <row r="116" spans="1:37" ht="21" hidden="1" customHeight="1" x14ac:dyDescent="0.3">
      <c r="AK116" s="16"/>
    </row>
    <row r="117" spans="1:37" ht="21" hidden="1" customHeight="1" x14ac:dyDescent="0.3">
      <c r="AK117" s="16"/>
    </row>
    <row r="118" spans="1:37" ht="21" hidden="1" customHeight="1" x14ac:dyDescent="0.3"/>
    <row r="119" spans="1:37" ht="21" hidden="1" customHeight="1" x14ac:dyDescent="0.3"/>
    <row r="120" spans="1:37" ht="21" hidden="1" customHeight="1" x14ac:dyDescent="0.3"/>
    <row r="121" spans="1:37" ht="21" hidden="1" customHeight="1" x14ac:dyDescent="0.3"/>
    <row r="122" spans="1:37" ht="21" hidden="1" customHeight="1" x14ac:dyDescent="0.3"/>
    <row r="123" spans="1:37" ht="21" hidden="1" customHeight="1" x14ac:dyDescent="0.3"/>
    <row r="124" spans="1:37" ht="21" hidden="1" customHeight="1" x14ac:dyDescent="0.3"/>
    <row r="125" spans="1:37" ht="21" hidden="1" customHeight="1" x14ac:dyDescent="0.3"/>
    <row r="126" spans="1:37" ht="21" hidden="1" customHeight="1" x14ac:dyDescent="0.3"/>
    <row r="127" spans="1:37" ht="21" hidden="1" customHeight="1" x14ac:dyDescent="0.3"/>
    <row r="128" spans="1:37" ht="21" hidden="1" customHeight="1" x14ac:dyDescent="0.3"/>
    <row r="129" ht="21" hidden="1" customHeight="1" x14ac:dyDescent="0.3"/>
    <row r="130" ht="21" hidden="1" customHeight="1" x14ac:dyDescent="0.3"/>
    <row r="131" ht="21" hidden="1" customHeight="1" x14ac:dyDescent="0.3"/>
    <row r="132" ht="21" hidden="1" customHeight="1" x14ac:dyDescent="0.3"/>
    <row r="133" ht="21" hidden="1" customHeight="1" x14ac:dyDescent="0.3"/>
    <row r="134" ht="21" hidden="1" customHeight="1" x14ac:dyDescent="0.3"/>
    <row r="135" ht="21" hidden="1" customHeight="1" x14ac:dyDescent="0.3"/>
    <row r="136" ht="21" hidden="1" customHeight="1" x14ac:dyDescent="0.3"/>
    <row r="137" ht="21" hidden="1" customHeight="1" x14ac:dyDescent="0.3"/>
    <row r="138" ht="21" hidden="1" customHeight="1" x14ac:dyDescent="0.3"/>
    <row r="139" ht="21" hidden="1" customHeight="1" x14ac:dyDescent="0.3"/>
    <row r="140" ht="21" hidden="1" customHeight="1" x14ac:dyDescent="0.3"/>
    <row r="141" ht="21" hidden="1" customHeight="1" x14ac:dyDescent="0.3"/>
    <row r="142" ht="21" hidden="1" customHeight="1" x14ac:dyDescent="0.3"/>
    <row r="143" ht="21" hidden="1" customHeight="1" x14ac:dyDescent="0.3"/>
    <row r="144" ht="21" hidden="1" customHeight="1" x14ac:dyDescent="0.3"/>
    <row r="145" ht="21" hidden="1" customHeight="1" x14ac:dyDescent="0.3"/>
    <row r="146" ht="21" hidden="1" customHeight="1" x14ac:dyDescent="0.3"/>
    <row r="147" ht="21" hidden="1" customHeight="1" x14ac:dyDescent="0.3"/>
    <row r="148" ht="21" hidden="1" customHeight="1" x14ac:dyDescent="0.3"/>
    <row r="149" ht="21" hidden="1" customHeight="1" x14ac:dyDescent="0.3"/>
    <row r="150" ht="21" hidden="1" customHeight="1" x14ac:dyDescent="0.3"/>
    <row r="151" ht="21" hidden="1" customHeight="1" x14ac:dyDescent="0.3"/>
    <row r="152" ht="21" hidden="1" customHeight="1" x14ac:dyDescent="0.3"/>
    <row r="153" ht="21" hidden="1" customHeight="1" x14ac:dyDescent="0.3"/>
    <row r="154" ht="21" hidden="1" customHeight="1" x14ac:dyDescent="0.3"/>
    <row r="155" ht="21" hidden="1" customHeight="1" x14ac:dyDescent="0.3"/>
    <row r="156" ht="21" hidden="1" customHeight="1" x14ac:dyDescent="0.3"/>
    <row r="157" ht="21" hidden="1" customHeight="1" x14ac:dyDescent="0.3"/>
    <row r="158" ht="21" hidden="1" customHeight="1" x14ac:dyDescent="0.3"/>
    <row r="159" ht="21" hidden="1" customHeight="1" x14ac:dyDescent="0.3"/>
    <row r="160" ht="21" hidden="1" customHeight="1" x14ac:dyDescent="0.3"/>
    <row r="161" ht="21" hidden="1" customHeight="1" x14ac:dyDescent="0.3"/>
    <row r="162" ht="21" hidden="1" customHeight="1" x14ac:dyDescent="0.3"/>
    <row r="163" ht="21" hidden="1" customHeight="1" x14ac:dyDescent="0.3"/>
    <row r="164" ht="21" hidden="1" customHeight="1" x14ac:dyDescent="0.3"/>
  </sheetData>
  <mergeCells count="39">
    <mergeCell ref="AI8:AI11"/>
    <mergeCell ref="AJ8:AJ11"/>
    <mergeCell ref="Z8:Z11"/>
    <mergeCell ref="AA8:AA11"/>
    <mergeCell ref="AB8:AB11"/>
    <mergeCell ref="AC8:AC11"/>
    <mergeCell ref="AD8:AD11"/>
    <mergeCell ref="AE8:AE11"/>
    <mergeCell ref="AF8:AF11"/>
    <mergeCell ref="AG8:AG11"/>
    <mergeCell ref="AH8:AH11"/>
    <mergeCell ref="N8:N11"/>
    <mergeCell ref="O8:O11"/>
    <mergeCell ref="P8:P11"/>
    <mergeCell ref="X8:X11"/>
    <mergeCell ref="Y8:Y11"/>
    <mergeCell ref="Q8:Q11"/>
    <mergeCell ref="R8:R11"/>
    <mergeCell ref="S8:S11"/>
    <mergeCell ref="T8:T11"/>
    <mergeCell ref="U8:U11"/>
    <mergeCell ref="V8:V11"/>
    <mergeCell ref="W8:W11"/>
    <mergeCell ref="A2:W2"/>
    <mergeCell ref="A3:W3"/>
    <mergeCell ref="A4:W4"/>
    <mergeCell ref="A5:W5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</mergeCells>
  <phoneticPr fontId="2" type="noConversion"/>
  <printOptions horizontalCentered="1" verticalCentered="1"/>
  <pageMargins left="0" right="0" top="0" bottom="0" header="0.51180555555555562" footer="0.51180555555555562"/>
  <pageSetup scale="5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R129"/>
  <sheetViews>
    <sheetView zoomScale="80" zoomScaleNormal="8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C17" sqref="C17"/>
    </sheetView>
  </sheetViews>
  <sheetFormatPr baseColWidth="10" defaultColWidth="0" defaultRowHeight="15.6" zeroHeight="1" x14ac:dyDescent="0.3"/>
  <cols>
    <col min="1" max="1" width="78.44140625" style="15" bestFit="1" customWidth="1"/>
    <col min="2" max="18" width="20" style="15" customWidth="1"/>
    <col min="19" max="94" width="20.109375" style="15" hidden="1" customWidth="1"/>
    <col min="95" max="96" width="0" style="15" hidden="1" customWidth="1"/>
    <col min="97" max="16384" width="20.109375" style="15" hidden="1"/>
  </cols>
  <sheetData>
    <row r="1" spans="1:20" ht="18" customHeight="1" x14ac:dyDescent="0.3">
      <c r="A1" s="10" t="s">
        <v>7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0" ht="18" customHeight="1" x14ac:dyDescent="0.3">
      <c r="A2" s="10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0" ht="18" customHeight="1" x14ac:dyDescent="0.3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20" ht="18" customHeight="1" x14ac:dyDescent="0.3">
      <c r="A4" s="138" t="s">
        <v>32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20" ht="18" customHeight="1" x14ac:dyDescent="0.3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6"/>
      <c r="T5" s="16"/>
    </row>
    <row r="6" spans="1:20" ht="18" customHeight="1" x14ac:dyDescent="0.3">
      <c r="A6" s="138" t="s">
        <v>56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6"/>
      <c r="T6" s="16"/>
    </row>
    <row r="7" spans="1:20" ht="18" customHeigh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S7" s="16"/>
      <c r="T7" s="16"/>
    </row>
    <row r="8" spans="1:20" ht="18" customHeight="1" x14ac:dyDescent="0.3">
      <c r="A8" s="139" t="s">
        <v>34</v>
      </c>
      <c r="B8" s="144" t="s">
        <v>5</v>
      </c>
      <c r="C8" s="140" t="s">
        <v>138</v>
      </c>
      <c r="D8" s="141"/>
      <c r="E8" s="141"/>
      <c r="F8" s="141"/>
      <c r="G8" s="141"/>
      <c r="H8" s="142" t="s">
        <v>139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6"/>
      <c r="T8" s="16"/>
    </row>
    <row r="9" spans="1:20" ht="18" customHeight="1" x14ac:dyDescent="0.3">
      <c r="A9" s="139"/>
      <c r="B9" s="144"/>
      <c r="C9" s="137" t="s">
        <v>140</v>
      </c>
      <c r="D9" s="134" t="s">
        <v>141</v>
      </c>
      <c r="E9" s="134" t="s">
        <v>142</v>
      </c>
      <c r="F9" s="134" t="s">
        <v>143</v>
      </c>
      <c r="G9" s="134" t="s">
        <v>144</v>
      </c>
      <c r="H9" s="134" t="s">
        <v>145</v>
      </c>
      <c r="I9" s="134" t="s">
        <v>146</v>
      </c>
      <c r="J9" s="134" t="s">
        <v>147</v>
      </c>
      <c r="K9" s="134" t="s">
        <v>148</v>
      </c>
      <c r="L9" s="134" t="s">
        <v>149</v>
      </c>
      <c r="M9" s="134" t="s">
        <v>150</v>
      </c>
      <c r="N9" s="134" t="s">
        <v>151</v>
      </c>
      <c r="O9" s="134" t="s">
        <v>152</v>
      </c>
      <c r="P9" s="134" t="s">
        <v>153</v>
      </c>
      <c r="Q9" s="134" t="s">
        <v>154</v>
      </c>
      <c r="R9" s="134" t="s">
        <v>155</v>
      </c>
      <c r="S9" s="16"/>
      <c r="T9" s="16"/>
    </row>
    <row r="10" spans="1:20" ht="18" customHeight="1" x14ac:dyDescent="0.3">
      <c r="A10" s="139"/>
      <c r="B10" s="144"/>
      <c r="C10" s="10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"/>
      <c r="T10" s="16"/>
    </row>
    <row r="11" spans="1:20" ht="18" customHeight="1" x14ac:dyDescent="0.3">
      <c r="A11" s="139"/>
      <c r="B11" s="144"/>
      <c r="C11" s="107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6"/>
      <c r="T11" s="16"/>
    </row>
    <row r="12" spans="1:20" ht="18" customHeight="1" x14ac:dyDescent="0.3">
      <c r="A12" s="49"/>
      <c r="B12" s="49"/>
      <c r="C12" s="50"/>
      <c r="D12" s="50"/>
      <c r="E12" s="52"/>
      <c r="F12" s="54"/>
      <c r="G12" s="50"/>
      <c r="H12" s="50"/>
      <c r="I12" s="50"/>
      <c r="J12" s="50"/>
      <c r="K12" s="50"/>
      <c r="L12" s="47"/>
      <c r="M12" s="47"/>
      <c r="N12" s="47"/>
      <c r="O12" s="47"/>
      <c r="P12" s="47"/>
      <c r="Q12" s="47"/>
      <c r="R12" s="48"/>
      <c r="S12" s="16"/>
      <c r="T12" s="16"/>
    </row>
    <row r="13" spans="1:20" ht="18" customHeight="1" x14ac:dyDescent="0.3">
      <c r="A13" s="13" t="s">
        <v>5</v>
      </c>
      <c r="B13" s="93">
        <f>B15+B29+B33+B39+B44+B52+B57+B65+B72+B77+B82+B89+B94+B103+B108</f>
        <v>16367</v>
      </c>
      <c r="C13" s="93">
        <f t="shared" ref="C13" si="0">C15+C29+C33+C39+C44+C52+C57+C65+C72+C77+C82+C89+C94+C103+C108</f>
        <v>370</v>
      </c>
      <c r="D13" s="93">
        <f t="shared" ref="D13:R13" si="1">D15+D29+D33+D39+D44+D52+D57+D65+D72+D77+D82+D89+D94+D103+D108</f>
        <v>1038</v>
      </c>
      <c r="E13" s="93">
        <f t="shared" si="1"/>
        <v>194</v>
      </c>
      <c r="F13" s="93">
        <f t="shared" si="1"/>
        <v>0</v>
      </c>
      <c r="G13" s="93">
        <f t="shared" si="1"/>
        <v>12587</v>
      </c>
      <c r="H13" s="93">
        <f t="shared" si="1"/>
        <v>8</v>
      </c>
      <c r="I13" s="93">
        <f t="shared" si="1"/>
        <v>3</v>
      </c>
      <c r="J13" s="93">
        <f t="shared" si="1"/>
        <v>22</v>
      </c>
      <c r="K13" s="93">
        <f t="shared" si="1"/>
        <v>3</v>
      </c>
      <c r="L13" s="93">
        <f t="shared" si="1"/>
        <v>2</v>
      </c>
      <c r="M13" s="93">
        <f t="shared" si="1"/>
        <v>3</v>
      </c>
      <c r="N13" s="93">
        <f t="shared" si="1"/>
        <v>136</v>
      </c>
      <c r="O13" s="93">
        <f t="shared" si="1"/>
        <v>4</v>
      </c>
      <c r="P13" s="93">
        <f t="shared" si="1"/>
        <v>0</v>
      </c>
      <c r="Q13" s="93">
        <f t="shared" si="1"/>
        <v>1693</v>
      </c>
      <c r="R13" s="94">
        <f t="shared" si="1"/>
        <v>304</v>
      </c>
      <c r="S13" s="16"/>
      <c r="T13" s="16"/>
    </row>
    <row r="14" spans="1:20" ht="18" customHeight="1" x14ac:dyDescent="0.3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16"/>
      <c r="T14" s="16"/>
    </row>
    <row r="15" spans="1:20" ht="18" customHeight="1" x14ac:dyDescent="0.3">
      <c r="A15" s="17" t="s">
        <v>9</v>
      </c>
      <c r="B15" s="95">
        <f>SUM(B16:B27)</f>
        <v>2582</v>
      </c>
      <c r="C15" s="95">
        <f t="shared" ref="C15" si="2">SUM(C16:C27)</f>
        <v>59</v>
      </c>
      <c r="D15" s="95">
        <f t="shared" ref="D15:R15" si="3">SUM(D16:D27)</f>
        <v>317</v>
      </c>
      <c r="E15" s="95">
        <f t="shared" si="3"/>
        <v>14</v>
      </c>
      <c r="F15" s="95">
        <f t="shared" si="3"/>
        <v>0</v>
      </c>
      <c r="G15" s="95">
        <f t="shared" si="3"/>
        <v>1570</v>
      </c>
      <c r="H15" s="95">
        <f t="shared" si="3"/>
        <v>1</v>
      </c>
      <c r="I15" s="95">
        <f t="shared" si="3"/>
        <v>2</v>
      </c>
      <c r="J15" s="95">
        <f t="shared" si="3"/>
        <v>2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95">
        <f t="shared" si="3"/>
        <v>38</v>
      </c>
      <c r="O15" s="95">
        <f t="shared" si="3"/>
        <v>1</v>
      </c>
      <c r="P15" s="95">
        <f t="shared" si="3"/>
        <v>0</v>
      </c>
      <c r="Q15" s="95">
        <f t="shared" si="3"/>
        <v>459</v>
      </c>
      <c r="R15" s="96">
        <f t="shared" si="3"/>
        <v>119</v>
      </c>
      <c r="S15" s="16"/>
      <c r="T15" s="16"/>
    </row>
    <row r="16" spans="1:20" ht="18" customHeight="1" x14ac:dyDescent="0.3">
      <c r="A16" s="18" t="s">
        <v>65</v>
      </c>
      <c r="B16" s="97">
        <f>SUM(C16:R16)</f>
        <v>904</v>
      </c>
      <c r="C16" s="97">
        <v>10</v>
      </c>
      <c r="D16" s="97">
        <v>168</v>
      </c>
      <c r="E16" s="97">
        <v>6</v>
      </c>
      <c r="F16" s="97">
        <v>0</v>
      </c>
      <c r="G16" s="97">
        <v>625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11</v>
      </c>
      <c r="O16" s="97">
        <v>0</v>
      </c>
      <c r="P16" s="97">
        <v>0</v>
      </c>
      <c r="Q16" s="97">
        <v>84</v>
      </c>
      <c r="R16" s="98">
        <v>0</v>
      </c>
      <c r="S16" s="16"/>
      <c r="T16" s="16"/>
    </row>
    <row r="17" spans="1:20" ht="18" customHeight="1" x14ac:dyDescent="0.3">
      <c r="A17" s="18" t="s">
        <v>157</v>
      </c>
      <c r="B17" s="97">
        <f t="shared" ref="B17:B27" si="4">SUM(C17:R17)</f>
        <v>556</v>
      </c>
      <c r="C17" s="97">
        <v>20</v>
      </c>
      <c r="D17" s="97">
        <v>63</v>
      </c>
      <c r="E17" s="97">
        <v>5</v>
      </c>
      <c r="F17" s="97">
        <v>0</v>
      </c>
      <c r="G17" s="97">
        <v>372</v>
      </c>
      <c r="H17" s="97">
        <v>1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14</v>
      </c>
      <c r="O17" s="97">
        <v>0</v>
      </c>
      <c r="P17" s="97">
        <v>0</v>
      </c>
      <c r="Q17" s="97">
        <v>70</v>
      </c>
      <c r="R17" s="98">
        <v>11</v>
      </c>
      <c r="S17" s="16"/>
      <c r="T17" s="16"/>
    </row>
    <row r="18" spans="1:20" ht="18" customHeight="1" x14ac:dyDescent="0.3">
      <c r="A18" s="18" t="s">
        <v>66</v>
      </c>
      <c r="B18" s="97">
        <f t="shared" si="4"/>
        <v>597</v>
      </c>
      <c r="C18" s="97">
        <v>15</v>
      </c>
      <c r="D18" s="97">
        <v>49</v>
      </c>
      <c r="E18" s="97">
        <v>0</v>
      </c>
      <c r="F18" s="97">
        <v>0</v>
      </c>
      <c r="G18" s="97">
        <v>307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7</v>
      </c>
      <c r="O18" s="97">
        <v>0</v>
      </c>
      <c r="P18" s="97">
        <v>0</v>
      </c>
      <c r="Q18" s="97">
        <v>162</v>
      </c>
      <c r="R18" s="98">
        <v>57</v>
      </c>
      <c r="S18" s="16"/>
      <c r="T18" s="16"/>
    </row>
    <row r="19" spans="1:20" ht="18" customHeight="1" x14ac:dyDescent="0.3">
      <c r="A19" s="20" t="s">
        <v>179</v>
      </c>
      <c r="B19" s="97">
        <f t="shared" si="4"/>
        <v>17</v>
      </c>
      <c r="C19" s="97">
        <v>0</v>
      </c>
      <c r="D19" s="97">
        <v>4</v>
      </c>
      <c r="E19" s="97">
        <v>0</v>
      </c>
      <c r="F19" s="97">
        <v>0</v>
      </c>
      <c r="G19" s="97">
        <v>9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4</v>
      </c>
      <c r="R19" s="98">
        <v>0</v>
      </c>
      <c r="S19" s="16"/>
      <c r="T19" s="16"/>
    </row>
    <row r="20" spans="1:20" ht="18" customHeight="1" x14ac:dyDescent="0.3">
      <c r="A20" s="20" t="s">
        <v>67</v>
      </c>
      <c r="B20" s="97">
        <f t="shared" si="4"/>
        <v>31</v>
      </c>
      <c r="C20" s="97">
        <v>6</v>
      </c>
      <c r="D20" s="97">
        <v>7</v>
      </c>
      <c r="E20" s="97">
        <v>0</v>
      </c>
      <c r="F20" s="97">
        <v>0</v>
      </c>
      <c r="G20" s="97">
        <v>10</v>
      </c>
      <c r="H20" s="97">
        <v>0</v>
      </c>
      <c r="I20" s="97">
        <v>1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4</v>
      </c>
      <c r="R20" s="98">
        <v>3</v>
      </c>
      <c r="S20" s="16"/>
      <c r="T20" s="16"/>
    </row>
    <row r="21" spans="1:20" ht="18" customHeight="1" x14ac:dyDescent="0.3">
      <c r="A21" s="20" t="s">
        <v>68</v>
      </c>
      <c r="B21" s="97">
        <f t="shared" si="4"/>
        <v>2</v>
      </c>
      <c r="C21" s="97">
        <v>0</v>
      </c>
      <c r="D21" s="97">
        <v>0</v>
      </c>
      <c r="E21" s="97">
        <v>0</v>
      </c>
      <c r="F21" s="97">
        <v>0</v>
      </c>
      <c r="G21" s="97">
        <v>1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1</v>
      </c>
      <c r="O21" s="97">
        <v>0</v>
      </c>
      <c r="P21" s="97">
        <v>0</v>
      </c>
      <c r="Q21" s="97">
        <v>0</v>
      </c>
      <c r="R21" s="98">
        <v>0</v>
      </c>
      <c r="S21" s="16"/>
      <c r="T21" s="16"/>
    </row>
    <row r="22" spans="1:20" ht="18" customHeight="1" x14ac:dyDescent="0.3">
      <c r="A22" s="18" t="s">
        <v>158</v>
      </c>
      <c r="B22" s="97">
        <f t="shared" si="4"/>
        <v>24</v>
      </c>
      <c r="C22" s="97">
        <v>0</v>
      </c>
      <c r="D22" s="97">
        <v>1</v>
      </c>
      <c r="E22" s="97">
        <v>1</v>
      </c>
      <c r="F22" s="97">
        <v>0</v>
      </c>
      <c r="G22" s="97">
        <v>5</v>
      </c>
      <c r="H22" s="97">
        <v>0</v>
      </c>
      <c r="I22" s="97">
        <v>1</v>
      </c>
      <c r="J22" s="97">
        <v>2</v>
      </c>
      <c r="K22" s="97">
        <v>0</v>
      </c>
      <c r="L22" s="97">
        <v>0</v>
      </c>
      <c r="M22" s="97">
        <v>0</v>
      </c>
      <c r="N22" s="97">
        <v>1</v>
      </c>
      <c r="O22" s="97">
        <v>0</v>
      </c>
      <c r="P22" s="97">
        <v>0</v>
      </c>
      <c r="Q22" s="97">
        <v>0</v>
      </c>
      <c r="R22" s="98">
        <v>13</v>
      </c>
      <c r="S22" s="16"/>
      <c r="T22" s="16"/>
    </row>
    <row r="23" spans="1:20" ht="18" customHeight="1" x14ac:dyDescent="0.3">
      <c r="A23" s="18" t="s">
        <v>69</v>
      </c>
      <c r="B23" s="97">
        <f t="shared" si="4"/>
        <v>165</v>
      </c>
      <c r="C23" s="97">
        <v>4</v>
      </c>
      <c r="D23" s="97">
        <v>18</v>
      </c>
      <c r="E23" s="97">
        <v>2</v>
      </c>
      <c r="F23" s="97">
        <v>0</v>
      </c>
      <c r="G23" s="97">
        <v>81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2</v>
      </c>
      <c r="O23" s="97">
        <v>0</v>
      </c>
      <c r="P23" s="97">
        <v>0</v>
      </c>
      <c r="Q23" s="97">
        <v>51</v>
      </c>
      <c r="R23" s="98">
        <v>7</v>
      </c>
      <c r="S23" s="16"/>
      <c r="T23" s="16"/>
    </row>
    <row r="24" spans="1:20" ht="18" customHeight="1" x14ac:dyDescent="0.3">
      <c r="A24" s="18" t="s">
        <v>70</v>
      </c>
      <c r="B24" s="97">
        <f t="shared" si="4"/>
        <v>86</v>
      </c>
      <c r="C24" s="97">
        <v>0</v>
      </c>
      <c r="D24" s="97">
        <v>1</v>
      </c>
      <c r="E24" s="97">
        <v>0</v>
      </c>
      <c r="F24" s="97">
        <v>0</v>
      </c>
      <c r="G24" s="97">
        <v>57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3</v>
      </c>
      <c r="R24" s="98">
        <v>25</v>
      </c>
      <c r="S24" s="16"/>
      <c r="T24" s="16"/>
    </row>
    <row r="25" spans="1:20" ht="18" customHeight="1" x14ac:dyDescent="0.3">
      <c r="A25" s="18" t="s">
        <v>71</v>
      </c>
      <c r="B25" s="97">
        <f t="shared" si="4"/>
        <v>17</v>
      </c>
      <c r="C25" s="97">
        <v>1</v>
      </c>
      <c r="D25" s="97">
        <v>2</v>
      </c>
      <c r="E25" s="97">
        <v>0</v>
      </c>
      <c r="F25" s="97">
        <v>0</v>
      </c>
      <c r="G25" s="97">
        <v>9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3</v>
      </c>
      <c r="R25" s="98">
        <v>2</v>
      </c>
      <c r="S25" s="16"/>
      <c r="T25" s="16"/>
    </row>
    <row r="26" spans="1:20" ht="18" customHeight="1" x14ac:dyDescent="0.3">
      <c r="A26" s="18" t="s">
        <v>72</v>
      </c>
      <c r="B26" s="97">
        <f t="shared" si="4"/>
        <v>1</v>
      </c>
      <c r="C26" s="97">
        <v>0</v>
      </c>
      <c r="D26" s="97">
        <v>1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8">
        <v>0</v>
      </c>
      <c r="S26" s="16"/>
      <c r="T26" s="16"/>
    </row>
    <row r="27" spans="1:20" ht="18" customHeight="1" x14ac:dyDescent="0.3">
      <c r="A27" s="21" t="s">
        <v>73</v>
      </c>
      <c r="B27" s="97">
        <f t="shared" si="4"/>
        <v>182</v>
      </c>
      <c r="C27" s="97">
        <v>3</v>
      </c>
      <c r="D27" s="97">
        <v>3</v>
      </c>
      <c r="E27" s="97">
        <v>0</v>
      </c>
      <c r="F27" s="97">
        <v>0</v>
      </c>
      <c r="G27" s="97">
        <v>94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2</v>
      </c>
      <c r="O27" s="97">
        <v>1</v>
      </c>
      <c r="P27" s="97">
        <v>0</v>
      </c>
      <c r="Q27" s="97">
        <v>78</v>
      </c>
      <c r="R27" s="98">
        <v>1</v>
      </c>
      <c r="S27" s="16"/>
      <c r="T27" s="16"/>
    </row>
    <row r="28" spans="1:20" ht="18" customHeight="1" x14ac:dyDescent="0.3">
      <c r="A28" s="18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16"/>
      <c r="T28" s="16"/>
    </row>
    <row r="29" spans="1:20" ht="18" customHeight="1" x14ac:dyDescent="0.3">
      <c r="A29" s="17" t="s">
        <v>10</v>
      </c>
      <c r="B29" s="95">
        <f>SUM(B30:B31)</f>
        <v>1051</v>
      </c>
      <c r="C29" s="95">
        <f t="shared" ref="C29" si="5">SUM(C30:C31)</f>
        <v>21</v>
      </c>
      <c r="D29" s="95">
        <f t="shared" ref="D29:R29" si="6">SUM(D30:D31)</f>
        <v>119</v>
      </c>
      <c r="E29" s="95">
        <f t="shared" si="6"/>
        <v>11</v>
      </c>
      <c r="F29" s="95">
        <f t="shared" si="6"/>
        <v>0</v>
      </c>
      <c r="G29" s="95">
        <f t="shared" si="6"/>
        <v>749</v>
      </c>
      <c r="H29" s="95">
        <f t="shared" si="6"/>
        <v>1</v>
      </c>
      <c r="I29" s="95">
        <f t="shared" si="6"/>
        <v>0</v>
      </c>
      <c r="J29" s="95">
        <f t="shared" si="6"/>
        <v>0</v>
      </c>
      <c r="K29" s="95">
        <f t="shared" si="6"/>
        <v>0</v>
      </c>
      <c r="L29" s="95">
        <f t="shared" si="6"/>
        <v>0</v>
      </c>
      <c r="M29" s="95">
        <f t="shared" si="6"/>
        <v>0</v>
      </c>
      <c r="N29" s="95">
        <f t="shared" si="6"/>
        <v>9</v>
      </c>
      <c r="O29" s="95">
        <f t="shared" si="6"/>
        <v>0</v>
      </c>
      <c r="P29" s="95">
        <f t="shared" si="6"/>
        <v>0</v>
      </c>
      <c r="Q29" s="95">
        <f t="shared" si="6"/>
        <v>136</v>
      </c>
      <c r="R29" s="96">
        <f t="shared" si="6"/>
        <v>5</v>
      </c>
      <c r="S29" s="16"/>
      <c r="T29" s="16"/>
    </row>
    <row r="30" spans="1:20" ht="18" customHeight="1" x14ac:dyDescent="0.3">
      <c r="A30" s="22" t="s">
        <v>159</v>
      </c>
      <c r="B30" s="97">
        <f>SUM(C30:R30)</f>
        <v>1048</v>
      </c>
      <c r="C30" s="97">
        <v>21</v>
      </c>
      <c r="D30" s="97">
        <v>119</v>
      </c>
      <c r="E30" s="97">
        <v>11</v>
      </c>
      <c r="F30" s="97">
        <v>0</v>
      </c>
      <c r="G30" s="97">
        <v>749</v>
      </c>
      <c r="H30" s="97">
        <v>1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9</v>
      </c>
      <c r="O30" s="97">
        <v>0</v>
      </c>
      <c r="P30" s="97">
        <v>0</v>
      </c>
      <c r="Q30" s="97">
        <v>136</v>
      </c>
      <c r="R30" s="98">
        <v>2</v>
      </c>
      <c r="S30" s="16"/>
      <c r="T30" s="16"/>
    </row>
    <row r="31" spans="1:20" ht="18" customHeight="1" x14ac:dyDescent="0.3">
      <c r="A31" s="22" t="s">
        <v>160</v>
      </c>
      <c r="B31" s="97">
        <f>SUM(C31:R31)</f>
        <v>3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8">
        <v>3</v>
      </c>
      <c r="S31" s="16"/>
      <c r="T31" s="16"/>
    </row>
    <row r="32" spans="1:20" ht="18" customHeight="1" x14ac:dyDescent="0.3">
      <c r="A32" s="16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16"/>
      <c r="T32" s="16"/>
    </row>
    <row r="33" spans="1:20" ht="18" customHeight="1" x14ac:dyDescent="0.3">
      <c r="A33" s="17" t="s">
        <v>11</v>
      </c>
      <c r="B33" s="95">
        <f>SUM(B34:B37)</f>
        <v>2004</v>
      </c>
      <c r="C33" s="95">
        <f t="shared" ref="C33" si="7">SUM(C34:C37)</f>
        <v>2</v>
      </c>
      <c r="D33" s="95">
        <f t="shared" ref="D33:R33" si="8">SUM(D34:D37)</f>
        <v>3</v>
      </c>
      <c r="E33" s="95">
        <f t="shared" si="8"/>
        <v>1</v>
      </c>
      <c r="F33" s="95">
        <f t="shared" si="8"/>
        <v>0</v>
      </c>
      <c r="G33" s="95">
        <f t="shared" si="8"/>
        <v>1712</v>
      </c>
      <c r="H33" s="95">
        <f t="shared" si="8"/>
        <v>1</v>
      </c>
      <c r="I33" s="95">
        <f t="shared" si="8"/>
        <v>1</v>
      </c>
      <c r="J33" s="95">
        <f t="shared" si="8"/>
        <v>17</v>
      </c>
      <c r="K33" s="95">
        <f t="shared" si="8"/>
        <v>1</v>
      </c>
      <c r="L33" s="95">
        <f t="shared" si="8"/>
        <v>0</v>
      </c>
      <c r="M33" s="95">
        <f t="shared" si="8"/>
        <v>1</v>
      </c>
      <c r="N33" s="95">
        <f t="shared" si="8"/>
        <v>26</v>
      </c>
      <c r="O33" s="95">
        <f t="shared" si="8"/>
        <v>1</v>
      </c>
      <c r="P33" s="95">
        <f t="shared" si="8"/>
        <v>0</v>
      </c>
      <c r="Q33" s="95">
        <f t="shared" si="8"/>
        <v>230</v>
      </c>
      <c r="R33" s="96">
        <f t="shared" si="8"/>
        <v>8</v>
      </c>
      <c r="S33" s="16"/>
      <c r="T33" s="16"/>
    </row>
    <row r="34" spans="1:20" ht="18" customHeight="1" x14ac:dyDescent="0.3">
      <c r="A34" s="21" t="s">
        <v>74</v>
      </c>
      <c r="B34" s="97">
        <f>SUM(C34:R34)</f>
        <v>489</v>
      </c>
      <c r="C34" s="97">
        <v>1</v>
      </c>
      <c r="D34" s="97">
        <v>0</v>
      </c>
      <c r="E34" s="97">
        <v>1</v>
      </c>
      <c r="F34" s="97">
        <v>0</v>
      </c>
      <c r="G34" s="97">
        <v>463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3</v>
      </c>
      <c r="O34" s="97">
        <v>0</v>
      </c>
      <c r="P34" s="97">
        <v>0</v>
      </c>
      <c r="Q34" s="97">
        <v>19</v>
      </c>
      <c r="R34" s="98">
        <v>2</v>
      </c>
      <c r="S34" s="16"/>
      <c r="T34" s="16"/>
    </row>
    <row r="35" spans="1:20" ht="18" customHeight="1" x14ac:dyDescent="0.3">
      <c r="A35" s="21" t="s">
        <v>161</v>
      </c>
      <c r="B35" s="97">
        <f>SUM(C35:R35)</f>
        <v>718</v>
      </c>
      <c r="C35" s="97">
        <v>0</v>
      </c>
      <c r="D35" s="97">
        <v>0</v>
      </c>
      <c r="E35" s="97">
        <v>0</v>
      </c>
      <c r="F35" s="97">
        <v>0</v>
      </c>
      <c r="G35" s="97">
        <v>687</v>
      </c>
      <c r="H35" s="97">
        <v>1</v>
      </c>
      <c r="I35" s="97">
        <v>1</v>
      </c>
      <c r="J35" s="97">
        <v>17</v>
      </c>
      <c r="K35" s="97">
        <v>0</v>
      </c>
      <c r="L35" s="97">
        <v>0</v>
      </c>
      <c r="M35" s="97">
        <v>0</v>
      </c>
      <c r="N35" s="97">
        <v>5</v>
      </c>
      <c r="O35" s="97">
        <v>0</v>
      </c>
      <c r="P35" s="97">
        <v>0</v>
      </c>
      <c r="Q35" s="97">
        <v>7</v>
      </c>
      <c r="R35" s="98">
        <v>0</v>
      </c>
      <c r="S35" s="16"/>
      <c r="T35" s="16"/>
    </row>
    <row r="36" spans="1:20" ht="18" customHeight="1" x14ac:dyDescent="0.3">
      <c r="A36" s="21" t="s">
        <v>75</v>
      </c>
      <c r="B36" s="97">
        <f>SUM(C36:R36)</f>
        <v>714</v>
      </c>
      <c r="C36" s="97">
        <v>0</v>
      </c>
      <c r="D36" s="97">
        <v>0</v>
      </c>
      <c r="E36" s="97">
        <v>0</v>
      </c>
      <c r="F36" s="97">
        <v>0</v>
      </c>
      <c r="G36" s="97">
        <v>502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1</v>
      </c>
      <c r="N36" s="97">
        <v>16</v>
      </c>
      <c r="O36" s="97">
        <v>0</v>
      </c>
      <c r="P36" s="97">
        <v>0</v>
      </c>
      <c r="Q36" s="97">
        <v>189</v>
      </c>
      <c r="R36" s="98">
        <v>6</v>
      </c>
      <c r="S36" s="16"/>
      <c r="T36" s="16"/>
    </row>
    <row r="37" spans="1:20" ht="18" customHeight="1" x14ac:dyDescent="0.3">
      <c r="A37" s="21" t="s">
        <v>76</v>
      </c>
      <c r="B37" s="97">
        <f>SUM(C37:R37)</f>
        <v>83</v>
      </c>
      <c r="C37" s="97">
        <v>1</v>
      </c>
      <c r="D37" s="97">
        <v>3</v>
      </c>
      <c r="E37" s="97">
        <v>0</v>
      </c>
      <c r="F37" s="97">
        <v>0</v>
      </c>
      <c r="G37" s="97">
        <v>60</v>
      </c>
      <c r="H37" s="97">
        <v>0</v>
      </c>
      <c r="I37" s="97">
        <v>0</v>
      </c>
      <c r="J37" s="97">
        <v>0</v>
      </c>
      <c r="K37" s="97">
        <v>1</v>
      </c>
      <c r="L37" s="97">
        <v>0</v>
      </c>
      <c r="M37" s="97">
        <v>0</v>
      </c>
      <c r="N37" s="97">
        <v>2</v>
      </c>
      <c r="O37" s="97">
        <v>1</v>
      </c>
      <c r="P37" s="97">
        <v>0</v>
      </c>
      <c r="Q37" s="97">
        <v>15</v>
      </c>
      <c r="R37" s="98">
        <v>0</v>
      </c>
      <c r="S37" s="16"/>
      <c r="T37" s="16"/>
    </row>
    <row r="38" spans="1:20" ht="18" customHeight="1" x14ac:dyDescent="0.3">
      <c r="A38" s="2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/>
      <c r="S38" s="16"/>
      <c r="T38" s="16"/>
    </row>
    <row r="39" spans="1:20" ht="18" customHeight="1" x14ac:dyDescent="0.3">
      <c r="A39" s="17" t="s">
        <v>12</v>
      </c>
      <c r="B39" s="95">
        <f>SUM(B40:B42)</f>
        <v>1648</v>
      </c>
      <c r="C39" s="95">
        <f t="shared" ref="C39" si="9">SUM(C40:C42)</f>
        <v>27</v>
      </c>
      <c r="D39" s="95">
        <f t="shared" ref="D39:R39" si="10">SUM(D40:D42)</f>
        <v>110</v>
      </c>
      <c r="E39" s="95">
        <f t="shared" si="10"/>
        <v>5</v>
      </c>
      <c r="F39" s="95">
        <f t="shared" si="10"/>
        <v>0</v>
      </c>
      <c r="G39" s="95">
        <f t="shared" si="10"/>
        <v>1423</v>
      </c>
      <c r="H39" s="95">
        <f t="shared" si="10"/>
        <v>0</v>
      </c>
      <c r="I39" s="95">
        <f t="shared" si="10"/>
        <v>0</v>
      </c>
      <c r="J39" s="95">
        <f t="shared" si="10"/>
        <v>0</v>
      </c>
      <c r="K39" s="95">
        <f t="shared" si="10"/>
        <v>0</v>
      </c>
      <c r="L39" s="95">
        <f t="shared" si="10"/>
        <v>0</v>
      </c>
      <c r="M39" s="95">
        <f t="shared" si="10"/>
        <v>1</v>
      </c>
      <c r="N39" s="95">
        <f t="shared" si="10"/>
        <v>5</v>
      </c>
      <c r="O39" s="95">
        <f t="shared" si="10"/>
        <v>0</v>
      </c>
      <c r="P39" s="95">
        <f t="shared" si="10"/>
        <v>0</v>
      </c>
      <c r="Q39" s="95">
        <f t="shared" si="10"/>
        <v>60</v>
      </c>
      <c r="R39" s="96">
        <f t="shared" si="10"/>
        <v>17</v>
      </c>
      <c r="S39" s="16"/>
      <c r="T39" s="16"/>
    </row>
    <row r="40" spans="1:20" ht="18" customHeight="1" x14ac:dyDescent="0.3">
      <c r="A40" s="22" t="s">
        <v>162</v>
      </c>
      <c r="B40" s="97">
        <f>SUM(C40:R40)</f>
        <v>1417</v>
      </c>
      <c r="C40" s="97">
        <v>27</v>
      </c>
      <c r="D40" s="97">
        <v>109</v>
      </c>
      <c r="E40" s="97">
        <v>5</v>
      </c>
      <c r="F40" s="97">
        <v>0</v>
      </c>
      <c r="G40" s="97">
        <v>1210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1</v>
      </c>
      <c r="N40" s="97">
        <v>5</v>
      </c>
      <c r="O40" s="97">
        <v>0</v>
      </c>
      <c r="P40" s="97">
        <v>0</v>
      </c>
      <c r="Q40" s="97">
        <v>58</v>
      </c>
      <c r="R40" s="98">
        <v>2</v>
      </c>
      <c r="S40" s="16"/>
      <c r="T40" s="16"/>
    </row>
    <row r="41" spans="1:20" ht="18" customHeight="1" x14ac:dyDescent="0.3">
      <c r="A41" s="22" t="s">
        <v>163</v>
      </c>
      <c r="B41" s="97">
        <f>SUM(C41:R41)</f>
        <v>22</v>
      </c>
      <c r="C41" s="97">
        <v>0</v>
      </c>
      <c r="D41" s="97">
        <v>1</v>
      </c>
      <c r="E41" s="97">
        <v>0</v>
      </c>
      <c r="F41" s="97">
        <v>0</v>
      </c>
      <c r="G41" s="97">
        <v>21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8">
        <v>0</v>
      </c>
      <c r="S41" s="16"/>
      <c r="T41" s="16"/>
    </row>
    <row r="42" spans="1:20" ht="18" customHeight="1" x14ac:dyDescent="0.3">
      <c r="A42" s="22" t="s">
        <v>77</v>
      </c>
      <c r="B42" s="97">
        <f>SUM(C42:R42)</f>
        <v>209</v>
      </c>
      <c r="C42" s="97">
        <v>0</v>
      </c>
      <c r="D42" s="97">
        <v>0</v>
      </c>
      <c r="E42" s="97">
        <v>0</v>
      </c>
      <c r="F42" s="97">
        <v>0</v>
      </c>
      <c r="G42" s="97">
        <v>192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2</v>
      </c>
      <c r="R42" s="98">
        <v>15</v>
      </c>
      <c r="S42" s="16"/>
      <c r="T42" s="16"/>
    </row>
    <row r="43" spans="1:20" ht="18" customHeight="1" x14ac:dyDescent="0.3">
      <c r="A43" s="2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4"/>
      <c r="S43" s="16"/>
      <c r="T43" s="16"/>
    </row>
    <row r="44" spans="1:20" ht="18" customHeight="1" x14ac:dyDescent="0.3">
      <c r="A44" s="17" t="s">
        <v>13</v>
      </c>
      <c r="B44" s="95">
        <f>SUM(B45:B50)</f>
        <v>421</v>
      </c>
      <c r="C44" s="95">
        <f t="shared" ref="C44" si="11">SUM(C45:C50)</f>
        <v>8</v>
      </c>
      <c r="D44" s="95">
        <f t="shared" ref="D44:R44" si="12">SUM(D45:D50)</f>
        <v>46</v>
      </c>
      <c r="E44" s="95">
        <f t="shared" si="12"/>
        <v>4</v>
      </c>
      <c r="F44" s="95">
        <f t="shared" si="12"/>
        <v>0</v>
      </c>
      <c r="G44" s="95">
        <f t="shared" si="12"/>
        <v>319</v>
      </c>
      <c r="H44" s="95">
        <f t="shared" si="12"/>
        <v>2</v>
      </c>
      <c r="I44" s="95">
        <f t="shared" si="12"/>
        <v>0</v>
      </c>
      <c r="J44" s="95">
        <f t="shared" si="12"/>
        <v>0</v>
      </c>
      <c r="K44" s="95">
        <f t="shared" si="12"/>
        <v>1</v>
      </c>
      <c r="L44" s="95">
        <f t="shared" si="12"/>
        <v>0</v>
      </c>
      <c r="M44" s="95">
        <f t="shared" si="12"/>
        <v>0</v>
      </c>
      <c r="N44" s="95">
        <f t="shared" si="12"/>
        <v>7</v>
      </c>
      <c r="O44" s="95">
        <f t="shared" si="12"/>
        <v>0</v>
      </c>
      <c r="P44" s="95">
        <f t="shared" si="12"/>
        <v>0</v>
      </c>
      <c r="Q44" s="95">
        <f t="shared" si="12"/>
        <v>19</v>
      </c>
      <c r="R44" s="96">
        <f t="shared" si="12"/>
        <v>15</v>
      </c>
      <c r="S44" s="16"/>
      <c r="T44" s="16"/>
    </row>
    <row r="45" spans="1:20" ht="18" customHeight="1" x14ac:dyDescent="0.3">
      <c r="A45" s="22" t="s">
        <v>164</v>
      </c>
      <c r="B45" s="97">
        <f t="shared" ref="B45:B50" si="13">SUM(C45:R45)</f>
        <v>252</v>
      </c>
      <c r="C45" s="97">
        <v>5</v>
      </c>
      <c r="D45" s="97">
        <v>27</v>
      </c>
      <c r="E45" s="97">
        <v>3</v>
      </c>
      <c r="F45" s="97">
        <v>0</v>
      </c>
      <c r="G45" s="97">
        <v>198</v>
      </c>
      <c r="H45" s="97">
        <v>0</v>
      </c>
      <c r="I45" s="97">
        <v>0</v>
      </c>
      <c r="J45" s="97">
        <v>0</v>
      </c>
      <c r="K45" s="97">
        <v>1</v>
      </c>
      <c r="L45" s="97">
        <v>0</v>
      </c>
      <c r="M45" s="97">
        <v>0</v>
      </c>
      <c r="N45" s="97">
        <v>5</v>
      </c>
      <c r="O45" s="97">
        <v>0</v>
      </c>
      <c r="P45" s="97">
        <v>0</v>
      </c>
      <c r="Q45" s="97">
        <v>10</v>
      </c>
      <c r="R45" s="98">
        <v>3</v>
      </c>
      <c r="S45" s="16"/>
      <c r="T45" s="16"/>
    </row>
    <row r="46" spans="1:20" ht="18" customHeight="1" x14ac:dyDescent="0.3">
      <c r="A46" s="22" t="s">
        <v>165</v>
      </c>
      <c r="B46" s="97">
        <f t="shared" si="13"/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8">
        <v>0</v>
      </c>
      <c r="S46" s="16"/>
      <c r="T46" s="16"/>
    </row>
    <row r="47" spans="1:20" ht="18" customHeight="1" x14ac:dyDescent="0.3">
      <c r="A47" s="22" t="s">
        <v>78</v>
      </c>
      <c r="B47" s="97">
        <f t="shared" si="13"/>
        <v>36</v>
      </c>
      <c r="C47" s="97">
        <v>2</v>
      </c>
      <c r="D47" s="97">
        <v>2</v>
      </c>
      <c r="E47" s="97">
        <v>1</v>
      </c>
      <c r="F47" s="97">
        <v>0</v>
      </c>
      <c r="G47" s="97">
        <v>31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8">
        <v>0</v>
      </c>
      <c r="S47" s="16"/>
      <c r="T47" s="16"/>
    </row>
    <row r="48" spans="1:20" ht="18" customHeight="1" x14ac:dyDescent="0.3">
      <c r="A48" s="22" t="s">
        <v>79</v>
      </c>
      <c r="B48" s="97">
        <f t="shared" si="13"/>
        <v>40</v>
      </c>
      <c r="C48" s="97">
        <v>0</v>
      </c>
      <c r="D48" s="97">
        <v>1</v>
      </c>
      <c r="E48" s="97">
        <v>0</v>
      </c>
      <c r="F48" s="97">
        <v>0</v>
      </c>
      <c r="G48" s="97">
        <v>28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2</v>
      </c>
      <c r="O48" s="97">
        <v>0</v>
      </c>
      <c r="P48" s="97">
        <v>0</v>
      </c>
      <c r="Q48" s="97">
        <v>4</v>
      </c>
      <c r="R48" s="98">
        <v>5</v>
      </c>
      <c r="S48" s="16"/>
      <c r="T48" s="16"/>
    </row>
    <row r="49" spans="1:20" ht="18" customHeight="1" x14ac:dyDescent="0.3">
      <c r="A49" s="22" t="s">
        <v>80</v>
      </c>
      <c r="B49" s="97">
        <f t="shared" si="13"/>
        <v>41</v>
      </c>
      <c r="C49" s="97">
        <v>1</v>
      </c>
      <c r="D49" s="97">
        <v>16</v>
      </c>
      <c r="E49" s="97">
        <v>0</v>
      </c>
      <c r="F49" s="97">
        <v>0</v>
      </c>
      <c r="G49" s="97">
        <v>15</v>
      </c>
      <c r="H49" s="97">
        <v>2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8">
        <v>7</v>
      </c>
      <c r="S49" s="16"/>
      <c r="T49" s="16"/>
    </row>
    <row r="50" spans="1:20" ht="18" customHeight="1" x14ac:dyDescent="0.3">
      <c r="A50" s="22" t="s">
        <v>81</v>
      </c>
      <c r="B50" s="97">
        <f t="shared" si="13"/>
        <v>52</v>
      </c>
      <c r="C50" s="97">
        <v>0</v>
      </c>
      <c r="D50" s="97">
        <v>0</v>
      </c>
      <c r="E50" s="97">
        <v>0</v>
      </c>
      <c r="F50" s="97">
        <v>0</v>
      </c>
      <c r="G50" s="97">
        <v>47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5</v>
      </c>
      <c r="R50" s="98">
        <v>0</v>
      </c>
      <c r="S50" s="16"/>
      <c r="T50" s="16"/>
    </row>
    <row r="51" spans="1:20" ht="18" customHeight="1" x14ac:dyDescent="0.3">
      <c r="A51" s="22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/>
      <c r="S51" s="16"/>
      <c r="T51" s="16"/>
    </row>
    <row r="52" spans="1:20" ht="18" customHeight="1" x14ac:dyDescent="0.3">
      <c r="A52" s="17" t="s">
        <v>14</v>
      </c>
      <c r="B52" s="95">
        <f>SUM(B53:B55)</f>
        <v>542</v>
      </c>
      <c r="C52" s="95">
        <f t="shared" ref="C52" si="14">SUM(C53:C55)</f>
        <v>20</v>
      </c>
      <c r="D52" s="95">
        <f t="shared" ref="D52:R52" si="15">SUM(D53:D55)</f>
        <v>37</v>
      </c>
      <c r="E52" s="95">
        <f t="shared" si="15"/>
        <v>4</v>
      </c>
      <c r="F52" s="95">
        <f t="shared" si="15"/>
        <v>0</v>
      </c>
      <c r="G52" s="95">
        <f t="shared" si="15"/>
        <v>429</v>
      </c>
      <c r="H52" s="95">
        <f t="shared" si="15"/>
        <v>0</v>
      </c>
      <c r="I52" s="95">
        <f t="shared" si="15"/>
        <v>0</v>
      </c>
      <c r="J52" s="95">
        <f t="shared" si="15"/>
        <v>1</v>
      </c>
      <c r="K52" s="95">
        <f t="shared" si="15"/>
        <v>0</v>
      </c>
      <c r="L52" s="95">
        <f t="shared" si="15"/>
        <v>0</v>
      </c>
      <c r="M52" s="95">
        <f t="shared" si="15"/>
        <v>0</v>
      </c>
      <c r="N52" s="95">
        <f t="shared" si="15"/>
        <v>2</v>
      </c>
      <c r="O52" s="95">
        <f t="shared" si="15"/>
        <v>1</v>
      </c>
      <c r="P52" s="95">
        <f t="shared" si="15"/>
        <v>0</v>
      </c>
      <c r="Q52" s="95">
        <f t="shared" si="15"/>
        <v>37</v>
      </c>
      <c r="R52" s="96">
        <f t="shared" si="15"/>
        <v>11</v>
      </c>
      <c r="S52" s="16"/>
      <c r="T52" s="16"/>
    </row>
    <row r="53" spans="1:20" ht="18" customHeight="1" x14ac:dyDescent="0.3">
      <c r="A53" s="22" t="s">
        <v>166</v>
      </c>
      <c r="B53" s="97">
        <f>SUM(C53:R53)</f>
        <v>286</v>
      </c>
      <c r="C53" s="97">
        <v>6</v>
      </c>
      <c r="D53" s="97">
        <v>20</v>
      </c>
      <c r="E53" s="97">
        <v>2</v>
      </c>
      <c r="F53" s="97">
        <v>0</v>
      </c>
      <c r="G53" s="97">
        <v>238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2</v>
      </c>
      <c r="O53" s="97">
        <v>1</v>
      </c>
      <c r="P53" s="97">
        <v>0</v>
      </c>
      <c r="Q53" s="97">
        <v>9</v>
      </c>
      <c r="R53" s="98">
        <v>8</v>
      </c>
      <c r="S53" s="16"/>
      <c r="T53" s="16"/>
    </row>
    <row r="54" spans="1:20" ht="18" customHeight="1" x14ac:dyDescent="0.3">
      <c r="A54" s="22" t="s">
        <v>167</v>
      </c>
      <c r="B54" s="97">
        <f>SUM(C54:R54)</f>
        <v>1</v>
      </c>
      <c r="C54" s="97">
        <v>0</v>
      </c>
      <c r="D54" s="97">
        <v>0</v>
      </c>
      <c r="E54" s="97">
        <v>0</v>
      </c>
      <c r="F54" s="97">
        <v>0</v>
      </c>
      <c r="G54" s="97">
        <v>1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8">
        <v>0</v>
      </c>
      <c r="S54" s="16"/>
      <c r="T54" s="16"/>
    </row>
    <row r="55" spans="1:20" ht="18" customHeight="1" x14ac:dyDescent="0.3">
      <c r="A55" s="22" t="s">
        <v>82</v>
      </c>
      <c r="B55" s="97">
        <f>SUM(C55:R55)</f>
        <v>255</v>
      </c>
      <c r="C55" s="97">
        <v>14</v>
      </c>
      <c r="D55" s="97">
        <v>17</v>
      </c>
      <c r="E55" s="97">
        <v>2</v>
      </c>
      <c r="F55" s="97">
        <v>0</v>
      </c>
      <c r="G55" s="97">
        <v>190</v>
      </c>
      <c r="H55" s="97">
        <v>0</v>
      </c>
      <c r="I55" s="97">
        <v>0</v>
      </c>
      <c r="J55" s="97">
        <v>1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28</v>
      </c>
      <c r="R55" s="98">
        <v>3</v>
      </c>
      <c r="S55" s="16"/>
      <c r="T55" s="16"/>
    </row>
    <row r="56" spans="1:20" ht="18" customHeight="1" x14ac:dyDescent="0.3">
      <c r="A56" s="11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/>
      <c r="S56" s="16"/>
      <c r="T56" s="16"/>
    </row>
    <row r="57" spans="1:20" ht="18" customHeight="1" x14ac:dyDescent="0.3">
      <c r="A57" s="17" t="s">
        <v>15</v>
      </c>
      <c r="B57" s="95">
        <f>SUM(B58:B63)</f>
        <v>1295</v>
      </c>
      <c r="C57" s="95">
        <f t="shared" ref="C57" si="16">SUM(C58:C63)</f>
        <v>27</v>
      </c>
      <c r="D57" s="95">
        <f t="shared" ref="D57:R57" si="17">SUM(D58:D63)</f>
        <v>31</v>
      </c>
      <c r="E57" s="95">
        <f t="shared" si="17"/>
        <v>87</v>
      </c>
      <c r="F57" s="95">
        <f t="shared" si="17"/>
        <v>0</v>
      </c>
      <c r="G57" s="95">
        <f t="shared" si="17"/>
        <v>954</v>
      </c>
      <c r="H57" s="95">
        <f t="shared" si="17"/>
        <v>1</v>
      </c>
      <c r="I57" s="95">
        <f t="shared" si="17"/>
        <v>0</v>
      </c>
      <c r="J57" s="95">
        <f t="shared" si="17"/>
        <v>0</v>
      </c>
      <c r="K57" s="95">
        <f t="shared" si="17"/>
        <v>1</v>
      </c>
      <c r="L57" s="95">
        <f t="shared" si="17"/>
        <v>2</v>
      </c>
      <c r="M57" s="95">
        <f t="shared" si="17"/>
        <v>0</v>
      </c>
      <c r="N57" s="95">
        <f t="shared" si="17"/>
        <v>7</v>
      </c>
      <c r="O57" s="95">
        <f t="shared" si="17"/>
        <v>0</v>
      </c>
      <c r="P57" s="95">
        <f t="shared" si="17"/>
        <v>0</v>
      </c>
      <c r="Q57" s="95">
        <f t="shared" si="17"/>
        <v>156</v>
      </c>
      <c r="R57" s="96">
        <f t="shared" si="17"/>
        <v>29</v>
      </c>
      <c r="S57" s="16"/>
      <c r="T57" s="16"/>
    </row>
    <row r="58" spans="1:20" ht="18" customHeight="1" x14ac:dyDescent="0.3">
      <c r="A58" s="22" t="s">
        <v>83</v>
      </c>
      <c r="B58" s="97">
        <f t="shared" ref="B58:B63" si="18">SUM(C58:R58)</f>
        <v>606</v>
      </c>
      <c r="C58" s="97">
        <v>1</v>
      </c>
      <c r="D58" s="97">
        <v>9</v>
      </c>
      <c r="E58" s="97">
        <v>4</v>
      </c>
      <c r="F58" s="97">
        <v>0</v>
      </c>
      <c r="G58" s="97">
        <v>438</v>
      </c>
      <c r="H58" s="97">
        <v>1</v>
      </c>
      <c r="I58" s="97">
        <v>0</v>
      </c>
      <c r="J58" s="97">
        <v>0</v>
      </c>
      <c r="K58" s="97">
        <v>1</v>
      </c>
      <c r="L58" s="97">
        <v>2</v>
      </c>
      <c r="M58" s="97">
        <v>0</v>
      </c>
      <c r="N58" s="97">
        <v>3</v>
      </c>
      <c r="O58" s="97">
        <v>0</v>
      </c>
      <c r="P58" s="97">
        <v>0</v>
      </c>
      <c r="Q58" s="97">
        <v>120</v>
      </c>
      <c r="R58" s="98">
        <v>27</v>
      </c>
      <c r="S58" s="16"/>
      <c r="T58" s="16"/>
    </row>
    <row r="59" spans="1:20" ht="18" customHeight="1" x14ac:dyDescent="0.3">
      <c r="A59" s="22" t="s">
        <v>84</v>
      </c>
      <c r="B59" s="97">
        <f t="shared" si="18"/>
        <v>1</v>
      </c>
      <c r="C59" s="97">
        <v>0</v>
      </c>
      <c r="D59" s="97">
        <v>0</v>
      </c>
      <c r="E59" s="97">
        <v>0</v>
      </c>
      <c r="F59" s="97">
        <v>0</v>
      </c>
      <c r="G59" s="97">
        <v>1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8">
        <v>0</v>
      </c>
      <c r="S59" s="16"/>
      <c r="T59" s="16"/>
    </row>
    <row r="60" spans="1:20" ht="18" customHeight="1" x14ac:dyDescent="0.3">
      <c r="A60" s="22" t="s">
        <v>85</v>
      </c>
      <c r="B60" s="97">
        <f t="shared" si="18"/>
        <v>294</v>
      </c>
      <c r="C60" s="97">
        <v>12</v>
      </c>
      <c r="D60" s="97">
        <v>8</v>
      </c>
      <c r="E60" s="97">
        <v>4</v>
      </c>
      <c r="F60" s="97">
        <v>0</v>
      </c>
      <c r="G60" s="97">
        <v>238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2</v>
      </c>
      <c r="O60" s="97">
        <v>0</v>
      </c>
      <c r="P60" s="97">
        <v>0</v>
      </c>
      <c r="Q60" s="97">
        <v>30</v>
      </c>
      <c r="R60" s="98">
        <v>0</v>
      </c>
      <c r="S60" s="16"/>
      <c r="T60" s="16"/>
    </row>
    <row r="61" spans="1:20" ht="18" customHeight="1" x14ac:dyDescent="0.3">
      <c r="A61" s="22" t="s">
        <v>86</v>
      </c>
      <c r="B61" s="97">
        <f t="shared" si="18"/>
        <v>34</v>
      </c>
      <c r="C61" s="97">
        <v>6</v>
      </c>
      <c r="D61" s="97">
        <v>0</v>
      </c>
      <c r="E61" s="97">
        <v>1</v>
      </c>
      <c r="F61" s="97">
        <v>0</v>
      </c>
      <c r="G61" s="97">
        <v>25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1</v>
      </c>
      <c r="O61" s="97">
        <v>0</v>
      </c>
      <c r="P61" s="97">
        <v>0</v>
      </c>
      <c r="Q61" s="97">
        <v>0</v>
      </c>
      <c r="R61" s="98">
        <v>1</v>
      </c>
      <c r="S61" s="16"/>
      <c r="T61" s="16"/>
    </row>
    <row r="62" spans="1:20" ht="18" customHeight="1" x14ac:dyDescent="0.3">
      <c r="A62" s="22" t="s">
        <v>87</v>
      </c>
      <c r="B62" s="97">
        <f t="shared" si="18"/>
        <v>283</v>
      </c>
      <c r="C62" s="97">
        <v>8</v>
      </c>
      <c r="D62" s="97">
        <v>14</v>
      </c>
      <c r="E62" s="97">
        <v>2</v>
      </c>
      <c r="F62" s="97">
        <v>0</v>
      </c>
      <c r="G62" s="97">
        <v>251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1</v>
      </c>
      <c r="O62" s="97">
        <v>0</v>
      </c>
      <c r="P62" s="97">
        <v>0</v>
      </c>
      <c r="Q62" s="97">
        <v>6</v>
      </c>
      <c r="R62" s="98">
        <v>1</v>
      </c>
      <c r="S62" s="16"/>
      <c r="T62" s="16"/>
    </row>
    <row r="63" spans="1:20" ht="18" customHeight="1" x14ac:dyDescent="0.3">
      <c r="A63" s="22" t="s">
        <v>88</v>
      </c>
      <c r="B63" s="97">
        <f t="shared" si="18"/>
        <v>77</v>
      </c>
      <c r="C63" s="97">
        <v>0</v>
      </c>
      <c r="D63" s="97">
        <v>0</v>
      </c>
      <c r="E63" s="97">
        <v>76</v>
      </c>
      <c r="F63" s="97">
        <v>0</v>
      </c>
      <c r="G63" s="97">
        <v>1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8">
        <v>0</v>
      </c>
      <c r="S63" s="16"/>
      <c r="T63" s="16"/>
    </row>
    <row r="64" spans="1:20" ht="18" customHeight="1" x14ac:dyDescent="0.3">
      <c r="A64" s="23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  <c r="S64" s="16"/>
      <c r="T64" s="16"/>
    </row>
    <row r="65" spans="1:20" ht="18" customHeight="1" x14ac:dyDescent="0.3">
      <c r="A65" s="17" t="s">
        <v>16</v>
      </c>
      <c r="B65" s="95">
        <f>SUM(B66:B70)</f>
        <v>1478</v>
      </c>
      <c r="C65" s="95">
        <f t="shared" ref="C65:R65" si="19">SUM(C66:C70)</f>
        <v>29</v>
      </c>
      <c r="D65" s="95">
        <f t="shared" si="19"/>
        <v>77</v>
      </c>
      <c r="E65" s="95">
        <f t="shared" si="19"/>
        <v>8</v>
      </c>
      <c r="F65" s="95">
        <f t="shared" si="19"/>
        <v>0</v>
      </c>
      <c r="G65" s="95">
        <f t="shared" si="19"/>
        <v>1191</v>
      </c>
      <c r="H65" s="95">
        <f t="shared" si="19"/>
        <v>0</v>
      </c>
      <c r="I65" s="95">
        <f t="shared" si="19"/>
        <v>0</v>
      </c>
      <c r="J65" s="95">
        <f t="shared" si="19"/>
        <v>0</v>
      </c>
      <c r="K65" s="95">
        <f t="shared" si="19"/>
        <v>0</v>
      </c>
      <c r="L65" s="95">
        <f t="shared" si="19"/>
        <v>0</v>
      </c>
      <c r="M65" s="95">
        <f t="shared" si="19"/>
        <v>0</v>
      </c>
      <c r="N65" s="95">
        <f t="shared" si="19"/>
        <v>6</v>
      </c>
      <c r="O65" s="95">
        <f t="shared" si="19"/>
        <v>0</v>
      </c>
      <c r="P65" s="95">
        <f t="shared" si="19"/>
        <v>0</v>
      </c>
      <c r="Q65" s="95">
        <f t="shared" si="19"/>
        <v>160</v>
      </c>
      <c r="R65" s="96">
        <f t="shared" si="19"/>
        <v>7</v>
      </c>
      <c r="S65" s="16"/>
      <c r="T65" s="16"/>
    </row>
    <row r="66" spans="1:20" ht="18" customHeight="1" x14ac:dyDescent="0.3">
      <c r="A66" s="22" t="s">
        <v>89</v>
      </c>
      <c r="B66" s="97">
        <f>SUM(C66:R66)</f>
        <v>1002</v>
      </c>
      <c r="C66" s="97">
        <v>27</v>
      </c>
      <c r="D66" s="97">
        <v>67</v>
      </c>
      <c r="E66" s="97">
        <v>3</v>
      </c>
      <c r="F66" s="97">
        <v>0</v>
      </c>
      <c r="G66" s="97">
        <v>766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3</v>
      </c>
      <c r="O66" s="97">
        <v>0</v>
      </c>
      <c r="P66" s="97">
        <v>0</v>
      </c>
      <c r="Q66" s="97">
        <v>130</v>
      </c>
      <c r="R66" s="98">
        <v>6</v>
      </c>
      <c r="S66" s="16"/>
      <c r="T66" s="16"/>
    </row>
    <row r="67" spans="1:20" ht="18" customHeight="1" x14ac:dyDescent="0.3">
      <c r="A67" s="22" t="s">
        <v>90</v>
      </c>
      <c r="B67" s="97">
        <f>SUM(C67:R67)</f>
        <v>0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8">
        <v>0</v>
      </c>
      <c r="S67" s="16"/>
      <c r="T67" s="16"/>
    </row>
    <row r="68" spans="1:20" ht="18" customHeight="1" x14ac:dyDescent="0.3">
      <c r="A68" s="22" t="s">
        <v>91</v>
      </c>
      <c r="B68" s="97">
        <f>SUM(C68:R68)</f>
        <v>218</v>
      </c>
      <c r="C68" s="97">
        <v>1</v>
      </c>
      <c r="D68" s="97">
        <v>3</v>
      </c>
      <c r="E68" s="97">
        <v>1</v>
      </c>
      <c r="F68" s="97">
        <v>0</v>
      </c>
      <c r="G68" s="97">
        <v>189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2</v>
      </c>
      <c r="O68" s="97">
        <v>0</v>
      </c>
      <c r="P68" s="97">
        <v>0</v>
      </c>
      <c r="Q68" s="97">
        <v>21</v>
      </c>
      <c r="R68" s="98">
        <v>1</v>
      </c>
      <c r="S68" s="16"/>
      <c r="T68" s="16"/>
    </row>
    <row r="69" spans="1:20" ht="18" customHeight="1" x14ac:dyDescent="0.3">
      <c r="A69" s="22" t="s">
        <v>92</v>
      </c>
      <c r="B69" s="97">
        <f>SUM(C69:R69)</f>
        <v>256</v>
      </c>
      <c r="C69" s="97">
        <v>1</v>
      </c>
      <c r="D69" s="97">
        <v>7</v>
      </c>
      <c r="E69" s="97">
        <v>4</v>
      </c>
      <c r="F69" s="97">
        <v>0</v>
      </c>
      <c r="G69" s="97">
        <v>234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1</v>
      </c>
      <c r="O69" s="97">
        <v>0</v>
      </c>
      <c r="P69" s="97">
        <v>0</v>
      </c>
      <c r="Q69" s="97">
        <v>9</v>
      </c>
      <c r="R69" s="98">
        <v>0</v>
      </c>
      <c r="S69" s="16"/>
      <c r="T69" s="16"/>
    </row>
    <row r="70" spans="1:20" ht="18" customHeight="1" x14ac:dyDescent="0.3">
      <c r="A70" s="22" t="s">
        <v>180</v>
      </c>
      <c r="B70" s="97">
        <f>SUM(C70:R70)</f>
        <v>2</v>
      </c>
      <c r="C70" s="97">
        <v>0</v>
      </c>
      <c r="D70" s="97">
        <v>0</v>
      </c>
      <c r="E70" s="97">
        <v>0</v>
      </c>
      <c r="F70" s="97">
        <v>0</v>
      </c>
      <c r="G70" s="97">
        <v>2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8">
        <v>0</v>
      </c>
      <c r="S70" s="16"/>
      <c r="T70" s="16"/>
    </row>
    <row r="71" spans="1:20" ht="18" customHeight="1" x14ac:dyDescent="0.3">
      <c r="A71" s="23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6"/>
      <c r="S71" s="16"/>
      <c r="T71" s="16"/>
    </row>
    <row r="72" spans="1:20" ht="18" customHeight="1" x14ac:dyDescent="0.3">
      <c r="A72" s="17" t="s">
        <v>17</v>
      </c>
      <c r="B72" s="95">
        <f>SUM(B73:B75)</f>
        <v>890</v>
      </c>
      <c r="C72" s="95">
        <f t="shared" ref="C72" si="20">SUM(C73:C75)</f>
        <v>27</v>
      </c>
      <c r="D72" s="95">
        <f t="shared" ref="D72:R72" si="21">SUM(D73:D75)</f>
        <v>61</v>
      </c>
      <c r="E72" s="95">
        <f t="shared" si="21"/>
        <v>11</v>
      </c>
      <c r="F72" s="95">
        <f t="shared" si="21"/>
        <v>0</v>
      </c>
      <c r="G72" s="95">
        <f t="shared" si="21"/>
        <v>705</v>
      </c>
      <c r="H72" s="95">
        <f t="shared" si="21"/>
        <v>0</v>
      </c>
      <c r="I72" s="95">
        <f t="shared" si="21"/>
        <v>0</v>
      </c>
      <c r="J72" s="95">
        <f t="shared" si="21"/>
        <v>0</v>
      </c>
      <c r="K72" s="95">
        <f t="shared" si="21"/>
        <v>0</v>
      </c>
      <c r="L72" s="95">
        <f t="shared" si="21"/>
        <v>0</v>
      </c>
      <c r="M72" s="95">
        <f t="shared" si="21"/>
        <v>0</v>
      </c>
      <c r="N72" s="95">
        <f t="shared" si="21"/>
        <v>11</v>
      </c>
      <c r="O72" s="95">
        <f t="shared" si="21"/>
        <v>0</v>
      </c>
      <c r="P72" s="95">
        <f t="shared" si="21"/>
        <v>0</v>
      </c>
      <c r="Q72" s="95">
        <f t="shared" si="21"/>
        <v>74</v>
      </c>
      <c r="R72" s="96">
        <f t="shared" si="21"/>
        <v>1</v>
      </c>
      <c r="S72" s="16"/>
      <c r="T72" s="16"/>
    </row>
    <row r="73" spans="1:20" ht="18" customHeight="1" x14ac:dyDescent="0.3">
      <c r="A73" s="22" t="s">
        <v>168</v>
      </c>
      <c r="B73" s="97">
        <f>SUM(C73:R73)</f>
        <v>579</v>
      </c>
      <c r="C73" s="97">
        <v>27</v>
      </c>
      <c r="D73" s="97">
        <v>61</v>
      </c>
      <c r="E73" s="97">
        <v>11</v>
      </c>
      <c r="F73" s="97">
        <v>0</v>
      </c>
      <c r="G73" s="97">
        <v>419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4</v>
      </c>
      <c r="O73" s="97">
        <v>0</v>
      </c>
      <c r="P73" s="97">
        <v>0</v>
      </c>
      <c r="Q73" s="97">
        <v>57</v>
      </c>
      <c r="R73" s="98">
        <v>0</v>
      </c>
      <c r="S73" s="16"/>
      <c r="T73" s="16"/>
    </row>
    <row r="74" spans="1:20" ht="18" customHeight="1" x14ac:dyDescent="0.3">
      <c r="A74" s="22" t="s">
        <v>169</v>
      </c>
      <c r="B74" s="97">
        <f>SUM(C74:R74)</f>
        <v>1</v>
      </c>
      <c r="C74" s="97">
        <v>0</v>
      </c>
      <c r="D74" s="97">
        <v>0</v>
      </c>
      <c r="E74" s="97">
        <v>0</v>
      </c>
      <c r="F74" s="97">
        <v>0</v>
      </c>
      <c r="G74" s="97">
        <v>1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8">
        <v>0</v>
      </c>
      <c r="S74" s="16"/>
      <c r="T74" s="16"/>
    </row>
    <row r="75" spans="1:20" ht="18" customHeight="1" x14ac:dyDescent="0.3">
      <c r="A75" s="22" t="s">
        <v>93</v>
      </c>
      <c r="B75" s="97">
        <f>SUM(C75:R75)</f>
        <v>310</v>
      </c>
      <c r="C75" s="97">
        <v>0</v>
      </c>
      <c r="D75" s="97">
        <v>0</v>
      </c>
      <c r="E75" s="97">
        <v>0</v>
      </c>
      <c r="F75" s="97">
        <v>0</v>
      </c>
      <c r="G75" s="97">
        <v>285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7</v>
      </c>
      <c r="O75" s="97">
        <v>0</v>
      </c>
      <c r="P75" s="97">
        <v>0</v>
      </c>
      <c r="Q75" s="97">
        <v>17</v>
      </c>
      <c r="R75" s="98">
        <v>1</v>
      </c>
      <c r="S75" s="16"/>
      <c r="T75" s="16"/>
    </row>
    <row r="76" spans="1:20" ht="18" customHeight="1" x14ac:dyDescent="0.3">
      <c r="A76" s="11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6"/>
      <c r="S76" s="16"/>
      <c r="T76" s="16"/>
    </row>
    <row r="77" spans="1:20" ht="18" customHeight="1" x14ac:dyDescent="0.3">
      <c r="A77" s="17" t="s">
        <v>18</v>
      </c>
      <c r="B77" s="95">
        <f>SUM(B78:B80)</f>
        <v>794</v>
      </c>
      <c r="C77" s="95">
        <f t="shared" ref="C77" si="22">SUM(C78:C80)</f>
        <v>21</v>
      </c>
      <c r="D77" s="95">
        <f t="shared" ref="D77:R77" si="23">SUM(D78:D80)</f>
        <v>53</v>
      </c>
      <c r="E77" s="95">
        <f t="shared" si="23"/>
        <v>18</v>
      </c>
      <c r="F77" s="95">
        <f t="shared" si="23"/>
        <v>0</v>
      </c>
      <c r="G77" s="95">
        <f t="shared" si="23"/>
        <v>635</v>
      </c>
      <c r="H77" s="95">
        <f t="shared" si="23"/>
        <v>0</v>
      </c>
      <c r="I77" s="95">
        <f t="shared" si="23"/>
        <v>0</v>
      </c>
      <c r="J77" s="95">
        <f t="shared" si="23"/>
        <v>0</v>
      </c>
      <c r="K77" s="95">
        <f t="shared" si="23"/>
        <v>0</v>
      </c>
      <c r="L77" s="95">
        <f t="shared" si="23"/>
        <v>0</v>
      </c>
      <c r="M77" s="95">
        <f t="shared" si="23"/>
        <v>0</v>
      </c>
      <c r="N77" s="95">
        <f t="shared" si="23"/>
        <v>6</v>
      </c>
      <c r="O77" s="95">
        <f t="shared" si="23"/>
        <v>1</v>
      </c>
      <c r="P77" s="95">
        <f t="shared" si="23"/>
        <v>0</v>
      </c>
      <c r="Q77" s="95">
        <f t="shared" si="23"/>
        <v>58</v>
      </c>
      <c r="R77" s="96">
        <f t="shared" si="23"/>
        <v>2</v>
      </c>
      <c r="S77" s="16"/>
      <c r="T77" s="16"/>
    </row>
    <row r="78" spans="1:20" ht="18" customHeight="1" x14ac:dyDescent="0.3">
      <c r="A78" s="22" t="s">
        <v>170</v>
      </c>
      <c r="B78" s="97">
        <f>SUM(C78:R78)</f>
        <v>408</v>
      </c>
      <c r="C78" s="97">
        <v>15</v>
      </c>
      <c r="D78" s="97">
        <v>34</v>
      </c>
      <c r="E78" s="97">
        <v>10</v>
      </c>
      <c r="F78" s="97">
        <v>0</v>
      </c>
      <c r="G78" s="97">
        <v>305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4</v>
      </c>
      <c r="O78" s="97">
        <v>1</v>
      </c>
      <c r="P78" s="97">
        <v>0</v>
      </c>
      <c r="Q78" s="97">
        <v>37</v>
      </c>
      <c r="R78" s="98">
        <v>2</v>
      </c>
      <c r="S78" s="16"/>
      <c r="T78" s="16"/>
    </row>
    <row r="79" spans="1:20" ht="18" customHeight="1" x14ac:dyDescent="0.3">
      <c r="A79" s="22" t="s">
        <v>94</v>
      </c>
      <c r="B79" s="97">
        <f>SUM(C79:R79)</f>
        <v>386</v>
      </c>
      <c r="C79" s="97">
        <v>6</v>
      </c>
      <c r="D79" s="97">
        <v>19</v>
      </c>
      <c r="E79" s="97">
        <v>8</v>
      </c>
      <c r="F79" s="97">
        <v>0</v>
      </c>
      <c r="G79" s="97">
        <v>330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2</v>
      </c>
      <c r="O79" s="97">
        <v>0</v>
      </c>
      <c r="P79" s="97">
        <v>0</v>
      </c>
      <c r="Q79" s="97">
        <v>21</v>
      </c>
      <c r="R79" s="98">
        <v>0</v>
      </c>
      <c r="S79" s="16"/>
      <c r="T79" s="16"/>
    </row>
    <row r="80" spans="1:20" ht="18" customHeight="1" x14ac:dyDescent="0.3">
      <c r="A80" s="22" t="s">
        <v>95</v>
      </c>
      <c r="B80" s="97">
        <f>SUM(C80:R80)</f>
        <v>0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8">
        <v>0</v>
      </c>
      <c r="S80" s="16"/>
      <c r="T80" s="16"/>
    </row>
    <row r="81" spans="1:20" ht="18" customHeight="1" x14ac:dyDescent="0.3">
      <c r="A81" s="11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6"/>
      <c r="S81" s="16"/>
      <c r="T81" s="16"/>
    </row>
    <row r="82" spans="1:20" ht="18" customHeight="1" x14ac:dyDescent="0.3">
      <c r="A82" s="17" t="s">
        <v>8</v>
      </c>
      <c r="B82" s="95">
        <f>SUM(B83:B87)</f>
        <v>779</v>
      </c>
      <c r="C82" s="95">
        <f t="shared" ref="C82" si="24">SUM(C83:C87)</f>
        <v>63</v>
      </c>
      <c r="D82" s="95">
        <f t="shared" ref="D82:R82" si="25">SUM(D83:D87)</f>
        <v>24</v>
      </c>
      <c r="E82" s="95">
        <f t="shared" si="25"/>
        <v>1</v>
      </c>
      <c r="F82" s="95">
        <f t="shared" si="25"/>
        <v>0</v>
      </c>
      <c r="G82" s="95">
        <f t="shared" si="25"/>
        <v>587</v>
      </c>
      <c r="H82" s="95">
        <f t="shared" si="25"/>
        <v>0</v>
      </c>
      <c r="I82" s="95">
        <f t="shared" si="25"/>
        <v>0</v>
      </c>
      <c r="J82" s="95">
        <f t="shared" si="25"/>
        <v>1</v>
      </c>
      <c r="K82" s="95">
        <f t="shared" si="25"/>
        <v>0</v>
      </c>
      <c r="L82" s="95">
        <f t="shared" si="25"/>
        <v>0</v>
      </c>
      <c r="M82" s="95">
        <f t="shared" si="25"/>
        <v>0</v>
      </c>
      <c r="N82" s="95">
        <f t="shared" si="25"/>
        <v>3</v>
      </c>
      <c r="O82" s="95">
        <f t="shared" si="25"/>
        <v>0</v>
      </c>
      <c r="P82" s="95">
        <f t="shared" si="25"/>
        <v>0</v>
      </c>
      <c r="Q82" s="95">
        <f t="shared" si="25"/>
        <v>35</v>
      </c>
      <c r="R82" s="96">
        <f t="shared" si="25"/>
        <v>65</v>
      </c>
      <c r="S82" s="16"/>
      <c r="T82" s="16"/>
    </row>
    <row r="83" spans="1:20" ht="18" customHeight="1" x14ac:dyDescent="0.3">
      <c r="A83" s="22" t="s">
        <v>96</v>
      </c>
      <c r="B83" s="97">
        <f>SUM(C83:R83)</f>
        <v>390</v>
      </c>
      <c r="C83" s="97">
        <v>1</v>
      </c>
      <c r="D83" s="97">
        <v>10</v>
      </c>
      <c r="E83" s="97">
        <v>0</v>
      </c>
      <c r="F83" s="97">
        <v>0</v>
      </c>
      <c r="G83" s="97">
        <v>310</v>
      </c>
      <c r="H83" s="97">
        <v>0</v>
      </c>
      <c r="I83" s="97">
        <v>0</v>
      </c>
      <c r="J83" s="97">
        <v>1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5</v>
      </c>
      <c r="R83" s="98">
        <v>63</v>
      </c>
      <c r="S83" s="16"/>
      <c r="T83" s="16"/>
    </row>
    <row r="84" spans="1:20" ht="18" customHeight="1" x14ac:dyDescent="0.3">
      <c r="A84" s="22" t="s">
        <v>97</v>
      </c>
      <c r="B84" s="97">
        <f>SUM(C84:R84)</f>
        <v>0</v>
      </c>
      <c r="C84" s="97">
        <v>0</v>
      </c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8">
        <v>0</v>
      </c>
      <c r="S84" s="16"/>
      <c r="T84" s="16"/>
    </row>
    <row r="85" spans="1:20" ht="18" customHeight="1" x14ac:dyDescent="0.3">
      <c r="A85" s="22" t="s">
        <v>98</v>
      </c>
      <c r="B85" s="97">
        <f>SUM(C85:R85)</f>
        <v>67</v>
      </c>
      <c r="C85" s="97">
        <v>1</v>
      </c>
      <c r="D85" s="97">
        <v>1</v>
      </c>
      <c r="E85" s="97">
        <v>0</v>
      </c>
      <c r="F85" s="97">
        <v>0</v>
      </c>
      <c r="G85" s="97">
        <v>62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1</v>
      </c>
      <c r="R85" s="98">
        <v>2</v>
      </c>
      <c r="S85" s="16"/>
      <c r="T85" s="16"/>
    </row>
    <row r="86" spans="1:20" ht="18" customHeight="1" x14ac:dyDescent="0.3">
      <c r="A86" s="22" t="s">
        <v>99</v>
      </c>
      <c r="B86" s="97">
        <f>SUM(C86:R86)</f>
        <v>136</v>
      </c>
      <c r="C86" s="97">
        <v>58</v>
      </c>
      <c r="D86" s="97">
        <v>2</v>
      </c>
      <c r="E86" s="97">
        <v>0</v>
      </c>
      <c r="F86" s="97">
        <v>0</v>
      </c>
      <c r="G86" s="97">
        <v>76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8">
        <v>0</v>
      </c>
      <c r="S86" s="16"/>
      <c r="T86" s="16"/>
    </row>
    <row r="87" spans="1:20" ht="18" customHeight="1" x14ac:dyDescent="0.3">
      <c r="A87" s="22" t="s">
        <v>100</v>
      </c>
      <c r="B87" s="97">
        <f>SUM(C87:R87)</f>
        <v>186</v>
      </c>
      <c r="C87" s="97">
        <v>3</v>
      </c>
      <c r="D87" s="97">
        <v>11</v>
      </c>
      <c r="E87" s="97">
        <v>1</v>
      </c>
      <c r="F87" s="97">
        <v>0</v>
      </c>
      <c r="G87" s="97">
        <v>139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3</v>
      </c>
      <c r="O87" s="97">
        <v>0</v>
      </c>
      <c r="P87" s="97">
        <v>0</v>
      </c>
      <c r="Q87" s="97">
        <v>29</v>
      </c>
      <c r="R87" s="98">
        <v>0</v>
      </c>
      <c r="S87" s="16"/>
      <c r="T87" s="16"/>
    </row>
    <row r="88" spans="1:20" ht="18" customHeight="1" x14ac:dyDescent="0.3">
      <c r="A88" s="11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6"/>
      <c r="S88" s="16"/>
      <c r="T88" s="16"/>
    </row>
    <row r="89" spans="1:20" ht="18" customHeight="1" x14ac:dyDescent="0.3">
      <c r="A89" s="17" t="s">
        <v>19</v>
      </c>
      <c r="B89" s="95">
        <f>SUM(B90:B92)</f>
        <v>446</v>
      </c>
      <c r="C89" s="95">
        <f t="shared" ref="C89" si="26">SUM(C90:C92)</f>
        <v>5</v>
      </c>
      <c r="D89" s="95">
        <f t="shared" ref="D89:R89" si="27">SUM(D90:D92)</f>
        <v>43</v>
      </c>
      <c r="E89" s="95">
        <f t="shared" si="27"/>
        <v>4</v>
      </c>
      <c r="F89" s="95">
        <f t="shared" si="27"/>
        <v>0</v>
      </c>
      <c r="G89" s="95">
        <f t="shared" si="27"/>
        <v>324</v>
      </c>
      <c r="H89" s="95">
        <f t="shared" si="27"/>
        <v>0</v>
      </c>
      <c r="I89" s="95">
        <f t="shared" si="27"/>
        <v>0</v>
      </c>
      <c r="J89" s="95">
        <f t="shared" si="27"/>
        <v>0</v>
      </c>
      <c r="K89" s="95">
        <f t="shared" si="27"/>
        <v>0</v>
      </c>
      <c r="L89" s="95">
        <f t="shared" si="27"/>
        <v>0</v>
      </c>
      <c r="M89" s="95">
        <f t="shared" si="27"/>
        <v>0</v>
      </c>
      <c r="N89" s="95">
        <f t="shared" si="27"/>
        <v>4</v>
      </c>
      <c r="O89" s="95">
        <f t="shared" si="27"/>
        <v>0</v>
      </c>
      <c r="P89" s="95">
        <f t="shared" si="27"/>
        <v>0</v>
      </c>
      <c r="Q89" s="95">
        <f t="shared" si="27"/>
        <v>65</v>
      </c>
      <c r="R89" s="96">
        <f t="shared" si="27"/>
        <v>1</v>
      </c>
      <c r="S89" s="16"/>
      <c r="T89" s="16"/>
    </row>
    <row r="90" spans="1:20" ht="18" customHeight="1" x14ac:dyDescent="0.3">
      <c r="A90" s="22" t="s">
        <v>171</v>
      </c>
      <c r="B90" s="97">
        <f>SUM(C90:R90)</f>
        <v>334</v>
      </c>
      <c r="C90" s="97">
        <v>5</v>
      </c>
      <c r="D90" s="97">
        <v>37</v>
      </c>
      <c r="E90" s="97">
        <v>3</v>
      </c>
      <c r="F90" s="97">
        <v>0</v>
      </c>
      <c r="G90" s="97">
        <v>233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4</v>
      </c>
      <c r="O90" s="97">
        <v>0</v>
      </c>
      <c r="P90" s="97">
        <v>0</v>
      </c>
      <c r="Q90" s="97">
        <v>52</v>
      </c>
      <c r="R90" s="98">
        <v>0</v>
      </c>
      <c r="S90" s="16"/>
      <c r="T90" s="16"/>
    </row>
    <row r="91" spans="1:20" ht="18" customHeight="1" x14ac:dyDescent="0.3">
      <c r="A91" s="22" t="s">
        <v>172</v>
      </c>
      <c r="B91" s="97">
        <f>SUM(C91:R91)</f>
        <v>61</v>
      </c>
      <c r="C91" s="97">
        <v>0</v>
      </c>
      <c r="D91" s="97">
        <v>4</v>
      </c>
      <c r="E91" s="97">
        <v>0</v>
      </c>
      <c r="F91" s="97">
        <v>0</v>
      </c>
      <c r="G91" s="97">
        <v>57</v>
      </c>
      <c r="H91" s="97">
        <v>0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8">
        <v>0</v>
      </c>
      <c r="S91" s="16"/>
      <c r="T91" s="16"/>
    </row>
    <row r="92" spans="1:20" ht="18" customHeight="1" x14ac:dyDescent="0.3">
      <c r="A92" s="22" t="s">
        <v>101</v>
      </c>
      <c r="B92" s="97">
        <f>SUM(C92:R92)</f>
        <v>51</v>
      </c>
      <c r="C92" s="97">
        <v>0</v>
      </c>
      <c r="D92" s="97">
        <v>2</v>
      </c>
      <c r="E92" s="97">
        <v>1</v>
      </c>
      <c r="F92" s="97">
        <v>0</v>
      </c>
      <c r="G92" s="97">
        <v>34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13</v>
      </c>
      <c r="R92" s="98">
        <v>1</v>
      </c>
      <c r="S92" s="16"/>
      <c r="T92" s="16"/>
    </row>
    <row r="93" spans="1:20" ht="18" customHeight="1" x14ac:dyDescent="0.3">
      <c r="A93" s="11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6"/>
      <c r="S93" s="16"/>
      <c r="T93" s="16"/>
    </row>
    <row r="94" spans="1:20" ht="18" customHeight="1" x14ac:dyDescent="0.3">
      <c r="A94" s="17" t="s">
        <v>20</v>
      </c>
      <c r="B94" s="95">
        <f>SUM(B95:B101)</f>
        <v>663</v>
      </c>
      <c r="C94" s="95">
        <f t="shared" ref="C94" si="28">SUM(C95:C101)</f>
        <v>25</v>
      </c>
      <c r="D94" s="95">
        <f t="shared" ref="D94:R94" si="29">SUM(D95:D101)</f>
        <v>66</v>
      </c>
      <c r="E94" s="95">
        <f t="shared" si="29"/>
        <v>9</v>
      </c>
      <c r="F94" s="95">
        <f t="shared" si="29"/>
        <v>0</v>
      </c>
      <c r="G94" s="95">
        <f t="shared" si="29"/>
        <v>499</v>
      </c>
      <c r="H94" s="95">
        <f t="shared" si="29"/>
        <v>0</v>
      </c>
      <c r="I94" s="95">
        <f t="shared" si="29"/>
        <v>0</v>
      </c>
      <c r="J94" s="95">
        <f t="shared" si="29"/>
        <v>1</v>
      </c>
      <c r="K94" s="95">
        <f t="shared" si="29"/>
        <v>0</v>
      </c>
      <c r="L94" s="95">
        <f t="shared" si="29"/>
        <v>0</v>
      </c>
      <c r="M94" s="95">
        <f t="shared" si="29"/>
        <v>0</v>
      </c>
      <c r="N94" s="95">
        <f t="shared" si="29"/>
        <v>3</v>
      </c>
      <c r="O94" s="95">
        <f t="shared" si="29"/>
        <v>0</v>
      </c>
      <c r="P94" s="95">
        <f t="shared" si="29"/>
        <v>0</v>
      </c>
      <c r="Q94" s="95">
        <f t="shared" si="29"/>
        <v>37</v>
      </c>
      <c r="R94" s="96">
        <f t="shared" si="29"/>
        <v>23</v>
      </c>
      <c r="S94" s="16"/>
      <c r="T94" s="16"/>
    </row>
    <row r="95" spans="1:20" ht="18" customHeight="1" x14ac:dyDescent="0.3">
      <c r="A95" s="22" t="s">
        <v>173</v>
      </c>
      <c r="B95" s="97">
        <f t="shared" ref="B95:B101" si="30">SUM(C95:R95)</f>
        <v>150</v>
      </c>
      <c r="C95" s="97">
        <v>13</v>
      </c>
      <c r="D95" s="97">
        <v>25</v>
      </c>
      <c r="E95" s="97">
        <v>4</v>
      </c>
      <c r="F95" s="97">
        <v>0</v>
      </c>
      <c r="G95" s="97">
        <v>95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12</v>
      </c>
      <c r="R95" s="98">
        <v>1</v>
      </c>
      <c r="S95" s="16"/>
      <c r="T95" s="16"/>
    </row>
    <row r="96" spans="1:20" ht="18" customHeight="1" x14ac:dyDescent="0.3">
      <c r="A96" s="22" t="s">
        <v>174</v>
      </c>
      <c r="B96" s="97">
        <f t="shared" si="30"/>
        <v>3</v>
      </c>
      <c r="C96" s="97">
        <v>3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8">
        <v>0</v>
      </c>
      <c r="S96" s="16"/>
      <c r="T96" s="16"/>
    </row>
    <row r="97" spans="1:20" ht="18" customHeight="1" x14ac:dyDescent="0.3">
      <c r="A97" s="22" t="s">
        <v>102</v>
      </c>
      <c r="B97" s="97">
        <f t="shared" si="30"/>
        <v>195</v>
      </c>
      <c r="C97" s="97">
        <v>0</v>
      </c>
      <c r="D97" s="97">
        <v>5</v>
      </c>
      <c r="E97" s="97">
        <v>0</v>
      </c>
      <c r="F97" s="97">
        <v>0</v>
      </c>
      <c r="G97" s="97">
        <v>180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1</v>
      </c>
      <c r="O97" s="97">
        <v>0</v>
      </c>
      <c r="P97" s="97">
        <v>0</v>
      </c>
      <c r="Q97" s="97">
        <v>9</v>
      </c>
      <c r="R97" s="98">
        <v>0</v>
      </c>
      <c r="S97" s="16"/>
      <c r="T97" s="16"/>
    </row>
    <row r="98" spans="1:20" ht="18" customHeight="1" x14ac:dyDescent="0.3">
      <c r="A98" s="22" t="s">
        <v>103</v>
      </c>
      <c r="B98" s="97">
        <f t="shared" si="30"/>
        <v>182</v>
      </c>
      <c r="C98" s="97">
        <v>4</v>
      </c>
      <c r="D98" s="97">
        <v>18</v>
      </c>
      <c r="E98" s="97">
        <v>3</v>
      </c>
      <c r="F98" s="97">
        <v>0</v>
      </c>
      <c r="G98" s="97">
        <v>130</v>
      </c>
      <c r="H98" s="97">
        <v>0</v>
      </c>
      <c r="I98" s="97">
        <v>0</v>
      </c>
      <c r="J98" s="97">
        <v>1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8</v>
      </c>
      <c r="R98" s="98">
        <v>18</v>
      </c>
      <c r="S98" s="16"/>
      <c r="T98" s="16"/>
    </row>
    <row r="99" spans="1:20" ht="18" customHeight="1" x14ac:dyDescent="0.3">
      <c r="A99" s="22" t="s">
        <v>104</v>
      </c>
      <c r="B99" s="97">
        <f>SUM(C99:R99)</f>
        <v>11</v>
      </c>
      <c r="C99" s="97">
        <v>1</v>
      </c>
      <c r="D99" s="97">
        <v>0</v>
      </c>
      <c r="E99" s="97">
        <v>1</v>
      </c>
      <c r="F99" s="97">
        <v>0</v>
      </c>
      <c r="G99" s="97">
        <v>6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1</v>
      </c>
      <c r="O99" s="97">
        <v>0</v>
      </c>
      <c r="P99" s="97">
        <v>0</v>
      </c>
      <c r="Q99" s="97">
        <v>0</v>
      </c>
      <c r="R99" s="98">
        <v>2</v>
      </c>
      <c r="S99" s="16"/>
      <c r="T99" s="16"/>
    </row>
    <row r="100" spans="1:20" ht="18" customHeight="1" x14ac:dyDescent="0.3">
      <c r="A100" s="22" t="s">
        <v>105</v>
      </c>
      <c r="B100" s="97">
        <f t="shared" si="30"/>
        <v>25</v>
      </c>
      <c r="C100" s="97">
        <v>3</v>
      </c>
      <c r="D100" s="97">
        <v>4</v>
      </c>
      <c r="E100" s="97">
        <v>0</v>
      </c>
      <c r="F100" s="97">
        <v>0</v>
      </c>
      <c r="G100" s="97">
        <v>17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1</v>
      </c>
      <c r="O100" s="97">
        <v>0</v>
      </c>
      <c r="P100" s="97">
        <v>0</v>
      </c>
      <c r="Q100" s="97">
        <v>0</v>
      </c>
      <c r="R100" s="98">
        <v>0</v>
      </c>
      <c r="S100" s="16"/>
      <c r="T100" s="16"/>
    </row>
    <row r="101" spans="1:20" ht="18" customHeight="1" x14ac:dyDescent="0.3">
      <c r="A101" s="15" t="s">
        <v>106</v>
      </c>
      <c r="B101" s="97">
        <f t="shared" si="30"/>
        <v>97</v>
      </c>
      <c r="C101" s="97">
        <v>1</v>
      </c>
      <c r="D101" s="97">
        <v>14</v>
      </c>
      <c r="E101" s="97">
        <v>1</v>
      </c>
      <c r="F101" s="97">
        <v>0</v>
      </c>
      <c r="G101" s="97">
        <v>71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8</v>
      </c>
      <c r="R101" s="98">
        <v>2</v>
      </c>
      <c r="S101" s="16"/>
      <c r="T101" s="16"/>
    </row>
    <row r="102" spans="1:20" ht="18" customHeight="1" x14ac:dyDescent="0.3">
      <c r="A102" s="11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6"/>
      <c r="S102" s="16"/>
      <c r="T102" s="16"/>
    </row>
    <row r="103" spans="1:20" ht="18" customHeight="1" x14ac:dyDescent="0.3">
      <c r="A103" s="17" t="s">
        <v>21</v>
      </c>
      <c r="B103" s="95">
        <f>SUM(B104:B106)</f>
        <v>959</v>
      </c>
      <c r="C103" s="95">
        <f t="shared" ref="C103" si="31">SUM(C104:C106)</f>
        <v>16</v>
      </c>
      <c r="D103" s="95">
        <f t="shared" ref="D103:R103" si="32">SUM(D104:D106)</f>
        <v>23</v>
      </c>
      <c r="E103" s="95">
        <f t="shared" si="32"/>
        <v>2</v>
      </c>
      <c r="F103" s="95">
        <f t="shared" si="32"/>
        <v>0</v>
      </c>
      <c r="G103" s="95">
        <f t="shared" si="32"/>
        <v>798</v>
      </c>
      <c r="H103" s="95">
        <f t="shared" si="32"/>
        <v>1</v>
      </c>
      <c r="I103" s="95">
        <f t="shared" si="32"/>
        <v>0</v>
      </c>
      <c r="J103" s="95">
        <f t="shared" si="32"/>
        <v>0</v>
      </c>
      <c r="K103" s="95">
        <f t="shared" si="32"/>
        <v>0</v>
      </c>
      <c r="L103" s="95">
        <f t="shared" si="32"/>
        <v>0</v>
      </c>
      <c r="M103" s="95">
        <f t="shared" si="32"/>
        <v>1</v>
      </c>
      <c r="N103" s="95">
        <f t="shared" si="32"/>
        <v>1</v>
      </c>
      <c r="O103" s="95">
        <f t="shared" si="32"/>
        <v>0</v>
      </c>
      <c r="P103" s="95">
        <f t="shared" si="32"/>
        <v>0</v>
      </c>
      <c r="Q103" s="95">
        <f t="shared" si="32"/>
        <v>116</v>
      </c>
      <c r="R103" s="96">
        <f t="shared" si="32"/>
        <v>1</v>
      </c>
      <c r="S103" s="16"/>
      <c r="T103" s="16"/>
    </row>
    <row r="104" spans="1:20" ht="18" customHeight="1" x14ac:dyDescent="0.3">
      <c r="A104" s="22" t="s">
        <v>175</v>
      </c>
      <c r="B104" s="97">
        <f>SUM(C104:R104)</f>
        <v>746</v>
      </c>
      <c r="C104" s="97">
        <v>0</v>
      </c>
      <c r="D104" s="97">
        <v>8</v>
      </c>
      <c r="E104" s="97">
        <v>0</v>
      </c>
      <c r="F104" s="97">
        <v>0</v>
      </c>
      <c r="G104" s="97">
        <v>652</v>
      </c>
      <c r="H104" s="97">
        <v>1</v>
      </c>
      <c r="I104" s="97">
        <v>0</v>
      </c>
      <c r="J104" s="97">
        <v>0</v>
      </c>
      <c r="K104" s="97">
        <v>0</v>
      </c>
      <c r="L104" s="97">
        <v>0</v>
      </c>
      <c r="M104" s="97">
        <v>1</v>
      </c>
      <c r="N104" s="97">
        <v>0</v>
      </c>
      <c r="O104" s="97">
        <v>0</v>
      </c>
      <c r="P104" s="97">
        <v>0</v>
      </c>
      <c r="Q104" s="97">
        <v>84</v>
      </c>
      <c r="R104" s="98">
        <v>0</v>
      </c>
      <c r="S104" s="16"/>
      <c r="T104" s="16"/>
    </row>
    <row r="105" spans="1:20" ht="18" customHeight="1" x14ac:dyDescent="0.3">
      <c r="A105" s="22" t="s">
        <v>176</v>
      </c>
      <c r="B105" s="97">
        <f>SUM(C105:R105)</f>
        <v>1</v>
      </c>
      <c r="C105" s="97">
        <v>0</v>
      </c>
      <c r="D105" s="97">
        <v>0</v>
      </c>
      <c r="E105" s="97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8">
        <v>1</v>
      </c>
      <c r="S105" s="16"/>
      <c r="T105" s="16"/>
    </row>
    <row r="106" spans="1:20" ht="18" customHeight="1" x14ac:dyDescent="0.3">
      <c r="A106" s="22" t="s">
        <v>107</v>
      </c>
      <c r="B106" s="97">
        <f>SUM(C106:R106)</f>
        <v>212</v>
      </c>
      <c r="C106" s="97">
        <v>16</v>
      </c>
      <c r="D106" s="97">
        <v>15</v>
      </c>
      <c r="E106" s="97">
        <v>2</v>
      </c>
      <c r="F106" s="97">
        <v>0</v>
      </c>
      <c r="G106" s="97">
        <v>146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1</v>
      </c>
      <c r="O106" s="97">
        <v>0</v>
      </c>
      <c r="P106" s="97">
        <v>0</v>
      </c>
      <c r="Q106" s="97">
        <v>32</v>
      </c>
      <c r="R106" s="98">
        <v>0</v>
      </c>
      <c r="S106" s="16"/>
      <c r="T106" s="16"/>
    </row>
    <row r="107" spans="1:20" ht="18" customHeight="1" x14ac:dyDescent="0.3">
      <c r="A107" s="22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6"/>
      <c r="S107" s="16"/>
      <c r="T107" s="16"/>
    </row>
    <row r="108" spans="1:20" ht="18" customHeight="1" x14ac:dyDescent="0.3">
      <c r="A108" s="17" t="s">
        <v>22</v>
      </c>
      <c r="B108" s="95">
        <f>SUM(B109:B111)</f>
        <v>815</v>
      </c>
      <c r="C108" s="95">
        <f t="shared" ref="C108" si="33">SUM(C109:C111)</f>
        <v>20</v>
      </c>
      <c r="D108" s="95">
        <f t="shared" ref="D108:R108" si="34">SUM(D109:D111)</f>
        <v>28</v>
      </c>
      <c r="E108" s="95">
        <f t="shared" si="34"/>
        <v>15</v>
      </c>
      <c r="F108" s="95">
        <f t="shared" si="34"/>
        <v>0</v>
      </c>
      <c r="G108" s="95">
        <f t="shared" si="34"/>
        <v>692</v>
      </c>
      <c r="H108" s="95">
        <f t="shared" si="34"/>
        <v>1</v>
      </c>
      <c r="I108" s="95">
        <f t="shared" si="34"/>
        <v>0</v>
      </c>
      <c r="J108" s="95">
        <f t="shared" si="34"/>
        <v>0</v>
      </c>
      <c r="K108" s="95">
        <f t="shared" si="34"/>
        <v>0</v>
      </c>
      <c r="L108" s="95">
        <f t="shared" si="34"/>
        <v>0</v>
      </c>
      <c r="M108" s="95">
        <f t="shared" si="34"/>
        <v>0</v>
      </c>
      <c r="N108" s="95">
        <f t="shared" si="34"/>
        <v>8</v>
      </c>
      <c r="O108" s="95">
        <f t="shared" si="34"/>
        <v>0</v>
      </c>
      <c r="P108" s="95">
        <f t="shared" si="34"/>
        <v>0</v>
      </c>
      <c r="Q108" s="95">
        <f t="shared" si="34"/>
        <v>51</v>
      </c>
      <c r="R108" s="96">
        <f t="shared" si="34"/>
        <v>0</v>
      </c>
      <c r="S108" s="16"/>
      <c r="T108" s="16"/>
    </row>
    <row r="109" spans="1:20" ht="18" customHeight="1" x14ac:dyDescent="0.3">
      <c r="A109" s="22" t="s">
        <v>177</v>
      </c>
      <c r="B109" s="97">
        <f>SUM(C109:R109)</f>
        <v>474</v>
      </c>
      <c r="C109" s="97">
        <v>20</v>
      </c>
      <c r="D109" s="97">
        <v>28</v>
      </c>
      <c r="E109" s="97">
        <v>15</v>
      </c>
      <c r="F109" s="97">
        <v>0</v>
      </c>
      <c r="G109" s="97">
        <v>352</v>
      </c>
      <c r="H109" s="97">
        <v>1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8</v>
      </c>
      <c r="O109" s="97">
        <v>0</v>
      </c>
      <c r="P109" s="97">
        <v>0</v>
      </c>
      <c r="Q109" s="97">
        <v>50</v>
      </c>
      <c r="R109" s="98">
        <v>0</v>
      </c>
      <c r="S109" s="16"/>
      <c r="T109" s="16"/>
    </row>
    <row r="110" spans="1:20" ht="18" customHeight="1" x14ac:dyDescent="0.3">
      <c r="A110" s="22" t="s">
        <v>178</v>
      </c>
      <c r="B110" s="97">
        <f>SUM(C110:R110)</f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8">
        <v>0</v>
      </c>
      <c r="S110" s="16"/>
      <c r="T110" s="16"/>
    </row>
    <row r="111" spans="1:20" ht="18" customHeight="1" x14ac:dyDescent="0.3">
      <c r="A111" s="22" t="s">
        <v>108</v>
      </c>
      <c r="B111" s="97">
        <f>SUM(C111:R111)</f>
        <v>341</v>
      </c>
      <c r="C111" s="97">
        <v>0</v>
      </c>
      <c r="D111" s="97">
        <v>0</v>
      </c>
      <c r="E111" s="97">
        <v>0</v>
      </c>
      <c r="F111" s="97">
        <v>0</v>
      </c>
      <c r="G111" s="97">
        <v>340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1</v>
      </c>
      <c r="R111" s="98">
        <v>0</v>
      </c>
      <c r="S111" s="16"/>
      <c r="T111" s="16"/>
    </row>
    <row r="112" spans="1:20" ht="18" customHeight="1" x14ac:dyDescent="0.3">
      <c r="A112" s="24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3"/>
      <c r="S112" s="16"/>
      <c r="T112" s="16"/>
    </row>
    <row r="113" spans="1:20" ht="18" customHeight="1" x14ac:dyDescent="0.3">
      <c r="A113" s="29" t="s">
        <v>181</v>
      </c>
      <c r="B113" s="29"/>
      <c r="C113" s="1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S113" s="16"/>
      <c r="T113" s="16"/>
    </row>
    <row r="114" spans="1:20" hidden="1" x14ac:dyDescent="0.3"/>
    <row r="115" spans="1:20" hidden="1" x14ac:dyDescent="0.3"/>
    <row r="116" spans="1:20" hidden="1" x14ac:dyDescent="0.3"/>
    <row r="117" spans="1:20" hidden="1" x14ac:dyDescent="0.3"/>
    <row r="118" spans="1:20" hidden="1" x14ac:dyDescent="0.3"/>
    <row r="119" spans="1:20" hidden="1" x14ac:dyDescent="0.3"/>
    <row r="120" spans="1:20" hidden="1" x14ac:dyDescent="0.3"/>
    <row r="121" spans="1:20" hidden="1" x14ac:dyDescent="0.3"/>
    <row r="122" spans="1:20" hidden="1" x14ac:dyDescent="0.3"/>
    <row r="123" spans="1:20" hidden="1" x14ac:dyDescent="0.3"/>
    <row r="124" spans="1:20" hidden="1" x14ac:dyDescent="0.3"/>
    <row r="125" spans="1:20" hidden="1" x14ac:dyDescent="0.3"/>
    <row r="126" spans="1:20" hidden="1" x14ac:dyDescent="0.3"/>
    <row r="127" spans="1:20" hidden="1" x14ac:dyDescent="0.3"/>
    <row r="128" spans="1:20" hidden="1" x14ac:dyDescent="0.3"/>
    <row r="129" spans="2:2" hidden="1" x14ac:dyDescent="0.3">
      <c r="B129" s="73"/>
    </row>
  </sheetData>
  <mergeCells count="24">
    <mergeCell ref="A3:R3"/>
    <mergeCell ref="A4:R4"/>
    <mergeCell ref="A5:R5"/>
    <mergeCell ref="A6:R6"/>
    <mergeCell ref="M9:M11"/>
    <mergeCell ref="A8:A11"/>
    <mergeCell ref="C8:G8"/>
    <mergeCell ref="H8:R8"/>
    <mergeCell ref="N9:N11"/>
    <mergeCell ref="O9:O11"/>
    <mergeCell ref="P9:P11"/>
    <mergeCell ref="Q9:Q11"/>
    <mergeCell ref="R9:R11"/>
    <mergeCell ref="B8:B11"/>
    <mergeCell ref="H9:H11"/>
    <mergeCell ref="I9:I11"/>
    <mergeCell ref="J9:J11"/>
    <mergeCell ref="K9:K11"/>
    <mergeCell ref="L9:L11"/>
    <mergeCell ref="C9:C11"/>
    <mergeCell ref="D9:D11"/>
    <mergeCell ref="E9:E11"/>
    <mergeCell ref="F9:F11"/>
    <mergeCell ref="G9:G11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4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C-1</vt:lpstr>
      <vt:lpstr>C-2</vt:lpstr>
      <vt:lpstr>C-3</vt:lpstr>
      <vt:lpstr>C-4</vt:lpstr>
      <vt:lpstr>'C-3'!Títulos_a_imprimir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arodrigueza</dc:creator>
  <cp:lastModifiedBy>hcorderoa</cp:lastModifiedBy>
  <cp:revision>1</cp:revision>
  <cp:lastPrinted>2009-03-04T16:04:51Z</cp:lastPrinted>
  <dcterms:created xsi:type="dcterms:W3CDTF">2003-09-24T15:53:52Z</dcterms:created>
  <dcterms:modified xsi:type="dcterms:W3CDTF">2017-07-13T13:57:41Z</dcterms:modified>
</cp:coreProperties>
</file>