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-353" sheetId="1" r:id="rId1"/>
    <sheet name="c-354" sheetId="2" r:id="rId2"/>
    <sheet name="c-35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'c-353'!$A$1:$K$115</definedName>
    <definedName name="_xlnm.Print_Titles" localSheetId="0">'c-353'!$5:$6</definedName>
    <definedName name="_xlnm.Print_Area" localSheetId="1">'c-354'!$A$1:$K$99</definedName>
    <definedName name="_xlnm.Print_Titles" localSheetId="1">'c-354'!$5:$6</definedName>
    <definedName name="_xlnm.Print_Area" localSheetId="2">'c-355'!$A$1:$O$116</definedName>
    <definedName name="_xlnm.Print_Titles" localSheetId="2">'c-355'!$5:$7</definedName>
    <definedName name="dd">#REF!</definedName>
    <definedName name="ddd">#REF!</definedName>
    <definedName name="dfg">'[1]c30'!#REF!</definedName>
    <definedName name="Excel_BuiltIn_Database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3_1">#REF!</definedName>
    <definedName name="Excel_BuiltIn__FilterDatabase_3_7">#N/A</definedName>
    <definedName name="Excel_BuiltIn__FilterDatabase_4">'[2]C4'!#REF!</definedName>
    <definedName name="Excel_BuiltIn__FilterDatabase_4_7">#N/A</definedName>
    <definedName name="Excel_BuiltIn__FilterDatabase_5">#REF!</definedName>
    <definedName name="Excel_BuiltIn__FilterDatabase_6">#REF!</definedName>
    <definedName name="Excel_BuiltIn__FilterDatabase_8">NA()</definedName>
    <definedName name="FOFO1">#REF!</definedName>
    <definedName name="FOFO1_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FOFO1_7">#REF!</definedName>
    <definedName name="H">#REF!</definedName>
    <definedName name="HJ">#REF!</definedName>
    <definedName name="Listadesplegable1_6">'[4]menores sentenciados'!#REF!</definedName>
    <definedName name="Nuevo">#REF!</definedName>
    <definedName name="ss">'[2]C4'!#REF!</definedName>
    <definedName name="xxx">'[5]c-104'!#REF!</definedName>
    <definedName name="_xlfn_COUNTIFS">#N/A</definedName>
    <definedName name="_xlfn_SUMIFS">#N/A</definedName>
    <definedName name="Excel_BuiltIn__FilterDatabase_1" localSheetId="0">'[6]jdos PJ c-1'!#REF!</definedName>
    <definedName name="Excel_BuiltIn__FilterDatabase_3" localSheetId="0">'[6]C3'!#REF!</definedName>
    <definedName name="Excel_BuiltIn__FilterDatabase_4" localSheetId="0">'[7]C4'!#REF!</definedName>
    <definedName name="FOFO1" localSheetId="0">#REF!</definedName>
    <definedName name="ddd" localSheetId="1">#REF!</definedName>
    <definedName name="Excel_BuiltIn_Print_Area_1" localSheetId="1">#REF!</definedName>
    <definedName name="Excel_BuiltIn__FilterDatabase_1" localSheetId="1">'[6]jdos PJ c-1'!#REF!</definedName>
    <definedName name="Excel_BuiltIn__FilterDatabase_3" localSheetId="1">'[6]C3'!#REF!</definedName>
    <definedName name="Excel_BuiltIn__FilterDatabase_4" localSheetId="1">'[7]C4'!#REF!</definedName>
    <definedName name="FOFO1" localSheetId="1">#REF!</definedName>
    <definedName name="Excel_BuiltIn__FilterDatabase_1" localSheetId="2">'[6]jdos PJ c-1'!#REF!</definedName>
    <definedName name="Excel_BuiltIn__FilterDatabase_3" localSheetId="2">'[6]C3'!#REF!</definedName>
    <definedName name="Excel_BuiltIn__FilterDatabase_4" localSheetId="2">'[7]C4'!#REF!</definedName>
    <definedName name="FOFO1" localSheetId="2">#REF!</definedName>
  </definedNames>
  <calcPr fullCalcOnLoad="1"/>
</workbook>
</file>

<file path=xl/sharedStrings.xml><?xml version="1.0" encoding="utf-8"?>
<sst xmlns="http://schemas.openxmlformats.org/spreadsheetml/2006/main" count="332" uniqueCount="216">
  <si>
    <t>CUADRO N° 353</t>
  </si>
  <si>
    <t>MOVIMIENTO OCURRIDO EN LOS JUZGADOS COMPETENTES EN MATERIA DE PENSIONES ALIMENTARIAS DURANTE EL 2013</t>
  </si>
  <si>
    <t>Activos</t>
  </si>
  <si>
    <t>Casos</t>
  </si>
  <si>
    <t>Aumentos</t>
  </si>
  <si>
    <t>Incidentes</t>
  </si>
  <si>
    <t>En</t>
  </si>
  <si>
    <t>En etapa de</t>
  </si>
  <si>
    <t>Juzgado</t>
  </si>
  <si>
    <t>Entrados</t>
  </si>
  <si>
    <t>Reentrados</t>
  </si>
  <si>
    <t>Terminados</t>
  </si>
  <si>
    <t>Abandonados</t>
  </si>
  <si>
    <t>automáticos</t>
  </si>
  <si>
    <t>presentados</t>
  </si>
  <si>
    <t>Trámite</t>
  </si>
  <si>
    <t>Ejecución</t>
  </si>
  <si>
    <t>TOTAL</t>
  </si>
  <si>
    <t>Primer Circuito Judicial de San José</t>
  </si>
  <si>
    <t xml:space="preserve">Juzgado de Pensiones Alimentarias del I Circ. Jud. De San José </t>
  </si>
  <si>
    <t>Juzgado Pensiones y Violencia Doméstica de Escazú</t>
  </si>
  <si>
    <t>Juzgado Contr. y Men. Cuantía de Santa Ana</t>
  </si>
  <si>
    <t>Juzgado Contr. y Men. Cuantía de Mora</t>
  </si>
  <si>
    <t>Juzgado Contr. y Men. Cuantía de Puriscal</t>
  </si>
  <si>
    <t>Juzgado Contr. y Men. Cuantía de Turrubares</t>
  </si>
  <si>
    <t>Segundo Circuito Judicial de San José</t>
  </si>
  <si>
    <t>Juzgado de Pensiones Alimentarias II Circ. Jud. De San José</t>
  </si>
  <si>
    <t>Tercer Circuito Judicial de San José</t>
  </si>
  <si>
    <t>Juzgado de Pensiones y Violen. Doméstica de Pavas- Pisav</t>
  </si>
  <si>
    <t>Juzgado Contr. y Men. Cuantía de Hatillo</t>
  </si>
  <si>
    <t>Juzgado Contr. y Men. Cuantía de San Sebastián</t>
  </si>
  <si>
    <t>Juzgado Contr. y Men. Cuantía de Alajuelita</t>
  </si>
  <si>
    <t>Juzgado de Pensiones Alimentarias III Circ. Jud. De San José</t>
  </si>
  <si>
    <t>Juzgado Contr. y Men. Cuantía de Aserrí</t>
  </si>
  <si>
    <t>Juzgado Contr. y Men. Cuantía de Acosta</t>
  </si>
  <si>
    <t>Primer Circuito Judicial de Alajuela</t>
  </si>
  <si>
    <t>Juzgado Pensiones Alimentarias I Cir. Jud. Alajuela</t>
  </si>
  <si>
    <t>Juzgado Contrav. y Menor Cuantía de Poás</t>
  </si>
  <si>
    <t>Juzgado Contr. y Menor Cuantía de Atenas</t>
  </si>
  <si>
    <t>Juzgado Contrav. y de Menor Cuantía de San Mateo</t>
  </si>
  <si>
    <t>Juzgado Contrav. y de Menor Cuantía de Orotina</t>
  </si>
  <si>
    <t>Segundo Circuito Judicial de Alajuela</t>
  </si>
  <si>
    <t>Juzgado Contraven. y Pensiones Alimen. II Cir. Jud. Alajuela</t>
  </si>
  <si>
    <t>Juzgado Contrav. y de Menor Cuantia de Upala</t>
  </si>
  <si>
    <t>Juzgado Contrav. y de Menor Cuantía de Los Chiles</t>
  </si>
  <si>
    <t>Juzgado Contrav. y de Menor Cuantía de Guatuso</t>
  </si>
  <si>
    <t>Juzgado Contrav. y de Men. Cuantía de La Fortuna</t>
  </si>
  <si>
    <t>Tercer Circuito Judicial de Alajuela</t>
  </si>
  <si>
    <t>Juzgado de Cobro, Menor Cuantía y Contrav. de Grecia</t>
  </si>
  <si>
    <t>Juzgado Contrav. y de Menor Cuantía de Alfaro Ruiz</t>
  </si>
  <si>
    <t>Juzgado Contrav. y de Menor Cuantía de Valverde Vega</t>
  </si>
  <si>
    <t>Juzgado Contr. y Pens. Alimen. III Circ. Jud. Alajuela (San Ramón)</t>
  </si>
  <si>
    <t>Juzgado Contrav. y de Menor Cuantía de Naranjo</t>
  </si>
  <si>
    <t>Juzgado Contrav. y  de Menor Cuantía de Palmares</t>
  </si>
  <si>
    <t>Circuito Judicial de Cartago</t>
  </si>
  <si>
    <t>Juzgado de Pensiones Alimentarias de Cartago</t>
  </si>
  <si>
    <t>Juzgado de Pensiones y Viol. Dom. de La Unión</t>
  </si>
  <si>
    <t>Juzgado Contrav. y de Menor Cuantía de Paraíso</t>
  </si>
  <si>
    <t>Juzgado Contrav. y de Menor Cuantía de Alvarado</t>
  </si>
  <si>
    <t>Juzgado Contrav. y de Menor Cuantía de Turrialba</t>
  </si>
  <si>
    <t>Juzgado Contrav. y de Menor Cuantía de Jiménez</t>
  </si>
  <si>
    <t>Juzgado Contr. y Men Cuant. Tarrazú, Dota.</t>
  </si>
  <si>
    <t>Circuito Judicial de Heredia</t>
  </si>
  <si>
    <t>Juzgado de Pensiones Alimentarias de Heredia</t>
  </si>
  <si>
    <t>Juzgado Contrav. y de Menor Cuantía de San Rafael</t>
  </si>
  <si>
    <t>Juzgado Contrav. y de Menor Cuantía de San Isidro</t>
  </si>
  <si>
    <t>Juzgado de Pensiones y Viol. Dom. San Joaquín de Flores</t>
  </si>
  <si>
    <t>Juzgado de Pensiones y Viol. Dom. Sarapiquí</t>
  </si>
  <si>
    <t>Juzgado Contrav. y de Menor Cuantía de Santo Domingo</t>
  </si>
  <si>
    <t>Primer Circuito Judicial de Guanacaste</t>
  </si>
  <si>
    <t xml:space="preserve">Juzgado Contrav. y Pensiones Alimentarias I CJ Guanacaste </t>
  </si>
  <si>
    <t>Juzgado Contravencional y de Menor Cuantía de Bagaces</t>
  </si>
  <si>
    <t>Juzgado Contravencional y de Menor Cuantía de La Cruz</t>
  </si>
  <si>
    <t>Juzgado Contravencional y de Menor Cuantía de Cañas</t>
  </si>
  <si>
    <t>Juzgado Contravencional y de Menor Cuantía de Tilarán</t>
  </si>
  <si>
    <t>Juzgado Contravencional y de Menor Cuantía de Abangares</t>
  </si>
  <si>
    <t>Segundo Circuito Judicial de Guanacaste</t>
  </si>
  <si>
    <t>Juzgado Contrav. y Pensiones Aliment. II Circ. Jud. Guanacaste (Nicoya)</t>
  </si>
  <si>
    <t>Juzgado Contr. y Men. Cuantía Nandayure</t>
  </si>
  <si>
    <t>Juzgado Contravencional y Pensiones Alim. De Santa Cruz</t>
  </si>
  <si>
    <t>Juzgado Contrav. y de Menor Cuantía de Carrillo</t>
  </si>
  <si>
    <t>Juzgado Contravencional y de Menor Cuantía de Hojancha</t>
  </si>
  <si>
    <t>Juzgado Contrav. y de Menor Cuantía de Jicaral</t>
  </si>
  <si>
    <t>Circuito Judicial de Puntarenas</t>
  </si>
  <si>
    <t>Juzgado de Pensiones Alimentarias de Puntarenas</t>
  </si>
  <si>
    <t>Juzgado Contrav. y de Menor Cuantía de Esparza</t>
  </si>
  <si>
    <t>Juzgado Contrav. y de Menor Cuantía de Montes de Oro</t>
  </si>
  <si>
    <t>Juzgado Contrav. y de Menor Cuantía de Garabito</t>
  </si>
  <si>
    <t>Juzgado Contravencional y de Menor Cuantía de Cóbano</t>
  </si>
  <si>
    <t>Juzgado Contrav. y de Menor Cuantía de Aguirre</t>
  </si>
  <si>
    <t>Juzgado Contrav. y de Menor Cuantía de Parrita</t>
  </si>
  <si>
    <t>Primer Circuito Judicial de la Zona Sur</t>
  </si>
  <si>
    <t>Juzgado Contrav. y de Pensiones Alimen. I Circ. Jud. Zona Sur</t>
  </si>
  <si>
    <t>Juzgado Contr. y Men. Cuantía de Buenos Aires</t>
  </si>
  <si>
    <t>Segunda Circuito Judicial de la Zona Sur</t>
  </si>
  <si>
    <t>Juzgado Contr. y Men. Cuantía II Circ. Jud. Zona Sur</t>
  </si>
  <si>
    <t>Juzgado de Cobro de Menor Cuantía y Contrav. De Golfito</t>
  </si>
  <si>
    <t>Juzgado Contrav. y Menor Cuantía de Osa</t>
  </si>
  <si>
    <t>Juzgado Contrav. y Menor Cuantía de Coto Brus</t>
  </si>
  <si>
    <t>Primer Circuito Judicial de la Zona Atlántica</t>
  </si>
  <si>
    <t>Juzgado de Pens. Alimentarias del I Circ. Jud. de la Zona Atlántica</t>
  </si>
  <si>
    <t>Juzgado Contravencional y de Menor Cuantía de Bribrí</t>
  </si>
  <si>
    <t>Juzgado Contravencional y de Menor Cuantía de Matina</t>
  </si>
  <si>
    <t>Segundo Circuito Judicial de la Zona Atlántica</t>
  </si>
  <si>
    <t>Juzgado Contraven. y de Pensiones Alimen. de Pococí</t>
  </si>
  <si>
    <t>Juzgado Contravencional y de Menor Cuantía de Guácimo</t>
  </si>
  <si>
    <t>Juzgado de Pensiones y Violencia Doméstica de Siquirres</t>
  </si>
  <si>
    <t xml:space="preserve">Elaborado por: Sección de Estadística, Departamento de Planificación. </t>
  </si>
  <si>
    <t>CUADRO N° 354</t>
  </si>
  <si>
    <t>MOVIMIENTO OCURRIDO EN LOS JUZGADOS COMPETENTES EN MATERIA DE PENSIONES ALIMENTARIAS SEGÚN PROVINCIA DURANTE EL 2013</t>
  </si>
  <si>
    <t>Fenecidos</t>
  </si>
  <si>
    <t>SAN JOSE</t>
  </si>
  <si>
    <t>Pensiones Alimentarias I Circuito San José</t>
  </si>
  <si>
    <t>Pensiones Alimentarias y Violencia Doméstica Pavas-PISAV</t>
  </si>
  <si>
    <t xml:space="preserve">Pensiones Alimentarias y Violencia Doméstica Escazú </t>
  </si>
  <si>
    <t>Contravencional y Menor Cuantía Santa Ana</t>
  </si>
  <si>
    <t xml:space="preserve">Contravencional y Menor Cuantía Mora </t>
  </si>
  <si>
    <t>Contravencional y Menor Cuantía Puriscal</t>
  </si>
  <si>
    <t>Contravencional y Menor Cuantía Turrubares</t>
  </si>
  <si>
    <t>Pensiones Alimentarias II Circuito San José</t>
  </si>
  <si>
    <t>Contravencional y Menor Cuantía Hatillo</t>
  </si>
  <si>
    <t>Contravencional y Menor Cuantía San Sebastián</t>
  </si>
  <si>
    <t xml:space="preserve">Contravencional y Menor Cuantía Alajuelita </t>
  </si>
  <si>
    <t>Pensiones Alimentarias Desamparados</t>
  </si>
  <si>
    <t>Contravencional y Menor Cuantía Aserrí</t>
  </si>
  <si>
    <t xml:space="preserve">Contravencional y Menor Cuantía Acosta </t>
  </si>
  <si>
    <t>Contravencional Pérez Zeledón</t>
  </si>
  <si>
    <t>ALAJUELA</t>
  </si>
  <si>
    <t>Contravencional y Menor Cuantía Poás</t>
  </si>
  <si>
    <t>Contravencional y Menor Cuantía Atenas</t>
  </si>
  <si>
    <t xml:space="preserve">Contravencional y Menor Cuantía San Mateo </t>
  </si>
  <si>
    <t>Contravencional y Menor Cuantía Orotina</t>
  </si>
  <si>
    <t>Contravencional San Carlos</t>
  </si>
  <si>
    <t>Contravencional y Menor Cuantía Upala</t>
  </si>
  <si>
    <t xml:space="preserve">Contravencional y Menor Cuantía Los Chiles </t>
  </si>
  <si>
    <t>Contravencional y Menor Cuantía Guatuso</t>
  </si>
  <si>
    <t xml:space="preserve">Contravencional y Menor Cuantía La Fortuna </t>
  </si>
  <si>
    <t>Contravencional y Menor Cuantía Grecia</t>
  </si>
  <si>
    <t>Contravencional y Menor Cuantía Alfaro Ruiz</t>
  </si>
  <si>
    <t>Contravencional y Menor Cuantía Valverde Vega</t>
  </si>
  <si>
    <t>Contravencional San Ramón</t>
  </si>
  <si>
    <t>Contravencional y Menor Cuantía Naranjo</t>
  </si>
  <si>
    <t>Contravencional y Menor Cuantía Palmares</t>
  </si>
  <si>
    <t>CARTAGO</t>
  </si>
  <si>
    <t>Pensiones Alimentarias Cartago</t>
  </si>
  <si>
    <t xml:space="preserve">Pensiones Alimentarias y Violencia Doméstica La Unión </t>
  </si>
  <si>
    <t>Contravencional y Menor Cuantía Paraíso</t>
  </si>
  <si>
    <t>Contravencional y Menor Cuantía Alvarado</t>
  </si>
  <si>
    <t>Contravencional y Menor Cuantía Turrialba</t>
  </si>
  <si>
    <t>Contravencional y Menor Cuantía Jiménez</t>
  </si>
  <si>
    <t>Contravencional y Menor Cuantía Tarrazú</t>
  </si>
  <si>
    <t>HEREDIA</t>
  </si>
  <si>
    <t>Pensiones Alimentarias Heredia</t>
  </si>
  <si>
    <t>Contravencional y Menor Cuantía San Rafael</t>
  </si>
  <si>
    <t xml:space="preserve">Contravencional y Menor Cuantía San Isidro </t>
  </si>
  <si>
    <t>Pensiones Alimentarias y Violencia Doméstica San Joaquín</t>
  </si>
  <si>
    <t>Contravencional y Menor Cuantía Sarapiquí</t>
  </si>
  <si>
    <t>Contravencional y Menor Cuantía Santo Domingo</t>
  </si>
  <si>
    <t>GUANACASTE</t>
  </si>
  <si>
    <t>Contravencional y Pensiones Alimentarias Liberia</t>
  </si>
  <si>
    <t xml:space="preserve">Contravencional y Menor Cuantía Bagaces </t>
  </si>
  <si>
    <t>Contravencional y Menor Cuantía La Cruz</t>
  </si>
  <si>
    <t>Contravencional y Menor Cuantía Cañas</t>
  </si>
  <si>
    <t xml:space="preserve">Contravencional y Menor Cuantía Tilarán </t>
  </si>
  <si>
    <t>Contravencional y Menor Cuantía Abangares</t>
  </si>
  <si>
    <t>Contravencional y Pensiones Alimentarias Nicoya</t>
  </si>
  <si>
    <t>Contravencional y Menor Cuantía Nandayure</t>
  </si>
  <si>
    <t>Contravencional y Pensiones Alimentarias Santa Cruz</t>
  </si>
  <si>
    <t>Contravencional y Menor Cuantía Carrillo</t>
  </si>
  <si>
    <t>Contravencional y Menor Cuantía Hojancha</t>
  </si>
  <si>
    <t>Contravencional y Menor Cuantía Jicaral</t>
  </si>
  <si>
    <t>PUNTARENAS</t>
  </si>
  <si>
    <t>Contravencional y Menor Cuantía Esparza</t>
  </si>
  <si>
    <t>Contravencional y Menor Cuantía Montes de Oro</t>
  </si>
  <si>
    <t xml:space="preserve">Contravencional y Menor Cuantía Garabito </t>
  </si>
  <si>
    <t>Contravencional y Menor Cuantía Cóbano</t>
  </si>
  <si>
    <t>Contravencional y Menor Cuantía Aguirre</t>
  </si>
  <si>
    <t>Contravencional y Menor Cuantía Parrita</t>
  </si>
  <si>
    <t>Contravencional y Menor Cuantía Buenos Aires</t>
  </si>
  <si>
    <t xml:space="preserve">Contravencional y Menor Cuantía Golfito </t>
  </si>
  <si>
    <t>Contravencional y Menor Cuantía Osa</t>
  </si>
  <si>
    <t>Contravencional y Menor Cuantía Corredores</t>
  </si>
  <si>
    <t>Contravencional y Menor Cuantía Coto Brus</t>
  </si>
  <si>
    <t>LIMON</t>
  </si>
  <si>
    <t>Pensiones Alimentarias Limón</t>
  </si>
  <si>
    <t xml:space="preserve">Contravencional y Menor Cuantía Bribrí </t>
  </si>
  <si>
    <t>Contravencional y Menor Cuantía Matina</t>
  </si>
  <si>
    <t xml:space="preserve">Contravencional  Pococí </t>
  </si>
  <si>
    <t>Contravencional y Menor Cuantía Guácimo</t>
  </si>
  <si>
    <t>Pensiones Alimentarias y Violencia Doméstica Siquirres</t>
  </si>
  <si>
    <t>CUADRO N° 355</t>
  </si>
  <si>
    <t>SENTENCIAS DICTADAS Y CASOS TERMINADOS EN LOS JUZGADOS COMPETENTES EN MATERIA DE PENSIONES ALIMENTARIAS DURANTE EL 2013</t>
  </si>
  <si>
    <t>Sentencias Dictadas</t>
  </si>
  <si>
    <t>Casos Terminados</t>
  </si>
  <si>
    <t>En Juicio</t>
  </si>
  <si>
    <t>En Con</t>
  </si>
  <si>
    <t>En Inci-</t>
  </si>
  <si>
    <t>Conciliación</t>
  </si>
  <si>
    <t>Incompe-</t>
  </si>
  <si>
    <t>Remitido Ctro.</t>
  </si>
  <si>
    <t xml:space="preserve">Otros </t>
  </si>
  <si>
    <t>Total</t>
  </si>
  <si>
    <t>Principal</t>
  </si>
  <si>
    <t>ciliaciones</t>
  </si>
  <si>
    <t>dentes</t>
  </si>
  <si>
    <t>Acumulado</t>
  </si>
  <si>
    <t>Archivado</t>
  </si>
  <si>
    <t>(acdo partes)</t>
  </si>
  <si>
    <t>tencias</t>
  </si>
  <si>
    <t>Suspendidos</t>
  </si>
  <si>
    <t>Sentencias</t>
  </si>
  <si>
    <t>Conciliac.</t>
  </si>
  <si>
    <t>motivos</t>
  </si>
  <si>
    <t xml:space="preserve">Juzgado Contrav. y de Menor Cuantía de Los Chiles </t>
  </si>
  <si>
    <t xml:space="preserve">Juzgado Contrav. y de Menor Cuantía de Valverde Vega </t>
  </si>
  <si>
    <t>Juzgado Contravencional y de Menor Cuantía de Sarapiquí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</si>
</sst>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[$€]* #,##0.00_);_([$€]* \(#,##0.00\);_([$€]* \-??_);_(@_)"/>
    <numFmt numFmtId="166" formatCode="#,##0"/>
    <numFmt numFmtId="167" formatCode="0_)"/>
    <numFmt numFmtId="168" formatCode="0.00_)"/>
    <numFmt numFmtId="169" formatCode="DD/MM/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3" borderId="0" applyNumberFormat="0" applyBorder="0" applyAlignment="0" applyProtection="0"/>
    <xf numFmtId="164" fontId="1" fillId="13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9" borderId="0" applyNumberFormat="0" applyBorder="0" applyAlignment="0" applyProtection="0"/>
    <xf numFmtId="164" fontId="1" fillId="13" borderId="0" applyNumberFormat="0" applyBorder="0" applyAlignment="0" applyProtection="0"/>
    <xf numFmtId="164" fontId="1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6" borderId="0" applyNumberFormat="0" applyBorder="0" applyAlignment="0" applyProtection="0"/>
    <xf numFmtId="164" fontId="2" fillId="16" borderId="0" applyNumberFormat="0" applyBorder="0" applyAlignment="0" applyProtection="0"/>
    <xf numFmtId="164" fontId="2" fillId="3" borderId="0" applyNumberFormat="0" applyBorder="0" applyAlignment="0" applyProtection="0"/>
    <xf numFmtId="164" fontId="2" fillId="17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6" borderId="0" applyNumberFormat="0" applyBorder="0" applyAlignment="0" applyProtection="0"/>
    <xf numFmtId="164" fontId="2" fillId="23" borderId="0" applyNumberFormat="0" applyBorder="0" applyAlignment="0" applyProtection="0"/>
    <xf numFmtId="164" fontId="3" fillId="7" borderId="0" applyNumberFormat="0" applyBorder="0" applyAlignment="0" applyProtection="0"/>
    <xf numFmtId="164" fontId="4" fillId="8" borderId="0" applyNumberFormat="0" applyBorder="0" applyAlignment="0" applyProtection="0"/>
    <xf numFmtId="164" fontId="5" fillId="2" borderId="1" applyNumberFormat="0" applyAlignment="0" applyProtection="0"/>
    <xf numFmtId="164" fontId="0" fillId="0" borderId="0" applyNumberFormat="0" applyFill="0" applyBorder="0" applyProtection="0">
      <alignment horizontal="left"/>
    </xf>
    <xf numFmtId="164" fontId="6" fillId="24" borderId="2" applyNumberFormat="0" applyAlignment="0" applyProtection="0"/>
    <xf numFmtId="164" fontId="7" fillId="0" borderId="3" applyNumberFormat="0" applyFill="0" applyAlignment="0" applyProtection="0"/>
    <xf numFmtId="164" fontId="6" fillId="24" borderId="2" applyNumberFormat="0" applyAlignment="0" applyProtection="0"/>
    <xf numFmtId="164" fontId="5" fillId="10" borderId="1" applyNumberFormat="0" applyAlignment="0" applyProtection="0"/>
    <xf numFmtId="164" fontId="8" fillId="0" borderId="4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1" applyNumberFormat="0" applyAlignment="0" applyProtection="0"/>
    <xf numFmtId="165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4" fillId="8" borderId="0" applyNumberFormat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3" fillId="7" borderId="0" applyNumberFormat="0" applyBorder="0" applyAlignment="0" applyProtection="0"/>
    <xf numFmtId="164" fontId="10" fillId="3" borderId="1" applyNumberFormat="0" applyAlignment="0" applyProtection="0"/>
    <xf numFmtId="164" fontId="7" fillId="0" borderId="3" applyNumberFormat="0" applyFill="0" applyAlignment="0" applyProtection="0"/>
    <xf numFmtId="164" fontId="15" fillId="12" borderId="0" applyNumberFormat="0" applyBorder="0" applyAlignment="0" applyProtection="0"/>
    <xf numFmtId="164" fontId="0" fillId="0" borderId="0">
      <alignment/>
      <protection/>
    </xf>
    <xf numFmtId="164" fontId="16" fillId="0" borderId="0">
      <alignment/>
      <protection/>
    </xf>
    <xf numFmtId="164" fontId="0" fillId="4" borderId="8" applyNumberFormat="0" applyAlignment="0" applyProtection="0"/>
    <xf numFmtId="164" fontId="0" fillId="4" borderId="9" applyNumberFormat="0" applyAlignment="0" applyProtection="0"/>
    <xf numFmtId="164" fontId="17" fillId="2" borderId="10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7" fillId="10" borderId="10" applyNumberFormat="0" applyAlignment="0" applyProtection="0"/>
    <xf numFmtId="164" fontId="18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11" applyNumberFormat="0" applyFill="0" applyAlignment="0" applyProtection="0"/>
    <xf numFmtId="164" fontId="21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22" fillId="0" borderId="6" applyNumberFormat="0" applyFill="0" applyAlignment="0" applyProtection="0"/>
    <xf numFmtId="164" fontId="9" fillId="0" borderId="12" applyNumberFormat="0" applyFill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5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23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23" fillId="0" borderId="0" xfId="0" applyFont="1" applyFill="1" applyAlignment="1" applyProtection="1">
      <alignment/>
      <protection/>
    </xf>
    <xf numFmtId="164" fontId="24" fillId="0" borderId="0" xfId="0" applyFont="1" applyFill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164" fontId="24" fillId="26" borderId="0" xfId="0" applyFont="1" applyFill="1" applyBorder="1" applyAlignment="1" applyProtection="1">
      <alignment horizontal="center"/>
      <protection/>
    </xf>
    <xf numFmtId="164" fontId="24" fillId="26" borderId="0" xfId="0" applyFont="1" applyFill="1" applyAlignment="1" applyProtection="1">
      <alignment/>
      <protection/>
    </xf>
    <xf numFmtId="168" fontId="24" fillId="27" borderId="13" xfId="0" applyNumberFormat="1" applyFont="1" applyFill="1" applyBorder="1" applyAlignment="1" applyProtection="1">
      <alignment horizontal="center"/>
      <protection/>
    </xf>
    <xf numFmtId="164" fontId="24" fillId="27" borderId="14" xfId="0" applyFont="1" applyFill="1" applyBorder="1" applyAlignment="1" applyProtection="1">
      <alignment horizontal="center"/>
      <protection/>
    </xf>
    <xf numFmtId="164" fontId="24" fillId="27" borderId="13" xfId="0" applyFont="1" applyFill="1" applyBorder="1" applyAlignment="1" applyProtection="1">
      <alignment horizontal="center"/>
      <protection/>
    </xf>
    <xf numFmtId="164" fontId="24" fillId="27" borderId="15" xfId="0" applyFont="1" applyFill="1" applyBorder="1" applyAlignment="1" applyProtection="1">
      <alignment horizontal="center"/>
      <protection/>
    </xf>
    <xf numFmtId="169" fontId="24" fillId="27" borderId="16" xfId="0" applyNumberFormat="1" applyFont="1" applyFill="1" applyBorder="1" applyAlignment="1" applyProtection="1">
      <alignment horizontal="center"/>
      <protection/>
    </xf>
    <xf numFmtId="164" fontId="24" fillId="27" borderId="16" xfId="0" applyFont="1" applyFill="1" applyBorder="1" applyAlignment="1" applyProtection="1">
      <alignment horizontal="center"/>
      <protection/>
    </xf>
    <xf numFmtId="169" fontId="24" fillId="27" borderId="15" xfId="0" applyNumberFormat="1" applyFont="1" applyFill="1" applyBorder="1" applyAlignment="1" applyProtection="1">
      <alignment horizontal="center"/>
      <protection/>
    </xf>
    <xf numFmtId="164" fontId="24" fillId="27" borderId="17" xfId="0" applyFont="1" applyFill="1" applyBorder="1" applyAlignment="1" applyProtection="1">
      <alignment horizontal="fill"/>
      <protection/>
    </xf>
    <xf numFmtId="167" fontId="25" fillId="27" borderId="18" xfId="0" applyNumberFormat="1" applyFont="1" applyFill="1" applyBorder="1" applyAlignment="1" applyProtection="1">
      <alignment horizontal="center"/>
      <protection/>
    </xf>
    <xf numFmtId="167" fontId="25" fillId="27" borderId="19" xfId="0" applyNumberFormat="1" applyFont="1" applyFill="1" applyBorder="1" applyAlignment="1" applyProtection="1">
      <alignment horizontal="center"/>
      <protection/>
    </xf>
    <xf numFmtId="167" fontId="24" fillId="27" borderId="17" xfId="0" applyNumberFormat="1" applyFont="1" applyFill="1" applyBorder="1" applyAlignment="1" applyProtection="1">
      <alignment/>
      <protection/>
    </xf>
    <xf numFmtId="166" fontId="24" fillId="27" borderId="18" xfId="0" applyNumberFormat="1" applyFont="1" applyFill="1" applyBorder="1" applyAlignment="1" applyProtection="1">
      <alignment horizontal="center"/>
      <protection/>
    </xf>
    <xf numFmtId="166" fontId="24" fillId="27" borderId="19" xfId="0" applyNumberFormat="1" applyFont="1" applyFill="1" applyBorder="1" applyAlignment="1" applyProtection="1">
      <alignment horizontal="center"/>
      <protection/>
    </xf>
    <xf numFmtId="167" fontId="23" fillId="27" borderId="17" xfId="0" applyNumberFormat="1" applyFont="1" applyFill="1" applyBorder="1" applyAlignment="1" applyProtection="1">
      <alignment/>
      <protection/>
    </xf>
    <xf numFmtId="166" fontId="23" fillId="27" borderId="18" xfId="0" applyNumberFormat="1" applyFont="1" applyFill="1" applyBorder="1" applyAlignment="1" applyProtection="1">
      <alignment horizontal="center"/>
      <protection/>
    </xf>
    <xf numFmtId="166" fontId="23" fillId="27" borderId="19" xfId="0" applyNumberFormat="1" applyFont="1" applyFill="1" applyBorder="1" applyAlignment="1" applyProtection="1">
      <alignment horizontal="center"/>
      <protection/>
    </xf>
    <xf numFmtId="167" fontId="24" fillId="27" borderId="17" xfId="0" applyNumberFormat="1" applyFont="1" applyFill="1" applyBorder="1" applyAlignment="1" applyProtection="1">
      <alignment horizontal="left"/>
      <protection/>
    </xf>
    <xf numFmtId="164" fontId="23" fillId="27" borderId="0" xfId="0" applyFont="1" applyFill="1" applyBorder="1" applyAlignment="1" applyProtection="1">
      <alignment/>
      <protection/>
    </xf>
    <xf numFmtId="164" fontId="23" fillId="27" borderId="0" xfId="0" applyFont="1" applyFill="1" applyBorder="1" applyAlignment="1" applyProtection="1">
      <alignment horizontal="left"/>
      <protection/>
    </xf>
    <xf numFmtId="167" fontId="23" fillId="27" borderId="17" xfId="0" applyNumberFormat="1" applyFont="1" applyFill="1" applyBorder="1" applyAlignment="1" applyProtection="1">
      <alignment horizontal="left"/>
      <protection/>
    </xf>
    <xf numFmtId="164" fontId="23" fillId="27" borderId="17" xfId="0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 horizontal="center"/>
      <protection/>
    </xf>
    <xf numFmtId="164" fontId="24" fillId="27" borderId="0" xfId="0" applyFont="1" applyFill="1" applyAlignment="1" applyProtection="1">
      <alignment/>
      <protection/>
    </xf>
    <xf numFmtId="164" fontId="23" fillId="27" borderId="20" xfId="0" applyFont="1" applyFill="1" applyBorder="1" applyAlignment="1" applyProtection="1">
      <alignment/>
      <protection/>
    </xf>
    <xf numFmtId="167" fontId="23" fillId="27" borderId="16" xfId="0" applyNumberFormat="1" applyFont="1" applyFill="1" applyBorder="1" applyAlignment="1" applyProtection="1">
      <alignment horizontal="center"/>
      <protection/>
    </xf>
    <xf numFmtId="167" fontId="23" fillId="27" borderId="21" xfId="0" applyNumberFormat="1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Alignment="1" applyProtection="1">
      <alignment horizontal="center"/>
      <protection/>
    </xf>
    <xf numFmtId="167" fontId="23" fillId="0" borderId="0" xfId="0" applyNumberFormat="1" applyFont="1" applyFill="1" applyAlignment="1" applyProtection="1">
      <alignment horizontal="center"/>
      <protection/>
    </xf>
    <xf numFmtId="164" fontId="24" fillId="26" borderId="0" xfId="0" applyFont="1" applyFill="1" applyAlignment="1" applyProtection="1">
      <alignment horizontal="left"/>
      <protection/>
    </xf>
    <xf numFmtId="164" fontId="23" fillId="26" borderId="0" xfId="0" applyFont="1" applyFill="1" applyBorder="1" applyAlignment="1" applyProtection="1">
      <alignment/>
      <protection/>
    </xf>
    <xf numFmtId="164" fontId="23" fillId="26" borderId="0" xfId="0" applyFont="1" applyFill="1" applyAlignment="1" applyProtection="1">
      <alignment/>
      <protection/>
    </xf>
    <xf numFmtId="164" fontId="24" fillId="27" borderId="0" xfId="0" applyFont="1" applyFill="1" applyAlignment="1" applyProtection="1">
      <alignment horizontal="center"/>
      <protection/>
    </xf>
    <xf numFmtId="164" fontId="24" fillId="27" borderId="22" xfId="0" applyFont="1" applyFill="1" applyBorder="1" applyAlignment="1" applyProtection="1">
      <alignment horizontal="fill"/>
      <protection/>
    </xf>
    <xf numFmtId="164" fontId="25" fillId="27" borderId="18" xfId="0" applyFont="1" applyFill="1" applyBorder="1" applyAlignment="1" applyProtection="1">
      <alignment horizontal="center"/>
      <protection/>
    </xf>
    <xf numFmtId="164" fontId="25" fillId="27" borderId="19" xfId="0" applyFont="1" applyFill="1" applyBorder="1" applyAlignment="1" applyProtection="1">
      <alignment horizontal="center"/>
      <protection/>
    </xf>
    <xf numFmtId="167" fontId="26" fillId="27" borderId="17" xfId="0" applyNumberFormat="1" applyFont="1" applyFill="1" applyBorder="1" applyAlignment="1" applyProtection="1">
      <alignment horizontal="left"/>
      <protection/>
    </xf>
    <xf numFmtId="164" fontId="24" fillId="0" borderId="0" xfId="0" applyFont="1" applyFill="1" applyBorder="1" applyAlignment="1" applyProtection="1">
      <alignment/>
      <protection hidden="1"/>
    </xf>
    <xf numFmtId="164" fontId="24" fillId="26" borderId="0" xfId="0" applyFont="1" applyFill="1" applyAlignment="1" applyProtection="1">
      <alignment horizontal="center"/>
      <protection/>
    </xf>
    <xf numFmtId="164" fontId="23" fillId="26" borderId="0" xfId="0" applyFont="1" applyFill="1" applyAlignment="1" applyProtection="1">
      <alignment horizontal="left"/>
      <protection/>
    </xf>
    <xf numFmtId="164" fontId="24" fillId="27" borderId="23" xfId="0" applyFont="1" applyFill="1" applyBorder="1" applyAlignment="1" applyProtection="1">
      <alignment horizontal="center"/>
      <protection/>
    </xf>
    <xf numFmtId="164" fontId="23" fillId="27" borderId="24" xfId="0" applyFont="1" applyFill="1" applyBorder="1" applyAlignment="1" applyProtection="1">
      <alignment horizontal="center"/>
      <protection/>
    </xf>
    <xf numFmtId="164" fontId="24" fillId="27" borderId="25" xfId="0" applyFont="1" applyFill="1" applyBorder="1" applyAlignment="1" applyProtection="1">
      <alignment horizontal="center"/>
      <protection/>
    </xf>
    <xf numFmtId="164" fontId="24" fillId="27" borderId="0" xfId="0" applyFont="1" applyFill="1" applyBorder="1" applyAlignment="1" applyProtection="1">
      <alignment horizontal="center"/>
      <protection/>
    </xf>
    <xf numFmtId="164" fontId="23" fillId="27" borderId="18" xfId="0" applyFont="1" applyFill="1" applyBorder="1" applyAlignment="1" applyProtection="1">
      <alignment/>
      <protection/>
    </xf>
    <xf numFmtId="164" fontId="24" fillId="27" borderId="17" xfId="0" applyFont="1" applyFill="1" applyBorder="1" applyAlignment="1" applyProtection="1">
      <alignment horizontal="center"/>
      <protection/>
    </xf>
    <xf numFmtId="164" fontId="24" fillId="27" borderId="18" xfId="0" applyFont="1" applyFill="1" applyBorder="1" applyAlignment="1" applyProtection="1">
      <alignment horizontal="center"/>
      <protection/>
    </xf>
    <xf numFmtId="164" fontId="23" fillId="27" borderId="19" xfId="0" applyFont="1" applyFill="1" applyBorder="1" applyAlignment="1" applyProtection="1">
      <alignment horizontal="center"/>
      <protection/>
    </xf>
    <xf numFmtId="164" fontId="23" fillId="27" borderId="14" xfId="0" applyFont="1" applyFill="1" applyBorder="1" applyAlignment="1" applyProtection="1">
      <alignment/>
      <protection/>
    </xf>
    <xf numFmtId="164" fontId="23" fillId="27" borderId="0" xfId="0" applyFont="1" applyFill="1" applyBorder="1" applyAlignment="1" applyProtection="1">
      <alignment/>
      <protection/>
    </xf>
    <xf numFmtId="164" fontId="24" fillId="27" borderId="0" xfId="0" applyFont="1" applyFill="1" applyBorder="1" applyAlignment="1" applyProtection="1">
      <alignment horizontal="fill"/>
      <protection/>
    </xf>
    <xf numFmtId="164" fontId="23" fillId="27" borderId="21" xfId="0" applyFont="1" applyFill="1" applyBorder="1" applyAlignment="1" applyProtection="1">
      <alignment horizontal="center"/>
      <protection/>
    </xf>
    <xf numFmtId="164" fontId="25" fillId="27" borderId="14" xfId="0" applyFont="1" applyFill="1" applyBorder="1" applyAlignment="1" applyProtection="1">
      <alignment horizontal="center"/>
      <protection/>
    </xf>
    <xf numFmtId="164" fontId="27" fillId="27" borderId="14" xfId="0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/>
      <protection/>
    </xf>
    <xf numFmtId="164" fontId="23" fillId="27" borderId="17" xfId="0" applyFont="1" applyFill="1" applyBorder="1" applyAlignment="1" applyProtection="1">
      <alignment/>
      <protection/>
    </xf>
    <xf numFmtId="164" fontId="23" fillId="27" borderId="17" xfId="0" applyFont="1" applyFill="1" applyBorder="1" applyAlignment="1" applyProtection="1">
      <alignment horizontal="left"/>
      <protection/>
    </xf>
    <xf numFmtId="164" fontId="24" fillId="0" borderId="0" xfId="0" applyFont="1" applyFill="1" applyBorder="1" applyAlignment="1" applyProtection="1">
      <alignment horizont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" xfId="26"/>
    <cellStyle name="20% - Énfasis2" xfId="27"/>
    <cellStyle name="20% - Énfasis3" xfId="28"/>
    <cellStyle name="20% - Énfasis4" xfId="29"/>
    <cellStyle name="20% - Énfasis5" xfId="30"/>
    <cellStyle name="20% - Énfasis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Énfasis1" xfId="38"/>
    <cellStyle name="40% - Énfasis2" xfId="39"/>
    <cellStyle name="40% - Énfasis3" xfId="40"/>
    <cellStyle name="40% - Énfasis4" xfId="41"/>
    <cellStyle name="40% - Énfasis5" xfId="42"/>
    <cellStyle name="40% - Énfasis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Énfasis1" xfId="50"/>
    <cellStyle name="60% - Énfasis2" xfId="51"/>
    <cellStyle name="60% - Énfasis3" xfId="52"/>
    <cellStyle name="60% - Énfasis4" xfId="53"/>
    <cellStyle name="60% - Énfasis5" xfId="54"/>
    <cellStyle name="60% - Énfasis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uena" xfId="63"/>
    <cellStyle name="Calculation" xfId="64"/>
    <cellStyle name="Categoría del Piloto de Datos" xfId="65"/>
    <cellStyle name="Celda de comprobación" xfId="66"/>
    <cellStyle name="Celda vinculada" xfId="67"/>
    <cellStyle name="Check Cell" xfId="68"/>
    <cellStyle name="Cálculo" xfId="69"/>
    <cellStyle name="Encabezado 1" xfId="70"/>
    <cellStyle name="Encabezado 4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Neutral" xfId="83"/>
    <cellStyle name="Normal 2" xfId="84"/>
    <cellStyle name="Normal 3" xfId="85"/>
    <cellStyle name="Notas" xfId="86"/>
    <cellStyle name="Note" xfId="87"/>
    <cellStyle name="Output" xfId="88"/>
    <cellStyle name="Piloto de Datos Campo" xfId="89"/>
    <cellStyle name="Piloto de Datos Resultado" xfId="90"/>
    <cellStyle name="Piloto de Datos Título" xfId="91"/>
    <cellStyle name="Piloto de Datos Valor" xfId="92"/>
    <cellStyle name="Piloto de Datos Ángulo" xfId="93"/>
    <cellStyle name="Salida" xfId="94"/>
    <cellStyle name="Texto de advertencia" xfId="95"/>
    <cellStyle name="Texto explicativo" xfId="96"/>
    <cellStyle name="Title" xfId="97"/>
    <cellStyle name="Total" xfId="98"/>
    <cellStyle name="Título" xfId="99"/>
    <cellStyle name="Título 1" xfId="100"/>
    <cellStyle name="Título 2" xfId="101"/>
    <cellStyle name="Título 3" xfId="102"/>
    <cellStyle name="Título_02 - Sala Segunda. I Trim 2013" xfId="103"/>
    <cellStyle name="Warning Text" xfId="104"/>
    <cellStyle name="Énfasis1" xfId="105"/>
    <cellStyle name="Énfasis2" xfId="106"/>
    <cellStyle name="Énfasis3" xfId="107"/>
    <cellStyle name="Énfasis4" xfId="108"/>
    <cellStyle name="Énfasis5" xfId="109"/>
    <cellStyle name="Énfasis6" xfId="110"/>
  </cellStyles>
  <dxfs count="1">
    <dxf>
      <fill>
        <patternFill patternType="solid">
          <fgColor rgb="FFCCFFCC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len\LOCALS~1\Temp\Rar$DI01.594\16-FISCALIAS%20PENALES%20JUVENILES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cion-copiar\bases\Entrada%20x%20delito%20Jdos%20Penales%20Juveniles%202012-%20Kar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Orbe\Respaldo%20Orbe\A&#241;o%202013\Trimestrales%20Oficiales\Definitivos.%2013-I.%201433-PLA-2013%20y%20170-EST-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Erika\2007\Datos%20anuales%202007\Definitiva%20IV%20trim%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Marlen\JUZGADOS%20PJ\2007\Juzgados%20P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16"/>
      <sheetName val="C-117"/>
      <sheetName val="C-118 "/>
      <sheetName val="C-119"/>
      <sheetName val="C-121"/>
      <sheetName val="C-120"/>
      <sheetName val="C122"/>
      <sheetName val="C-123"/>
      <sheetName val="C-124"/>
      <sheetName val="C-125"/>
      <sheetName val="C-1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-1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c-22"/>
      <sheetName val="c-23"/>
      <sheetName val="c-24"/>
      <sheetName val="c-25"/>
      <sheetName val="c-26"/>
      <sheetName val="c-27"/>
      <sheetName val="c-28"/>
      <sheetName val="c-29"/>
      <sheetName val="c-30"/>
      <sheetName val="c-31"/>
      <sheetName val="c-32"/>
      <sheetName val="c-33"/>
      <sheetName val="c-34"/>
      <sheetName val="c-35"/>
      <sheetName val="c-36"/>
      <sheetName val="c-37"/>
      <sheetName val="c-38"/>
      <sheetName val="c-39"/>
      <sheetName val="c-40"/>
      <sheetName val="c-41"/>
      <sheetName val="c-42"/>
      <sheetName val="c-43"/>
      <sheetName val="c-44"/>
      <sheetName val="c-45"/>
      <sheetName val="c-46"/>
      <sheetName val="c-47"/>
      <sheetName val="c-48"/>
      <sheetName val="c-49"/>
      <sheetName val="c-50"/>
      <sheetName val="c-51"/>
      <sheetName val="c-52"/>
      <sheetName val="c-53"/>
      <sheetName val="c-54"/>
      <sheetName val="c-55"/>
      <sheetName val="c-56"/>
      <sheetName val="c-57"/>
      <sheetName val="c-58"/>
      <sheetName val="c-59"/>
      <sheetName val="c-60"/>
      <sheetName val="c-61"/>
      <sheetName val="c-62"/>
      <sheetName val="c-63"/>
      <sheetName val="c-64"/>
      <sheetName val="c-65"/>
      <sheetName val="c-66"/>
      <sheetName val="c-67"/>
      <sheetName val="c-68"/>
      <sheetName val="c-69"/>
      <sheetName val="c-70"/>
      <sheetName val="c-71"/>
      <sheetName val="c-72"/>
      <sheetName val="c-73"/>
      <sheetName val="c-74"/>
      <sheetName val="c-75"/>
      <sheetName val="c-76"/>
      <sheetName val="c-77"/>
      <sheetName val="c-78"/>
      <sheetName val="c-79"/>
      <sheetName val="c-80"/>
      <sheetName val="c-81"/>
      <sheetName val="c-82"/>
      <sheetName val="c-83"/>
      <sheetName val="c-84"/>
      <sheetName val="c-85"/>
      <sheetName val="c-86"/>
      <sheetName val="c-87"/>
      <sheetName val="c-88"/>
      <sheetName val="c-89"/>
      <sheetName val="c-90"/>
      <sheetName val="c-91"/>
      <sheetName val="c-92"/>
      <sheetName val="c-93"/>
      <sheetName val="c-94"/>
      <sheetName val="c-95"/>
      <sheetName val="c-96"/>
      <sheetName val="c-97"/>
      <sheetName val="c-98"/>
      <sheetName val="c-99"/>
      <sheetName val="c-100"/>
      <sheetName val="c-101"/>
      <sheetName val="c-102"/>
      <sheetName val="c-103"/>
      <sheetName val="c-104"/>
      <sheetName val="c-105"/>
      <sheetName val="c-106"/>
      <sheetName val="c-107"/>
      <sheetName val="c-108"/>
      <sheetName val="c-109"/>
      <sheetName val="c-110"/>
      <sheetName val="c-111"/>
      <sheetName val="c-112"/>
      <sheetName val="c-113"/>
      <sheetName val="c-114"/>
      <sheetName val="c-115"/>
      <sheetName val="c-116"/>
      <sheetName val="c-117"/>
      <sheetName val="c-118"/>
      <sheetName val="c-119"/>
      <sheetName val="c-120"/>
      <sheetName val="c-121"/>
      <sheetName val="c-122"/>
      <sheetName val="c-123"/>
      <sheetName val="c-124"/>
      <sheetName val="c-125"/>
      <sheetName val="c-126"/>
      <sheetName val="c-127"/>
      <sheetName val="c-128"/>
      <sheetName val="c-129"/>
      <sheetName val="c-130"/>
      <sheetName val="c-131"/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  <sheetName val="c-141"/>
      <sheetName val="c-142"/>
      <sheetName val="c-143"/>
      <sheetName val="c-144"/>
      <sheetName val="c-145"/>
      <sheetName val="c-146"/>
      <sheetName val="c-147"/>
      <sheetName val="c-148"/>
      <sheetName val="c-149"/>
      <sheetName val="c-150"/>
      <sheetName val="c-151"/>
      <sheetName val="c-152"/>
      <sheetName val="c-153"/>
      <sheetName val="c-154"/>
      <sheetName val="c-155"/>
      <sheetName val="c-156"/>
      <sheetName val="c-157"/>
      <sheetName val="c-158"/>
      <sheetName val="c-159"/>
      <sheetName val="c-160"/>
      <sheetName val="c-161"/>
      <sheetName val="c-162"/>
      <sheetName val="c-163"/>
      <sheetName val="c-164"/>
      <sheetName val="c-165"/>
      <sheetName val="c-166"/>
      <sheetName val="c-167"/>
      <sheetName val="c-168"/>
      <sheetName val="c-169"/>
      <sheetName val="c-170"/>
      <sheetName val="c-171"/>
      <sheetName val="c-172"/>
      <sheetName val="c-173"/>
      <sheetName val="c-174"/>
      <sheetName val="c-1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ib c-81"/>
      <sheetName val="c_82"/>
      <sheetName val="c_83"/>
      <sheetName val="c_84"/>
      <sheetName val="c_85"/>
      <sheetName val="c_86"/>
      <sheetName val="c_87"/>
      <sheetName val="c_88"/>
      <sheetName val="c_89"/>
      <sheetName val="c_90"/>
      <sheetName val="c_91"/>
      <sheetName val="c_92"/>
      <sheetName val="c_93"/>
      <sheetName val="c-94"/>
      <sheetName val="Jdos Penales c-1"/>
      <sheetName val="c_2"/>
      <sheetName val="c_3"/>
      <sheetName val="c_4"/>
      <sheetName val="c_5"/>
      <sheetName val="c_6"/>
      <sheetName val="c_7"/>
      <sheetName val="c-8"/>
      <sheetName val="Fisc"/>
      <sheetName val="c_2 (2)"/>
      <sheetName val="c_3 (2)"/>
      <sheetName val="c_4 (2)"/>
      <sheetName val="jdos PJ c-1"/>
      <sheetName val="C2"/>
      <sheetName val="C3"/>
      <sheetName val="fisc PJ"/>
      <sheetName val="C_2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="50" zoomScaleNormal="50" workbookViewId="0" topLeftCell="A1">
      <pane ySplit="6" topLeftCell="A7" activePane="bottomLeft" state="frozen"/>
      <selection pane="topLeft" activeCell="A1" sqref="A1"/>
      <selection pane="bottomLeft" activeCell="K113" sqref="K113"/>
    </sheetView>
  </sheetViews>
  <sheetFormatPr defaultColWidth="11.421875" defaultRowHeight="20.25" customHeight="1"/>
  <cols>
    <col min="1" max="1" width="99.57421875" style="1" customWidth="1"/>
    <col min="2" max="2" width="19.140625" style="1" customWidth="1"/>
    <col min="3" max="3" width="19.57421875" style="1" customWidth="1"/>
    <col min="4" max="4" width="20.28125" style="1" customWidth="1"/>
    <col min="5" max="5" width="19.8515625" style="1" customWidth="1"/>
    <col min="6" max="6" width="21.8515625" style="1" customWidth="1"/>
    <col min="7" max="7" width="20.140625" style="1" customWidth="1"/>
    <col min="8" max="8" width="19.8515625" style="1" customWidth="1"/>
    <col min="9" max="9" width="20.00390625" style="1" customWidth="1"/>
    <col min="10" max="10" width="19.7109375" style="1" customWidth="1"/>
    <col min="11" max="11" width="18.7109375" style="1" customWidth="1"/>
    <col min="12" max="16384" width="11.421875" style="1" customWidth="1"/>
  </cols>
  <sheetData>
    <row r="1" spans="1:1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7"/>
      <c r="B5" s="8" t="s">
        <v>2</v>
      </c>
      <c r="C5" s="9" t="s">
        <v>3</v>
      </c>
      <c r="D5" s="8" t="s">
        <v>3</v>
      </c>
      <c r="E5" s="9" t="s">
        <v>3</v>
      </c>
      <c r="F5" s="8" t="s">
        <v>3</v>
      </c>
      <c r="G5" s="9" t="s">
        <v>4</v>
      </c>
      <c r="H5" s="8" t="s">
        <v>5</v>
      </c>
      <c r="I5" s="9" t="s">
        <v>2</v>
      </c>
      <c r="J5" s="8" t="s">
        <v>6</v>
      </c>
      <c r="K5" s="9" t="s">
        <v>7</v>
      </c>
    </row>
    <row r="6" spans="1:11" ht="20.25" customHeight="1">
      <c r="A6" s="10" t="s">
        <v>8</v>
      </c>
      <c r="B6" s="11">
        <v>41275</v>
      </c>
      <c r="C6" s="10" t="s">
        <v>9</v>
      </c>
      <c r="D6" s="12" t="s">
        <v>10</v>
      </c>
      <c r="E6" s="10" t="s">
        <v>11</v>
      </c>
      <c r="F6" s="12" t="s">
        <v>12</v>
      </c>
      <c r="G6" s="10" t="s">
        <v>13</v>
      </c>
      <c r="H6" s="12" t="s">
        <v>14</v>
      </c>
      <c r="I6" s="13">
        <v>41639</v>
      </c>
      <c r="J6" s="12" t="s">
        <v>15</v>
      </c>
      <c r="K6" s="13" t="s">
        <v>16</v>
      </c>
    </row>
    <row r="7" spans="1:11" ht="20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s="2" customFormat="1" ht="20.25" customHeight="1">
      <c r="A8" s="17" t="s">
        <v>17</v>
      </c>
      <c r="B8" s="18">
        <f>SUM(B10,B18,B21,B30,B37,B44,B52,B61,B69,B77,B85,B94,B98,B104,B109)</f>
        <v>138410</v>
      </c>
      <c r="C8" s="18">
        <f>SUM(C10,C18,C21,C30,C37,C44,C52,C61,C69,C77,C85,C94,C98,C104,C109)</f>
        <v>37832</v>
      </c>
      <c r="D8" s="18">
        <f>SUM(D10,D18,D21,D30,D37,D44,D52,D61,D69,D77,D85,D94,D98,D104,D109)</f>
        <v>15250</v>
      </c>
      <c r="E8" s="18">
        <f>SUM(E10,E18,E21,E30,E37,E44,E52,E61,E69,E77,E85,E94,E98,E104,E109)</f>
        <v>20559</v>
      </c>
      <c r="F8" s="18">
        <f>SUM(F10,F18,F21,F30,F37,F44,F52,F61,F69,F77,F85,F94,F98,F104,F109)</f>
        <v>13377</v>
      </c>
      <c r="G8" s="18">
        <f>SUM(G10,G18,G21,G30,G37,G44,G52,G61,G69,G77,G85,G94,G98,G104,G109)</f>
        <v>50517</v>
      </c>
      <c r="H8" s="18">
        <f>SUM(H10,H18,H21,H30,H37,H44,H52,H61,H69,H77,H85,H94,H98,H104,H109)</f>
        <v>10808</v>
      </c>
      <c r="I8" s="18">
        <f>SUM(I10,I18,I21,I30,I37,I44,I52,I61,I69,I77,I85,I94,I98,I104,I109)</f>
        <v>157556</v>
      </c>
      <c r="J8" s="18">
        <f>SUM(J10,J18,J21,J30,J37,J44,J52,J61,J69,J77,J85,J94,J98,J104,J109)</f>
        <v>35430</v>
      </c>
      <c r="K8" s="19">
        <f>SUM(K10,K18,K21,K30,K37,K44,K52,K61,K69,K77,K85,K94,K98,K104,K109)</f>
        <v>122126</v>
      </c>
    </row>
    <row r="9" spans="1:11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s="2" customFormat="1" ht="20.25" customHeight="1">
      <c r="A10" s="23" t="s">
        <v>18</v>
      </c>
      <c r="B10" s="18">
        <f>SUM(B11:B16)</f>
        <v>8814</v>
      </c>
      <c r="C10" s="18">
        <f>SUM(C11:C16)</f>
        <v>2920</v>
      </c>
      <c r="D10" s="18">
        <f>SUM(D11:D16)</f>
        <v>1599</v>
      </c>
      <c r="E10" s="18">
        <f>SUM(E11:E16)</f>
        <v>2276</v>
      </c>
      <c r="F10" s="18">
        <f>SUM(F11:F16)</f>
        <v>1750</v>
      </c>
      <c r="G10" s="18">
        <f>SUM(G11:G16)</f>
        <v>3922</v>
      </c>
      <c r="H10" s="18">
        <f>SUM(H11:H16)</f>
        <v>630</v>
      </c>
      <c r="I10" s="18">
        <f>SUM(I11:I16)</f>
        <v>9307</v>
      </c>
      <c r="J10" s="18">
        <f>SUM(J11:J16)</f>
        <v>1294</v>
      </c>
      <c r="K10" s="19">
        <f>SUM(K11:K16)</f>
        <v>8013</v>
      </c>
    </row>
    <row r="11" spans="1:11" s="2" customFormat="1" ht="20.25" customHeight="1">
      <c r="A11" s="24" t="s">
        <v>19</v>
      </c>
      <c r="B11" s="21">
        <v>3356</v>
      </c>
      <c r="C11" s="21">
        <v>1435</v>
      </c>
      <c r="D11" s="21">
        <v>581</v>
      </c>
      <c r="E11" s="21">
        <v>933</v>
      </c>
      <c r="F11" s="21">
        <v>336</v>
      </c>
      <c r="G11" s="21">
        <v>1482</v>
      </c>
      <c r="H11" s="21">
        <v>285</v>
      </c>
      <c r="I11" s="21">
        <v>4103</v>
      </c>
      <c r="J11" s="21">
        <v>748</v>
      </c>
      <c r="K11" s="22">
        <v>3355</v>
      </c>
    </row>
    <row r="12" spans="1:11" s="2" customFormat="1" ht="20.25" customHeight="1">
      <c r="A12" s="25" t="s">
        <v>20</v>
      </c>
      <c r="B12" s="21">
        <v>2284</v>
      </c>
      <c r="C12" s="21">
        <v>657</v>
      </c>
      <c r="D12" s="21">
        <v>103</v>
      </c>
      <c r="E12" s="21">
        <v>436</v>
      </c>
      <c r="F12" s="21">
        <v>1087</v>
      </c>
      <c r="G12" s="21">
        <v>654</v>
      </c>
      <c r="H12" s="21">
        <v>106</v>
      </c>
      <c r="I12" s="21">
        <v>1521</v>
      </c>
      <c r="J12" s="21">
        <v>255</v>
      </c>
      <c r="K12" s="22">
        <v>1266</v>
      </c>
    </row>
    <row r="13" spans="1:11" s="2" customFormat="1" ht="20.25" customHeight="1">
      <c r="A13" s="24" t="s">
        <v>21</v>
      </c>
      <c r="B13" s="21">
        <v>1084</v>
      </c>
      <c r="C13" s="21">
        <v>309</v>
      </c>
      <c r="D13" s="21">
        <v>691</v>
      </c>
      <c r="E13" s="21">
        <v>675</v>
      </c>
      <c r="F13" s="21">
        <v>199</v>
      </c>
      <c r="G13" s="21">
        <v>306</v>
      </c>
      <c r="H13" s="21">
        <v>89</v>
      </c>
      <c r="I13" s="21">
        <v>1210</v>
      </c>
      <c r="J13" s="21">
        <v>108</v>
      </c>
      <c r="K13" s="22">
        <v>1102</v>
      </c>
    </row>
    <row r="14" spans="1:11" s="2" customFormat="1" ht="20.25" customHeight="1">
      <c r="A14" s="24" t="s">
        <v>22</v>
      </c>
      <c r="B14" s="21">
        <v>263</v>
      </c>
      <c r="C14" s="21">
        <v>90</v>
      </c>
      <c r="D14" s="21">
        <v>151</v>
      </c>
      <c r="E14" s="21">
        <v>59</v>
      </c>
      <c r="F14" s="21">
        <v>126</v>
      </c>
      <c r="G14" s="21">
        <v>274</v>
      </c>
      <c r="H14" s="21">
        <v>33</v>
      </c>
      <c r="I14" s="21">
        <v>319</v>
      </c>
      <c r="J14" s="21">
        <v>25</v>
      </c>
      <c r="K14" s="22">
        <v>294</v>
      </c>
    </row>
    <row r="15" spans="1:11" s="2" customFormat="1" ht="20.25" customHeight="1">
      <c r="A15" s="24" t="s">
        <v>23</v>
      </c>
      <c r="B15" s="21">
        <v>1701</v>
      </c>
      <c r="C15" s="21">
        <v>399</v>
      </c>
      <c r="D15" s="21">
        <v>70</v>
      </c>
      <c r="E15" s="21">
        <v>155</v>
      </c>
      <c r="F15" s="21">
        <v>2</v>
      </c>
      <c r="G15" s="21">
        <v>1172</v>
      </c>
      <c r="H15" s="21">
        <v>115</v>
      </c>
      <c r="I15" s="21">
        <v>2013</v>
      </c>
      <c r="J15" s="21">
        <v>144</v>
      </c>
      <c r="K15" s="22">
        <v>1869</v>
      </c>
    </row>
    <row r="16" spans="1:11" s="2" customFormat="1" ht="20.25" customHeight="1">
      <c r="A16" s="24" t="s">
        <v>24</v>
      </c>
      <c r="B16" s="21">
        <v>126</v>
      </c>
      <c r="C16" s="21">
        <v>30</v>
      </c>
      <c r="D16" s="21">
        <v>3</v>
      </c>
      <c r="E16" s="21">
        <v>18</v>
      </c>
      <c r="F16" s="21">
        <v>0</v>
      </c>
      <c r="G16" s="21">
        <v>34</v>
      </c>
      <c r="H16" s="21">
        <v>2</v>
      </c>
      <c r="I16" s="21">
        <v>141</v>
      </c>
      <c r="J16" s="21">
        <v>14</v>
      </c>
      <c r="K16" s="22">
        <v>127</v>
      </c>
    </row>
    <row r="17" spans="1:11" s="2" customFormat="1" ht="20.25" customHeight="1">
      <c r="A17" s="26"/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 s="2" customFormat="1" ht="20.25" customHeight="1">
      <c r="A18" s="23" t="s">
        <v>25</v>
      </c>
      <c r="B18" s="18">
        <f>SUM(B19)</f>
        <v>13797</v>
      </c>
      <c r="C18" s="18">
        <f>SUM(C19)</f>
        <v>3530</v>
      </c>
      <c r="D18" s="18">
        <f>SUM(D19)</f>
        <v>573</v>
      </c>
      <c r="E18" s="18">
        <f>SUM(E19)</f>
        <v>1171</v>
      </c>
      <c r="F18" s="18">
        <f>SUM(F19)</f>
        <v>1</v>
      </c>
      <c r="G18" s="18">
        <f>SUM(G19)</f>
        <v>2184</v>
      </c>
      <c r="H18" s="18">
        <f>SUM(H19)</f>
        <v>730</v>
      </c>
      <c r="I18" s="18">
        <f>SUM(I19)</f>
        <v>16728</v>
      </c>
      <c r="J18" s="18">
        <f>SUM(J19)</f>
        <v>5393</v>
      </c>
      <c r="K18" s="19">
        <f>SUM(K19)</f>
        <v>11335</v>
      </c>
    </row>
    <row r="19" spans="1:11" s="2" customFormat="1" ht="20.25" customHeight="1">
      <c r="A19" s="25" t="s">
        <v>26</v>
      </c>
      <c r="B19" s="21">
        <v>13797</v>
      </c>
      <c r="C19" s="21">
        <v>3530</v>
      </c>
      <c r="D19" s="21">
        <v>573</v>
      </c>
      <c r="E19" s="21">
        <v>1171</v>
      </c>
      <c r="F19" s="21">
        <v>1</v>
      </c>
      <c r="G19" s="21">
        <v>2184</v>
      </c>
      <c r="H19" s="21">
        <v>730</v>
      </c>
      <c r="I19" s="21">
        <v>16728</v>
      </c>
      <c r="J19" s="21">
        <v>5393</v>
      </c>
      <c r="K19" s="22">
        <v>11335</v>
      </c>
    </row>
    <row r="20" spans="1:11" s="2" customFormat="1" ht="20.25" customHeight="1">
      <c r="A20" s="26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s="2" customFormat="1" ht="20.25" customHeight="1">
      <c r="A21" s="23" t="s">
        <v>27</v>
      </c>
      <c r="B21" s="18">
        <f>SUM(B22:B28)</f>
        <v>19227</v>
      </c>
      <c r="C21" s="18">
        <f>SUM(C22:C28)</f>
        <v>4901</v>
      </c>
      <c r="D21" s="18">
        <f>SUM(D22:D28)</f>
        <v>2523</v>
      </c>
      <c r="E21" s="18">
        <f>SUM(E22:E28)</f>
        <v>2706</v>
      </c>
      <c r="F21" s="18">
        <f>SUM(F22:F28)</f>
        <v>2297</v>
      </c>
      <c r="G21" s="18">
        <f>SUM(G22:G28)</f>
        <v>9843</v>
      </c>
      <c r="H21" s="18">
        <f>SUM(H22:H28)</f>
        <v>1348</v>
      </c>
      <c r="I21" s="18">
        <f>SUM(I22:I28)</f>
        <v>21648</v>
      </c>
      <c r="J21" s="18">
        <f>SUM(J22:J28)</f>
        <v>6064</v>
      </c>
      <c r="K21" s="19">
        <f>SUM(K22:K28)</f>
        <v>15584</v>
      </c>
    </row>
    <row r="22" spans="1:11" s="2" customFormat="1" ht="20.25" customHeight="1">
      <c r="A22" s="25" t="s">
        <v>28</v>
      </c>
      <c r="B22" s="21">
        <v>3573</v>
      </c>
      <c r="C22" s="21">
        <v>846</v>
      </c>
      <c r="D22" s="21">
        <v>63</v>
      </c>
      <c r="E22" s="21">
        <v>400</v>
      </c>
      <c r="F22" s="21">
        <v>85</v>
      </c>
      <c r="G22" s="21">
        <v>653</v>
      </c>
      <c r="H22" s="21">
        <v>171</v>
      </c>
      <c r="I22" s="21">
        <v>3997</v>
      </c>
      <c r="J22" s="21">
        <v>3105</v>
      </c>
      <c r="K22" s="22">
        <v>892</v>
      </c>
    </row>
    <row r="23" spans="1:11" s="2" customFormat="1" ht="20.25" customHeight="1">
      <c r="A23" s="24" t="s">
        <v>29</v>
      </c>
      <c r="B23" s="21">
        <v>1884</v>
      </c>
      <c r="C23" s="21">
        <v>428</v>
      </c>
      <c r="D23" s="21">
        <v>281</v>
      </c>
      <c r="E23" s="21">
        <v>239</v>
      </c>
      <c r="F23" s="21">
        <v>554</v>
      </c>
      <c r="G23" s="21">
        <v>871</v>
      </c>
      <c r="H23" s="21">
        <v>104</v>
      </c>
      <c r="I23" s="21">
        <v>1800</v>
      </c>
      <c r="J23" s="21">
        <v>147</v>
      </c>
      <c r="K23" s="22">
        <v>1653</v>
      </c>
    </row>
    <row r="24" spans="1:11" s="2" customFormat="1" ht="20.25" customHeight="1">
      <c r="A24" s="24" t="s">
        <v>30</v>
      </c>
      <c r="B24" s="21">
        <v>1023</v>
      </c>
      <c r="C24" s="21">
        <v>291</v>
      </c>
      <c r="D24" s="21">
        <v>155</v>
      </c>
      <c r="E24" s="21">
        <v>230</v>
      </c>
      <c r="F24" s="21">
        <v>186</v>
      </c>
      <c r="G24" s="21">
        <v>37</v>
      </c>
      <c r="H24" s="21">
        <v>99</v>
      </c>
      <c r="I24" s="21">
        <v>1053</v>
      </c>
      <c r="J24" s="21">
        <v>193</v>
      </c>
      <c r="K24" s="22">
        <v>860</v>
      </c>
    </row>
    <row r="25" spans="1:11" s="2" customFormat="1" ht="20.25" customHeight="1">
      <c r="A25" s="24" t="s">
        <v>31</v>
      </c>
      <c r="B25" s="21">
        <v>3536</v>
      </c>
      <c r="C25" s="21">
        <v>685</v>
      </c>
      <c r="D25" s="21">
        <v>271</v>
      </c>
      <c r="E25" s="21">
        <v>396</v>
      </c>
      <c r="F25" s="21">
        <v>444</v>
      </c>
      <c r="G25" s="21">
        <v>4954</v>
      </c>
      <c r="H25" s="21">
        <v>99</v>
      </c>
      <c r="I25" s="21">
        <v>3652</v>
      </c>
      <c r="J25" s="21">
        <v>677</v>
      </c>
      <c r="K25" s="22">
        <v>2975</v>
      </c>
    </row>
    <row r="26" spans="1:11" s="2" customFormat="1" ht="20.25" customHeight="1">
      <c r="A26" s="25" t="s">
        <v>32</v>
      </c>
      <c r="B26" s="21">
        <v>7024</v>
      </c>
      <c r="C26" s="21">
        <v>1942</v>
      </c>
      <c r="D26" s="21">
        <v>884</v>
      </c>
      <c r="E26" s="21">
        <v>1124</v>
      </c>
      <c r="F26" s="21">
        <v>834</v>
      </c>
      <c r="G26" s="21">
        <v>2380</v>
      </c>
      <c r="H26" s="21">
        <v>740</v>
      </c>
      <c r="I26" s="21">
        <v>7892</v>
      </c>
      <c r="J26" s="21">
        <v>1408</v>
      </c>
      <c r="K26" s="22">
        <v>6484</v>
      </c>
    </row>
    <row r="27" spans="1:11" s="2" customFormat="1" ht="20.25" customHeight="1">
      <c r="A27" s="24" t="s">
        <v>33</v>
      </c>
      <c r="B27" s="21">
        <v>1744</v>
      </c>
      <c r="C27" s="21">
        <v>551</v>
      </c>
      <c r="D27" s="21">
        <v>641</v>
      </c>
      <c r="E27" s="21">
        <v>245</v>
      </c>
      <c r="F27" s="21">
        <v>2</v>
      </c>
      <c r="G27" s="21">
        <v>617</v>
      </c>
      <c r="H27" s="21">
        <v>103</v>
      </c>
      <c r="I27" s="21">
        <v>2689</v>
      </c>
      <c r="J27" s="21">
        <v>475</v>
      </c>
      <c r="K27" s="22">
        <v>2214</v>
      </c>
    </row>
    <row r="28" spans="1:11" s="2" customFormat="1" ht="20.25" customHeight="1">
      <c r="A28" s="24" t="s">
        <v>34</v>
      </c>
      <c r="B28" s="21">
        <v>443</v>
      </c>
      <c r="C28" s="21">
        <v>158</v>
      </c>
      <c r="D28" s="21">
        <v>228</v>
      </c>
      <c r="E28" s="21">
        <v>72</v>
      </c>
      <c r="F28" s="21">
        <v>192</v>
      </c>
      <c r="G28" s="21">
        <v>331</v>
      </c>
      <c r="H28" s="21">
        <v>32</v>
      </c>
      <c r="I28" s="21">
        <v>565</v>
      </c>
      <c r="J28" s="21">
        <v>59</v>
      </c>
      <c r="K28" s="22">
        <v>506</v>
      </c>
    </row>
    <row r="29" spans="1:11" ht="20.25" customHeight="1">
      <c r="A29" s="27"/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s="2" customFormat="1" ht="20.25" customHeight="1">
      <c r="A30" s="23" t="s">
        <v>35</v>
      </c>
      <c r="B30" s="18">
        <f>SUM(B31:B35)</f>
        <v>9540</v>
      </c>
      <c r="C30" s="18">
        <f>SUM(C31:C35)</f>
        <v>2609</v>
      </c>
      <c r="D30" s="18">
        <f>SUM(D31:D35)</f>
        <v>816</v>
      </c>
      <c r="E30" s="18">
        <f>SUM(E31:E35)</f>
        <v>1070</v>
      </c>
      <c r="F30" s="18">
        <f>SUM(F31:F35)</f>
        <v>155</v>
      </c>
      <c r="G30" s="18">
        <f>SUM(G31:G35)</f>
        <v>815</v>
      </c>
      <c r="H30" s="18">
        <f>SUM(H31:H35)</f>
        <v>918</v>
      </c>
      <c r="I30" s="18">
        <f>SUM(I31:I35)</f>
        <v>11740</v>
      </c>
      <c r="J30" s="18">
        <f>SUM(J31:J35)</f>
        <v>1414</v>
      </c>
      <c r="K30" s="19">
        <f>SUM(K31:K35)</f>
        <v>10326</v>
      </c>
    </row>
    <row r="31" spans="1:11" s="2" customFormat="1" ht="20.25" customHeight="1">
      <c r="A31" s="25" t="s">
        <v>36</v>
      </c>
      <c r="B31" s="21">
        <v>6873</v>
      </c>
      <c r="C31" s="21">
        <v>2032</v>
      </c>
      <c r="D31" s="21">
        <v>648</v>
      </c>
      <c r="E31" s="21">
        <v>743</v>
      </c>
      <c r="F31" s="21">
        <v>23</v>
      </c>
      <c r="G31" s="21">
        <v>0</v>
      </c>
      <c r="H31" s="21">
        <v>709</v>
      </c>
      <c r="I31" s="21">
        <v>8787</v>
      </c>
      <c r="J31" s="21">
        <v>1209</v>
      </c>
      <c r="K31" s="22">
        <v>7578</v>
      </c>
    </row>
    <row r="32" spans="1:11" s="2" customFormat="1" ht="20.25" customHeight="1">
      <c r="A32" s="24" t="s">
        <v>37</v>
      </c>
      <c r="B32" s="21">
        <v>758</v>
      </c>
      <c r="C32" s="21">
        <v>188</v>
      </c>
      <c r="D32" s="21">
        <v>58</v>
      </c>
      <c r="E32" s="21">
        <v>116</v>
      </c>
      <c r="F32" s="21">
        <v>103</v>
      </c>
      <c r="G32" s="21">
        <v>522</v>
      </c>
      <c r="H32" s="21">
        <v>72</v>
      </c>
      <c r="I32" s="21">
        <v>785</v>
      </c>
      <c r="J32" s="21">
        <v>80</v>
      </c>
      <c r="K32" s="22">
        <v>705</v>
      </c>
    </row>
    <row r="33" spans="1:11" s="2" customFormat="1" ht="20.25" customHeight="1">
      <c r="A33" s="24" t="s">
        <v>38</v>
      </c>
      <c r="B33" s="21">
        <v>790</v>
      </c>
      <c r="C33" s="21">
        <v>180</v>
      </c>
      <c r="D33" s="21">
        <v>32</v>
      </c>
      <c r="E33" s="21">
        <v>69</v>
      </c>
      <c r="F33" s="21">
        <v>25</v>
      </c>
      <c r="G33" s="21">
        <v>3</v>
      </c>
      <c r="H33" s="21">
        <v>60</v>
      </c>
      <c r="I33" s="21">
        <v>908</v>
      </c>
      <c r="J33" s="21">
        <v>91</v>
      </c>
      <c r="K33" s="22">
        <v>817</v>
      </c>
    </row>
    <row r="34" spans="1:11" s="2" customFormat="1" ht="20.25" customHeight="1">
      <c r="A34" s="24" t="s">
        <v>39</v>
      </c>
      <c r="B34" s="21">
        <v>160</v>
      </c>
      <c r="C34" s="21">
        <v>30</v>
      </c>
      <c r="D34" s="21">
        <v>3</v>
      </c>
      <c r="E34" s="21">
        <v>10</v>
      </c>
      <c r="F34" s="21">
        <v>2</v>
      </c>
      <c r="G34" s="21">
        <v>52</v>
      </c>
      <c r="H34" s="21">
        <v>17</v>
      </c>
      <c r="I34" s="21">
        <v>181</v>
      </c>
      <c r="J34" s="21">
        <v>18</v>
      </c>
      <c r="K34" s="22">
        <v>163</v>
      </c>
    </row>
    <row r="35" spans="1:11" s="2" customFormat="1" ht="20.25" customHeight="1">
      <c r="A35" s="24" t="s">
        <v>40</v>
      </c>
      <c r="B35" s="21">
        <v>959</v>
      </c>
      <c r="C35" s="21">
        <v>179</v>
      </c>
      <c r="D35" s="21">
        <v>75</v>
      </c>
      <c r="E35" s="21">
        <v>132</v>
      </c>
      <c r="F35" s="21">
        <v>2</v>
      </c>
      <c r="G35" s="21">
        <v>238</v>
      </c>
      <c r="H35" s="21">
        <v>60</v>
      </c>
      <c r="I35" s="21">
        <v>1079</v>
      </c>
      <c r="J35" s="21">
        <v>16</v>
      </c>
      <c r="K35" s="22">
        <v>1063</v>
      </c>
    </row>
    <row r="36" spans="1:11" s="2" customFormat="1" ht="20.25" customHeight="1">
      <c r="A36" s="26"/>
      <c r="B36" s="21"/>
      <c r="C36" s="21"/>
      <c r="D36" s="21"/>
      <c r="E36" s="21"/>
      <c r="F36" s="21"/>
      <c r="G36" s="21"/>
      <c r="H36" s="21"/>
      <c r="I36" s="21"/>
      <c r="J36" s="21"/>
      <c r="K36" s="22"/>
    </row>
    <row r="37" spans="1:11" s="2" customFormat="1" ht="20.25" customHeight="1">
      <c r="A37" s="23" t="s">
        <v>41</v>
      </c>
      <c r="B37" s="18">
        <f>SUM(B38:B42)</f>
        <v>6667</v>
      </c>
      <c r="C37" s="18">
        <f>SUM(C38:C42)</f>
        <v>1972</v>
      </c>
      <c r="D37" s="18">
        <f>SUM(D38:D42)</f>
        <v>952</v>
      </c>
      <c r="E37" s="18">
        <f>SUM(E38:E42)</f>
        <v>1421</v>
      </c>
      <c r="F37" s="18">
        <f>SUM(F38:F42)</f>
        <v>685</v>
      </c>
      <c r="G37" s="18">
        <f>SUM(G38:G42)</f>
        <v>913</v>
      </c>
      <c r="H37" s="18">
        <f>SUM(H38:H42)</f>
        <v>878</v>
      </c>
      <c r="I37" s="18">
        <f>SUM(I38:I42)</f>
        <v>7485</v>
      </c>
      <c r="J37" s="18">
        <f>SUM(J38:J42)</f>
        <v>2296</v>
      </c>
      <c r="K37" s="19">
        <f>SUM(K38:K42)</f>
        <v>5189</v>
      </c>
    </row>
    <row r="38" spans="1:11" s="2" customFormat="1" ht="20.25" customHeight="1">
      <c r="A38" s="25" t="s">
        <v>42</v>
      </c>
      <c r="B38" s="21">
        <v>3624</v>
      </c>
      <c r="C38" s="21">
        <v>1120</v>
      </c>
      <c r="D38" s="21">
        <v>856</v>
      </c>
      <c r="E38" s="21">
        <v>1037</v>
      </c>
      <c r="F38" s="21">
        <v>333</v>
      </c>
      <c r="G38" s="21">
        <v>306</v>
      </c>
      <c r="H38" s="21">
        <v>700</v>
      </c>
      <c r="I38" s="21">
        <v>4230</v>
      </c>
      <c r="J38" s="21">
        <v>862</v>
      </c>
      <c r="K38" s="22">
        <v>3368</v>
      </c>
    </row>
    <row r="39" spans="1:11" s="2" customFormat="1" ht="20.25" customHeight="1">
      <c r="A39" s="24" t="s">
        <v>43</v>
      </c>
      <c r="B39" s="21">
        <v>1303</v>
      </c>
      <c r="C39" s="21">
        <v>270</v>
      </c>
      <c r="D39" s="21">
        <v>12</v>
      </c>
      <c r="E39" s="21">
        <v>111</v>
      </c>
      <c r="F39" s="21">
        <v>18</v>
      </c>
      <c r="G39" s="21">
        <v>92</v>
      </c>
      <c r="H39" s="21">
        <v>69</v>
      </c>
      <c r="I39" s="21">
        <v>1456</v>
      </c>
      <c r="J39" s="21">
        <v>1233</v>
      </c>
      <c r="K39" s="22">
        <v>223</v>
      </c>
    </row>
    <row r="40" spans="1:11" s="2" customFormat="1" ht="22.5" customHeight="1">
      <c r="A40" s="24" t="s">
        <v>44</v>
      </c>
      <c r="B40" s="21">
        <v>607</v>
      </c>
      <c r="C40" s="21">
        <v>159</v>
      </c>
      <c r="D40" s="21">
        <v>10</v>
      </c>
      <c r="E40" s="21">
        <v>67</v>
      </c>
      <c r="F40" s="21">
        <v>0</v>
      </c>
      <c r="G40" s="21">
        <v>122</v>
      </c>
      <c r="H40" s="21">
        <v>18</v>
      </c>
      <c r="I40" s="21">
        <v>709</v>
      </c>
      <c r="J40" s="21">
        <v>64</v>
      </c>
      <c r="K40" s="22">
        <v>645</v>
      </c>
    </row>
    <row r="41" spans="1:11" s="2" customFormat="1" ht="20.25" customHeight="1">
      <c r="A41" s="24" t="s">
        <v>45</v>
      </c>
      <c r="B41" s="21">
        <v>225</v>
      </c>
      <c r="C41" s="21">
        <v>190</v>
      </c>
      <c r="D41" s="21">
        <v>10</v>
      </c>
      <c r="E41" s="21">
        <v>70</v>
      </c>
      <c r="F41" s="21">
        <v>115</v>
      </c>
      <c r="G41" s="21">
        <v>176</v>
      </c>
      <c r="H41" s="21">
        <v>40</v>
      </c>
      <c r="I41" s="21">
        <v>240</v>
      </c>
      <c r="J41" s="21">
        <v>46</v>
      </c>
      <c r="K41" s="22">
        <v>194</v>
      </c>
    </row>
    <row r="42" spans="1:11" s="2" customFormat="1" ht="20.25" customHeight="1">
      <c r="A42" s="24" t="s">
        <v>46</v>
      </c>
      <c r="B42" s="21">
        <v>908</v>
      </c>
      <c r="C42" s="21">
        <v>233</v>
      </c>
      <c r="D42" s="21">
        <v>64</v>
      </c>
      <c r="E42" s="21">
        <v>136</v>
      </c>
      <c r="F42" s="21">
        <v>219</v>
      </c>
      <c r="G42" s="21">
        <v>217</v>
      </c>
      <c r="H42" s="21">
        <v>51</v>
      </c>
      <c r="I42" s="21">
        <v>850</v>
      </c>
      <c r="J42" s="21">
        <v>91</v>
      </c>
      <c r="K42" s="22">
        <v>759</v>
      </c>
    </row>
    <row r="43" spans="1:11" s="2" customFormat="1" ht="20.25" customHeight="1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2"/>
    </row>
    <row r="44" spans="1:11" s="2" customFormat="1" ht="20.25" customHeight="1">
      <c r="A44" s="23" t="s">
        <v>47</v>
      </c>
      <c r="B44" s="18">
        <f>SUM(B45:B50)</f>
        <v>7304</v>
      </c>
      <c r="C44" s="18">
        <f>SUM(C45:C50)</f>
        <v>1188</v>
      </c>
      <c r="D44" s="18">
        <f>SUM(D45:D50)</f>
        <v>566</v>
      </c>
      <c r="E44" s="18">
        <f>SUM(E45:E50)</f>
        <v>990</v>
      </c>
      <c r="F44" s="18">
        <f>SUM(F45:F50)</f>
        <v>397</v>
      </c>
      <c r="G44" s="18">
        <f>SUM(G45:G50)</f>
        <v>3452</v>
      </c>
      <c r="H44" s="18">
        <f>SUM(H45:H50)</f>
        <v>810</v>
      </c>
      <c r="I44" s="18">
        <f>SUM(I45:I50)</f>
        <v>7671</v>
      </c>
      <c r="J44" s="18">
        <f>SUM(J45:J50)</f>
        <v>821</v>
      </c>
      <c r="K44" s="19">
        <f>SUM(K45:K50)</f>
        <v>6850</v>
      </c>
    </row>
    <row r="45" spans="1:11" s="2" customFormat="1" ht="20.25" customHeight="1">
      <c r="A45" s="24" t="s">
        <v>48</v>
      </c>
      <c r="B45" s="21">
        <v>1823</v>
      </c>
      <c r="C45" s="21">
        <v>498</v>
      </c>
      <c r="D45" s="21">
        <v>249</v>
      </c>
      <c r="E45" s="21">
        <v>284</v>
      </c>
      <c r="F45" s="21">
        <v>19</v>
      </c>
      <c r="G45" s="21">
        <v>1375</v>
      </c>
      <c r="H45" s="21">
        <v>211</v>
      </c>
      <c r="I45" s="21">
        <v>2267</v>
      </c>
      <c r="J45" s="21">
        <v>178</v>
      </c>
      <c r="K45" s="22">
        <v>2089</v>
      </c>
    </row>
    <row r="46" spans="1:11" s="2" customFormat="1" ht="20.25" customHeight="1">
      <c r="A46" s="24" t="s">
        <v>49</v>
      </c>
      <c r="B46" s="21">
        <v>197</v>
      </c>
      <c r="C46" s="21">
        <v>70</v>
      </c>
      <c r="D46" s="21">
        <v>2</v>
      </c>
      <c r="E46" s="21">
        <v>30</v>
      </c>
      <c r="F46" s="21">
        <v>1</v>
      </c>
      <c r="G46" s="21">
        <v>139</v>
      </c>
      <c r="H46" s="21">
        <v>21</v>
      </c>
      <c r="I46" s="21">
        <v>238</v>
      </c>
      <c r="J46" s="21">
        <v>15</v>
      </c>
      <c r="K46" s="22">
        <v>223</v>
      </c>
    </row>
    <row r="47" spans="1:11" s="2" customFormat="1" ht="20.25" customHeight="1">
      <c r="A47" s="24" t="s">
        <v>50</v>
      </c>
      <c r="B47" s="21">
        <v>670</v>
      </c>
      <c r="C47" s="21">
        <v>132</v>
      </c>
      <c r="D47" s="21">
        <v>16</v>
      </c>
      <c r="E47" s="21">
        <v>73</v>
      </c>
      <c r="F47" s="21">
        <v>0</v>
      </c>
      <c r="G47" s="21">
        <v>279</v>
      </c>
      <c r="H47" s="21">
        <v>110</v>
      </c>
      <c r="I47" s="21">
        <v>745</v>
      </c>
      <c r="J47" s="21">
        <v>30</v>
      </c>
      <c r="K47" s="22">
        <v>715</v>
      </c>
    </row>
    <row r="48" spans="1:11" s="2" customFormat="1" ht="20.25" customHeight="1">
      <c r="A48" s="24" t="s">
        <v>51</v>
      </c>
      <c r="B48" s="21">
        <v>2536</v>
      </c>
      <c r="C48" s="21">
        <v>42</v>
      </c>
      <c r="D48" s="21">
        <v>95</v>
      </c>
      <c r="E48" s="21">
        <v>293</v>
      </c>
      <c r="F48" s="21">
        <v>34</v>
      </c>
      <c r="G48" s="21">
        <v>0</v>
      </c>
      <c r="H48" s="21">
        <v>217</v>
      </c>
      <c r="I48" s="21">
        <v>2346</v>
      </c>
      <c r="J48" s="21">
        <v>213</v>
      </c>
      <c r="K48" s="22">
        <v>2133</v>
      </c>
    </row>
    <row r="49" spans="1:11" s="2" customFormat="1" ht="20.25" customHeight="1">
      <c r="A49" s="24" t="s">
        <v>52</v>
      </c>
      <c r="B49" s="21">
        <v>1206</v>
      </c>
      <c r="C49" s="21">
        <v>228</v>
      </c>
      <c r="D49" s="21">
        <v>67</v>
      </c>
      <c r="E49" s="21">
        <v>189</v>
      </c>
      <c r="F49" s="21">
        <v>210</v>
      </c>
      <c r="G49" s="21">
        <v>868</v>
      </c>
      <c r="H49" s="21">
        <v>143</v>
      </c>
      <c r="I49" s="21">
        <v>1102</v>
      </c>
      <c r="J49" s="21">
        <v>267</v>
      </c>
      <c r="K49" s="22">
        <v>835</v>
      </c>
    </row>
    <row r="50" spans="1:11" s="2" customFormat="1" ht="20.25" customHeight="1">
      <c r="A50" s="24" t="s">
        <v>53</v>
      </c>
      <c r="B50" s="21">
        <v>872</v>
      </c>
      <c r="C50" s="21">
        <v>218</v>
      </c>
      <c r="D50" s="21">
        <v>137</v>
      </c>
      <c r="E50" s="21">
        <v>121</v>
      </c>
      <c r="F50" s="21">
        <v>133</v>
      </c>
      <c r="G50" s="21">
        <v>791</v>
      </c>
      <c r="H50" s="21">
        <v>108</v>
      </c>
      <c r="I50" s="21">
        <v>973</v>
      </c>
      <c r="J50" s="21">
        <v>118</v>
      </c>
      <c r="K50" s="22">
        <v>855</v>
      </c>
    </row>
    <row r="51" spans="1:11" ht="20.25" customHeight="1">
      <c r="A51" s="27"/>
      <c r="B51" s="21"/>
      <c r="C51" s="21"/>
      <c r="D51" s="21"/>
      <c r="E51" s="21"/>
      <c r="F51" s="21"/>
      <c r="G51" s="21"/>
      <c r="H51" s="21"/>
      <c r="I51" s="21"/>
      <c r="J51" s="21"/>
      <c r="K51" s="22"/>
    </row>
    <row r="52" spans="1:11" s="2" customFormat="1" ht="20.25" customHeight="1">
      <c r="A52" s="23" t="s">
        <v>54</v>
      </c>
      <c r="B52" s="18">
        <f>SUM(B53:B59)</f>
        <v>15915</v>
      </c>
      <c r="C52" s="18">
        <f>SUM(C53:C59)</f>
        <v>3950</v>
      </c>
      <c r="D52" s="18">
        <f>SUM(D53:D59)</f>
        <v>844</v>
      </c>
      <c r="E52" s="18">
        <f>SUM(E53:E59)</f>
        <v>1753</v>
      </c>
      <c r="F52" s="18">
        <f>SUM(F53:F59)</f>
        <v>733</v>
      </c>
      <c r="G52" s="18">
        <f>SUM(G53:G59)</f>
        <v>8839</v>
      </c>
      <c r="H52" s="18">
        <f>SUM(H53:H59)</f>
        <v>1080</v>
      </c>
      <c r="I52" s="18">
        <f>SUM(I53:I59)</f>
        <v>18223</v>
      </c>
      <c r="J52" s="18">
        <f>SUM(J53:J59)</f>
        <v>3285</v>
      </c>
      <c r="K52" s="19">
        <f>SUM(K53:K59)</f>
        <v>14938</v>
      </c>
    </row>
    <row r="53" spans="1:11" s="2" customFormat="1" ht="20.25" customHeight="1">
      <c r="A53" s="25" t="s">
        <v>55</v>
      </c>
      <c r="B53" s="21">
        <v>7005</v>
      </c>
      <c r="C53" s="21">
        <v>1789</v>
      </c>
      <c r="D53" s="21">
        <v>489</v>
      </c>
      <c r="E53" s="21">
        <v>793</v>
      </c>
      <c r="F53" s="21">
        <v>33</v>
      </c>
      <c r="G53" s="21">
        <v>2111</v>
      </c>
      <c r="H53" s="21">
        <v>391</v>
      </c>
      <c r="I53" s="21">
        <v>8457</v>
      </c>
      <c r="J53" s="21">
        <v>1982</v>
      </c>
      <c r="K53" s="22">
        <v>6475</v>
      </c>
    </row>
    <row r="54" spans="1:11" s="2" customFormat="1" ht="20.25" customHeight="1">
      <c r="A54" s="25" t="s">
        <v>56</v>
      </c>
      <c r="B54" s="21">
        <v>1953</v>
      </c>
      <c r="C54" s="21">
        <v>695</v>
      </c>
      <c r="D54" s="21">
        <v>101</v>
      </c>
      <c r="E54" s="21">
        <v>189</v>
      </c>
      <c r="F54" s="21">
        <v>165</v>
      </c>
      <c r="G54" s="21">
        <v>953</v>
      </c>
      <c r="H54" s="21">
        <v>152</v>
      </c>
      <c r="I54" s="21">
        <v>2395</v>
      </c>
      <c r="J54" s="21">
        <v>703</v>
      </c>
      <c r="K54" s="22">
        <v>1692</v>
      </c>
    </row>
    <row r="55" spans="1:11" s="2" customFormat="1" ht="20.25" customHeight="1">
      <c r="A55" s="24" t="s">
        <v>57</v>
      </c>
      <c r="B55" s="21">
        <v>1892</v>
      </c>
      <c r="C55" s="21">
        <v>411</v>
      </c>
      <c r="D55" s="21">
        <v>57</v>
      </c>
      <c r="E55" s="21">
        <v>164</v>
      </c>
      <c r="F55" s="21">
        <v>0</v>
      </c>
      <c r="G55" s="21">
        <v>520</v>
      </c>
      <c r="H55" s="21">
        <v>60</v>
      </c>
      <c r="I55" s="21">
        <v>2196</v>
      </c>
      <c r="J55" s="21">
        <v>260</v>
      </c>
      <c r="K55" s="22">
        <v>1936</v>
      </c>
    </row>
    <row r="56" spans="1:11" s="2" customFormat="1" ht="20.25" customHeight="1">
      <c r="A56" s="24" t="s">
        <v>58</v>
      </c>
      <c r="B56" s="21">
        <v>296</v>
      </c>
      <c r="C56" s="21">
        <v>85</v>
      </c>
      <c r="D56" s="21">
        <v>3</v>
      </c>
      <c r="E56" s="21">
        <v>34</v>
      </c>
      <c r="F56" s="21">
        <v>1</v>
      </c>
      <c r="G56" s="21">
        <v>78</v>
      </c>
      <c r="H56" s="21">
        <v>32</v>
      </c>
      <c r="I56" s="21">
        <v>349</v>
      </c>
      <c r="J56" s="21">
        <v>47</v>
      </c>
      <c r="K56" s="22">
        <v>302</v>
      </c>
    </row>
    <row r="57" spans="1:11" s="2" customFormat="1" ht="20.25" customHeight="1">
      <c r="A57" s="24" t="s">
        <v>59</v>
      </c>
      <c r="B57" s="21">
        <v>3528</v>
      </c>
      <c r="C57" s="21">
        <v>618</v>
      </c>
      <c r="D57" s="21">
        <v>64</v>
      </c>
      <c r="E57" s="21">
        <v>351</v>
      </c>
      <c r="F57" s="21">
        <v>491</v>
      </c>
      <c r="G57" s="21">
        <v>3963</v>
      </c>
      <c r="H57" s="21">
        <v>289</v>
      </c>
      <c r="I57" s="21">
        <v>3368</v>
      </c>
      <c r="J57" s="21">
        <v>179</v>
      </c>
      <c r="K57" s="22">
        <v>3189</v>
      </c>
    </row>
    <row r="58" spans="1:11" s="2" customFormat="1" ht="20.25" customHeight="1">
      <c r="A58" s="24" t="s">
        <v>60</v>
      </c>
      <c r="B58" s="21">
        <v>548</v>
      </c>
      <c r="C58" s="21">
        <v>127</v>
      </c>
      <c r="D58" s="21">
        <v>13</v>
      </c>
      <c r="E58" s="21">
        <v>60</v>
      </c>
      <c r="F58" s="21">
        <v>8</v>
      </c>
      <c r="G58" s="21">
        <v>224</v>
      </c>
      <c r="H58" s="21">
        <v>81</v>
      </c>
      <c r="I58" s="21">
        <v>620</v>
      </c>
      <c r="J58" s="21">
        <v>81</v>
      </c>
      <c r="K58" s="22">
        <v>539</v>
      </c>
    </row>
    <row r="59" spans="1:11" s="2" customFormat="1" ht="20.25" customHeight="1">
      <c r="A59" s="24" t="s">
        <v>61</v>
      </c>
      <c r="B59" s="21">
        <v>693</v>
      </c>
      <c r="C59" s="21">
        <v>225</v>
      </c>
      <c r="D59" s="21">
        <v>117</v>
      </c>
      <c r="E59" s="21">
        <v>162</v>
      </c>
      <c r="F59" s="21">
        <v>35</v>
      </c>
      <c r="G59" s="21">
        <v>990</v>
      </c>
      <c r="H59" s="21">
        <v>75</v>
      </c>
      <c r="I59" s="21">
        <v>838</v>
      </c>
      <c r="J59" s="21">
        <v>33</v>
      </c>
      <c r="K59" s="22">
        <v>805</v>
      </c>
    </row>
    <row r="60" spans="1:11" s="2" customFormat="1" ht="20.25" customHeight="1">
      <c r="A60" s="26"/>
      <c r="B60" s="21"/>
      <c r="C60" s="21"/>
      <c r="D60" s="21"/>
      <c r="E60" s="21"/>
      <c r="F60" s="21"/>
      <c r="G60" s="21"/>
      <c r="H60" s="21"/>
      <c r="I60" s="21"/>
      <c r="J60" s="21"/>
      <c r="K60" s="22"/>
    </row>
    <row r="61" spans="1:11" s="2" customFormat="1" ht="20.25" customHeight="1">
      <c r="A61" s="23" t="s">
        <v>62</v>
      </c>
      <c r="B61" s="18">
        <f>SUM(B62:B67)</f>
        <v>15028</v>
      </c>
      <c r="C61" s="18">
        <f>SUM(C62:C67)</f>
        <v>4020</v>
      </c>
      <c r="D61" s="18">
        <f>SUM(D62:D67)</f>
        <v>543</v>
      </c>
      <c r="E61" s="18">
        <f>SUM(E62:E67)</f>
        <v>1813</v>
      </c>
      <c r="F61" s="18">
        <f>SUM(F62:F67)</f>
        <v>1111</v>
      </c>
      <c r="G61" s="18">
        <f>SUM(G62:G67)</f>
        <v>4624</v>
      </c>
      <c r="H61" s="18">
        <f>SUM(H62:H67)</f>
        <v>971</v>
      </c>
      <c r="I61" s="18">
        <f>SUM(I62:I67)</f>
        <v>16667</v>
      </c>
      <c r="J61" s="18">
        <f>SUM(J62:J67)</f>
        <v>4566</v>
      </c>
      <c r="K61" s="19">
        <f>SUM(K62:K67)</f>
        <v>12101</v>
      </c>
    </row>
    <row r="62" spans="1:11" s="2" customFormat="1" ht="20.25" customHeight="1">
      <c r="A62" s="25" t="s">
        <v>63</v>
      </c>
      <c r="B62" s="21">
        <v>7983</v>
      </c>
      <c r="C62" s="21">
        <v>1947</v>
      </c>
      <c r="D62" s="21">
        <v>335</v>
      </c>
      <c r="E62" s="21">
        <v>980</v>
      </c>
      <c r="F62" s="21">
        <v>1</v>
      </c>
      <c r="G62" s="21">
        <v>1893</v>
      </c>
      <c r="H62" s="21">
        <v>519</v>
      </c>
      <c r="I62" s="21">
        <v>9284</v>
      </c>
      <c r="J62" s="21">
        <v>2207</v>
      </c>
      <c r="K62" s="22">
        <v>7077</v>
      </c>
    </row>
    <row r="63" spans="1:11" s="2" customFormat="1" ht="20.25" customHeight="1">
      <c r="A63" s="24" t="s">
        <v>64</v>
      </c>
      <c r="B63" s="21">
        <v>1476</v>
      </c>
      <c r="C63" s="21">
        <v>353</v>
      </c>
      <c r="D63" s="21">
        <v>43</v>
      </c>
      <c r="E63" s="21">
        <v>135</v>
      </c>
      <c r="F63" s="21">
        <v>117</v>
      </c>
      <c r="G63" s="21">
        <v>476</v>
      </c>
      <c r="H63" s="21">
        <v>74</v>
      </c>
      <c r="I63" s="21">
        <v>1620</v>
      </c>
      <c r="J63" s="21">
        <v>1366</v>
      </c>
      <c r="K63" s="22">
        <v>254</v>
      </c>
    </row>
    <row r="64" spans="1:11" s="2" customFormat="1" ht="20.25" customHeight="1">
      <c r="A64" s="24" t="s">
        <v>65</v>
      </c>
      <c r="B64" s="21">
        <v>803</v>
      </c>
      <c r="C64" s="21">
        <v>145</v>
      </c>
      <c r="D64" s="21">
        <v>11</v>
      </c>
      <c r="E64" s="21">
        <v>61</v>
      </c>
      <c r="F64" s="21">
        <v>0</v>
      </c>
      <c r="G64" s="21">
        <v>476</v>
      </c>
      <c r="H64" s="21">
        <v>67</v>
      </c>
      <c r="I64" s="21">
        <v>898</v>
      </c>
      <c r="J64" s="21">
        <v>134</v>
      </c>
      <c r="K64" s="22">
        <v>764</v>
      </c>
    </row>
    <row r="65" spans="1:11" s="2" customFormat="1" ht="20.25" customHeight="1">
      <c r="A65" s="24" t="s">
        <v>66</v>
      </c>
      <c r="B65" s="21">
        <v>2040</v>
      </c>
      <c r="C65" s="21">
        <v>486</v>
      </c>
      <c r="D65" s="21">
        <v>32</v>
      </c>
      <c r="E65" s="21">
        <v>232</v>
      </c>
      <c r="F65" s="21">
        <v>177</v>
      </c>
      <c r="G65" s="21">
        <v>533</v>
      </c>
      <c r="H65" s="21">
        <v>160</v>
      </c>
      <c r="I65" s="21">
        <v>2149</v>
      </c>
      <c r="J65" s="21">
        <v>339</v>
      </c>
      <c r="K65" s="22">
        <v>1810</v>
      </c>
    </row>
    <row r="66" spans="1:11" s="2" customFormat="1" ht="20.25" customHeight="1">
      <c r="A66" s="24" t="s">
        <v>67</v>
      </c>
      <c r="B66" s="21">
        <v>1654</v>
      </c>
      <c r="C66" s="21">
        <v>869</v>
      </c>
      <c r="D66" s="21">
        <v>101</v>
      </c>
      <c r="E66" s="21">
        <v>251</v>
      </c>
      <c r="F66" s="21">
        <v>728</v>
      </c>
      <c r="G66" s="21">
        <v>452</v>
      </c>
      <c r="H66" s="21">
        <v>43</v>
      </c>
      <c r="I66" s="21">
        <v>1645</v>
      </c>
      <c r="J66" s="21">
        <v>441</v>
      </c>
      <c r="K66" s="22">
        <v>1204</v>
      </c>
    </row>
    <row r="67" spans="1:11" s="2" customFormat="1" ht="20.25" customHeight="1">
      <c r="A67" s="24" t="s">
        <v>68</v>
      </c>
      <c r="B67" s="21">
        <v>1072</v>
      </c>
      <c r="C67" s="21">
        <v>220</v>
      </c>
      <c r="D67" s="21">
        <v>21</v>
      </c>
      <c r="E67" s="21">
        <v>154</v>
      </c>
      <c r="F67" s="21">
        <v>88</v>
      </c>
      <c r="G67" s="21">
        <v>794</v>
      </c>
      <c r="H67" s="21">
        <v>108</v>
      </c>
      <c r="I67" s="21">
        <v>1071</v>
      </c>
      <c r="J67" s="21">
        <v>79</v>
      </c>
      <c r="K67" s="22">
        <v>992</v>
      </c>
    </row>
    <row r="68" spans="1:11" s="2" customFormat="1" ht="20.25" customHeight="1">
      <c r="A68" s="26"/>
      <c r="B68" s="21"/>
      <c r="C68" s="21"/>
      <c r="D68" s="21"/>
      <c r="E68" s="21"/>
      <c r="F68" s="21"/>
      <c r="G68" s="21"/>
      <c r="H68" s="21"/>
      <c r="I68" s="21"/>
      <c r="J68" s="21"/>
      <c r="K68" s="22"/>
    </row>
    <row r="69" spans="1:11" s="2" customFormat="1" ht="20.25" customHeight="1">
      <c r="A69" s="23" t="s">
        <v>69</v>
      </c>
      <c r="B69" s="18">
        <f>SUM(B70:B75)</f>
        <v>6253</v>
      </c>
      <c r="C69" s="18">
        <f>SUM(C70:C75)</f>
        <v>1440</v>
      </c>
      <c r="D69" s="18">
        <f>SUM(D70:D75)</f>
        <v>522</v>
      </c>
      <c r="E69" s="18">
        <f>SUM(E70:E75)</f>
        <v>746</v>
      </c>
      <c r="F69" s="18">
        <f>SUM(F70:F75)</f>
        <v>178</v>
      </c>
      <c r="G69" s="18">
        <f>SUM(G70:G75)</f>
        <v>6192</v>
      </c>
      <c r="H69" s="18">
        <f>SUM(H70:H75)</f>
        <v>511</v>
      </c>
      <c r="I69" s="18">
        <f>SUM(I70:I75)</f>
        <v>7291</v>
      </c>
      <c r="J69" s="18">
        <f>SUM(J70:J75)</f>
        <v>818</v>
      </c>
      <c r="K69" s="19">
        <f>SUM(K70:K75)</f>
        <v>6473</v>
      </c>
    </row>
    <row r="70" spans="1:11" s="2" customFormat="1" ht="20.25" customHeight="1">
      <c r="A70" s="24" t="s">
        <v>70</v>
      </c>
      <c r="B70" s="21">
        <v>2525</v>
      </c>
      <c r="C70" s="21">
        <v>621</v>
      </c>
      <c r="D70" s="21">
        <v>220</v>
      </c>
      <c r="E70" s="21">
        <v>221</v>
      </c>
      <c r="F70" s="21">
        <v>100</v>
      </c>
      <c r="G70" s="21">
        <v>2141</v>
      </c>
      <c r="H70" s="21">
        <v>228</v>
      </c>
      <c r="I70" s="21">
        <v>3045</v>
      </c>
      <c r="J70" s="21">
        <v>463</v>
      </c>
      <c r="K70" s="22">
        <v>2582</v>
      </c>
    </row>
    <row r="71" spans="1:11" s="2" customFormat="1" ht="20.25" customHeight="1">
      <c r="A71" s="24" t="s">
        <v>71</v>
      </c>
      <c r="B71" s="21">
        <v>512</v>
      </c>
      <c r="C71" s="21">
        <v>183</v>
      </c>
      <c r="D71" s="21">
        <v>57</v>
      </c>
      <c r="E71" s="21">
        <v>91</v>
      </c>
      <c r="F71" s="21">
        <v>0</v>
      </c>
      <c r="G71" s="21">
        <v>118</v>
      </c>
      <c r="H71" s="21">
        <v>68</v>
      </c>
      <c r="I71" s="21">
        <v>661</v>
      </c>
      <c r="J71" s="21">
        <v>114</v>
      </c>
      <c r="K71" s="22">
        <v>547</v>
      </c>
    </row>
    <row r="72" spans="1:11" s="2" customFormat="1" ht="20.25" customHeight="1">
      <c r="A72" s="24" t="s">
        <v>72</v>
      </c>
      <c r="B72" s="21">
        <v>520</v>
      </c>
      <c r="C72" s="21">
        <v>158</v>
      </c>
      <c r="D72" s="21">
        <v>31</v>
      </c>
      <c r="E72" s="21">
        <v>94</v>
      </c>
      <c r="F72" s="21">
        <v>0</v>
      </c>
      <c r="G72" s="21">
        <v>95</v>
      </c>
      <c r="H72" s="21">
        <v>36</v>
      </c>
      <c r="I72" s="21">
        <v>615</v>
      </c>
      <c r="J72" s="21">
        <v>76</v>
      </c>
      <c r="K72" s="22">
        <v>539</v>
      </c>
    </row>
    <row r="73" spans="1:11" s="28" customFormat="1" ht="20.25" customHeight="1">
      <c r="A73" s="24" t="s">
        <v>73</v>
      </c>
      <c r="B73" s="21">
        <v>1404</v>
      </c>
      <c r="C73" s="21">
        <v>219</v>
      </c>
      <c r="D73" s="21">
        <v>141</v>
      </c>
      <c r="E73" s="21">
        <v>149</v>
      </c>
      <c r="F73" s="21">
        <v>3</v>
      </c>
      <c r="G73" s="21">
        <v>2413</v>
      </c>
      <c r="H73" s="21">
        <v>84</v>
      </c>
      <c r="I73" s="21">
        <v>1612</v>
      </c>
      <c r="J73" s="21">
        <v>90</v>
      </c>
      <c r="K73" s="22">
        <v>1522</v>
      </c>
    </row>
    <row r="74" spans="1:11" s="28" customFormat="1" ht="20.25" customHeight="1">
      <c r="A74" s="24" t="s">
        <v>74</v>
      </c>
      <c r="B74" s="21">
        <v>744</v>
      </c>
      <c r="C74" s="21">
        <v>131</v>
      </c>
      <c r="D74" s="21">
        <v>16</v>
      </c>
      <c r="E74" s="21">
        <v>83</v>
      </c>
      <c r="F74" s="21">
        <v>0</v>
      </c>
      <c r="G74" s="21">
        <v>1234</v>
      </c>
      <c r="H74" s="21">
        <v>57</v>
      </c>
      <c r="I74" s="21">
        <v>808</v>
      </c>
      <c r="J74" s="21">
        <v>25</v>
      </c>
      <c r="K74" s="22">
        <v>783</v>
      </c>
    </row>
    <row r="75" spans="1:11" s="28" customFormat="1" ht="20.25" customHeight="1">
      <c r="A75" s="24" t="s">
        <v>75</v>
      </c>
      <c r="B75" s="21">
        <v>548</v>
      </c>
      <c r="C75" s="21">
        <v>128</v>
      </c>
      <c r="D75" s="21">
        <v>57</v>
      </c>
      <c r="E75" s="21">
        <v>108</v>
      </c>
      <c r="F75" s="21">
        <v>75</v>
      </c>
      <c r="G75" s="21">
        <v>191</v>
      </c>
      <c r="H75" s="21">
        <v>38</v>
      </c>
      <c r="I75" s="21">
        <v>550</v>
      </c>
      <c r="J75" s="21">
        <v>50</v>
      </c>
      <c r="K75" s="22">
        <v>500</v>
      </c>
    </row>
    <row r="76" spans="1:11" s="28" customFormat="1" ht="20.25" customHeight="1">
      <c r="A76" s="26"/>
      <c r="B76" s="21"/>
      <c r="C76" s="21"/>
      <c r="D76" s="21"/>
      <c r="E76" s="21"/>
      <c r="F76" s="21"/>
      <c r="G76" s="21"/>
      <c r="H76" s="21"/>
      <c r="I76" s="21"/>
      <c r="J76" s="21"/>
      <c r="K76" s="22"/>
    </row>
    <row r="77" spans="1:11" s="28" customFormat="1" ht="20.25" customHeight="1">
      <c r="A77" s="23" t="s">
        <v>76</v>
      </c>
      <c r="B77" s="18">
        <f>SUM(B78:B83)</f>
        <v>5310</v>
      </c>
      <c r="C77" s="18">
        <f>SUM(C78:C83)</f>
        <v>1364</v>
      </c>
      <c r="D77" s="18">
        <f>SUM(D78:D83)</f>
        <v>189</v>
      </c>
      <c r="E77" s="18">
        <f>SUM(E78:E83)</f>
        <v>662</v>
      </c>
      <c r="F77" s="18">
        <f>SUM(F78:F83)</f>
        <v>138</v>
      </c>
      <c r="G77" s="18">
        <f>SUM(G78:G83)</f>
        <v>3297</v>
      </c>
      <c r="H77" s="18">
        <f>SUM(H78:H83)</f>
        <v>475</v>
      </c>
      <c r="I77" s="18">
        <f>SUM(I78:I83)</f>
        <v>6063</v>
      </c>
      <c r="J77" s="18">
        <f>SUM(J78:J83)</f>
        <v>1886</v>
      </c>
      <c r="K77" s="19">
        <f>SUM(K78:K83)</f>
        <v>4177</v>
      </c>
    </row>
    <row r="78" spans="1:11" s="28" customFormat="1" ht="20.25" customHeight="1">
      <c r="A78" s="24" t="s">
        <v>77</v>
      </c>
      <c r="B78" s="21">
        <v>1941</v>
      </c>
      <c r="C78" s="21">
        <v>445</v>
      </c>
      <c r="D78" s="21">
        <v>68</v>
      </c>
      <c r="E78" s="21">
        <v>243</v>
      </c>
      <c r="F78" s="21">
        <v>8</v>
      </c>
      <c r="G78" s="21">
        <v>1584</v>
      </c>
      <c r="H78" s="21">
        <v>125</v>
      </c>
      <c r="I78" s="21">
        <v>2203</v>
      </c>
      <c r="J78" s="21">
        <v>670</v>
      </c>
      <c r="K78" s="22">
        <v>1533</v>
      </c>
    </row>
    <row r="79" spans="1:11" s="28" customFormat="1" ht="20.25" customHeight="1">
      <c r="A79" s="24" t="s">
        <v>78</v>
      </c>
      <c r="B79" s="21">
        <v>359</v>
      </c>
      <c r="C79" s="21">
        <v>94</v>
      </c>
      <c r="D79" s="21">
        <v>4</v>
      </c>
      <c r="E79" s="21">
        <v>93</v>
      </c>
      <c r="F79" s="21">
        <v>0</v>
      </c>
      <c r="G79" s="21">
        <v>286</v>
      </c>
      <c r="H79" s="21">
        <v>30</v>
      </c>
      <c r="I79" s="21">
        <v>364</v>
      </c>
      <c r="J79" s="21">
        <v>11</v>
      </c>
      <c r="K79" s="22">
        <v>353</v>
      </c>
    </row>
    <row r="80" spans="1:11" s="28" customFormat="1" ht="20.25" customHeight="1">
      <c r="A80" s="25" t="s">
        <v>79</v>
      </c>
      <c r="B80" s="21">
        <v>1471</v>
      </c>
      <c r="C80" s="21">
        <v>415</v>
      </c>
      <c r="D80" s="21">
        <v>78</v>
      </c>
      <c r="E80" s="21">
        <v>142</v>
      </c>
      <c r="F80" s="21">
        <v>130</v>
      </c>
      <c r="G80" s="21">
        <v>240</v>
      </c>
      <c r="H80" s="21">
        <v>178</v>
      </c>
      <c r="I80" s="21">
        <v>1692</v>
      </c>
      <c r="J80" s="21">
        <v>676</v>
      </c>
      <c r="K80" s="22">
        <v>1016</v>
      </c>
    </row>
    <row r="81" spans="1:11" s="28" customFormat="1" ht="20.25" customHeight="1">
      <c r="A81" s="24" t="s">
        <v>80</v>
      </c>
      <c r="B81" s="21">
        <v>1007</v>
      </c>
      <c r="C81" s="21">
        <v>288</v>
      </c>
      <c r="D81" s="21">
        <v>12</v>
      </c>
      <c r="E81" s="21">
        <v>97</v>
      </c>
      <c r="F81" s="21">
        <v>0</v>
      </c>
      <c r="G81" s="21">
        <v>886</v>
      </c>
      <c r="H81" s="21">
        <v>103</v>
      </c>
      <c r="I81" s="21">
        <v>1210</v>
      </c>
      <c r="J81" s="21">
        <v>429</v>
      </c>
      <c r="K81" s="22">
        <v>781</v>
      </c>
    </row>
    <row r="82" spans="1:11" s="28" customFormat="1" ht="20.25" customHeight="1">
      <c r="A82" s="24" t="s">
        <v>81</v>
      </c>
      <c r="B82" s="21">
        <v>129</v>
      </c>
      <c r="C82" s="21">
        <v>28</v>
      </c>
      <c r="D82" s="21">
        <v>4</v>
      </c>
      <c r="E82" s="21">
        <v>21</v>
      </c>
      <c r="F82" s="21">
        <v>0</v>
      </c>
      <c r="G82" s="21">
        <v>130</v>
      </c>
      <c r="H82" s="21">
        <v>12</v>
      </c>
      <c r="I82" s="21">
        <v>140</v>
      </c>
      <c r="J82" s="21">
        <v>7</v>
      </c>
      <c r="K82" s="22">
        <v>133</v>
      </c>
    </row>
    <row r="83" spans="1:11" s="2" customFormat="1" ht="20.25" customHeight="1">
      <c r="A83" s="24" t="s">
        <v>82</v>
      </c>
      <c r="B83" s="21">
        <v>403</v>
      </c>
      <c r="C83" s="21">
        <v>94</v>
      </c>
      <c r="D83" s="21">
        <v>23</v>
      </c>
      <c r="E83" s="21">
        <v>66</v>
      </c>
      <c r="F83" s="21">
        <v>0</v>
      </c>
      <c r="G83" s="21">
        <v>171</v>
      </c>
      <c r="H83" s="21">
        <v>27</v>
      </c>
      <c r="I83" s="21">
        <v>454</v>
      </c>
      <c r="J83" s="21">
        <v>93</v>
      </c>
      <c r="K83" s="22">
        <v>361</v>
      </c>
    </row>
    <row r="84" spans="1:11" s="2" customFormat="1" ht="20.25" customHeight="1">
      <c r="A84" s="26"/>
      <c r="B84" s="21"/>
      <c r="C84" s="21"/>
      <c r="D84" s="21"/>
      <c r="E84" s="21"/>
      <c r="F84" s="21"/>
      <c r="G84" s="21"/>
      <c r="H84" s="21"/>
      <c r="I84" s="21"/>
      <c r="J84" s="21"/>
      <c r="K84" s="22"/>
    </row>
    <row r="85" spans="1:11" s="28" customFormat="1" ht="20.25" customHeight="1">
      <c r="A85" s="23" t="s">
        <v>83</v>
      </c>
      <c r="B85" s="18">
        <f>SUM(B86:B92)</f>
        <v>7217</v>
      </c>
      <c r="C85" s="18">
        <f>SUM(C86:C92)</f>
        <v>2234</v>
      </c>
      <c r="D85" s="18">
        <f>SUM(D86:D92)</f>
        <v>858</v>
      </c>
      <c r="E85" s="18">
        <f>SUM(E86:E92)</f>
        <v>1101</v>
      </c>
      <c r="F85" s="18">
        <f>SUM(F86:F92)</f>
        <v>557</v>
      </c>
      <c r="G85" s="18">
        <f>SUM(G86:G92)</f>
        <v>1538</v>
      </c>
      <c r="H85" s="18">
        <f>SUM(H86:H92)</f>
        <v>702</v>
      </c>
      <c r="I85" s="18">
        <f>SUM(I86:I92)</f>
        <v>8651</v>
      </c>
      <c r="J85" s="18">
        <f>SUM(J86:J92)</f>
        <v>1573</v>
      </c>
      <c r="K85" s="19">
        <f>SUM(K86:K92)</f>
        <v>7078</v>
      </c>
    </row>
    <row r="86" spans="1:11" s="2" customFormat="1" ht="20.25" customHeight="1">
      <c r="A86" s="25" t="s">
        <v>84</v>
      </c>
      <c r="B86" s="21">
        <v>3583</v>
      </c>
      <c r="C86" s="21">
        <v>1077</v>
      </c>
      <c r="D86" s="21">
        <v>393</v>
      </c>
      <c r="E86" s="21">
        <v>449</v>
      </c>
      <c r="F86" s="21">
        <v>47</v>
      </c>
      <c r="G86" s="21">
        <v>667</v>
      </c>
      <c r="H86" s="21">
        <v>346</v>
      </c>
      <c r="I86" s="21">
        <v>4557</v>
      </c>
      <c r="J86" s="21">
        <v>873</v>
      </c>
      <c r="K86" s="22">
        <v>3684</v>
      </c>
    </row>
    <row r="87" spans="1:11" s="2" customFormat="1" ht="20.25" customHeight="1">
      <c r="A87" s="24" t="s">
        <v>85</v>
      </c>
      <c r="B87" s="21">
        <v>954</v>
      </c>
      <c r="C87" s="21">
        <v>275</v>
      </c>
      <c r="D87" s="21">
        <v>292</v>
      </c>
      <c r="E87" s="21">
        <v>208</v>
      </c>
      <c r="F87" s="21">
        <v>409</v>
      </c>
      <c r="G87" s="21">
        <v>282</v>
      </c>
      <c r="H87" s="21">
        <v>87</v>
      </c>
      <c r="I87" s="21">
        <v>904</v>
      </c>
      <c r="J87" s="21">
        <v>46</v>
      </c>
      <c r="K87" s="22">
        <v>858</v>
      </c>
    </row>
    <row r="88" spans="1:11" s="2" customFormat="1" ht="20.25" customHeight="1">
      <c r="A88" s="24" t="s">
        <v>86</v>
      </c>
      <c r="B88" s="21">
        <v>604</v>
      </c>
      <c r="C88" s="21">
        <v>115</v>
      </c>
      <c r="D88" s="21">
        <v>11</v>
      </c>
      <c r="E88" s="21">
        <v>30</v>
      </c>
      <c r="F88" s="21">
        <v>0</v>
      </c>
      <c r="G88" s="21">
        <v>174</v>
      </c>
      <c r="H88" s="21">
        <v>58</v>
      </c>
      <c r="I88" s="21">
        <v>700</v>
      </c>
      <c r="J88" s="21">
        <v>106</v>
      </c>
      <c r="K88" s="22">
        <v>594</v>
      </c>
    </row>
    <row r="89" spans="1:11" s="2" customFormat="1" ht="20.25" customHeight="1">
      <c r="A89" s="24" t="s">
        <v>87</v>
      </c>
      <c r="B89" s="21">
        <v>485</v>
      </c>
      <c r="C89" s="21">
        <v>150</v>
      </c>
      <c r="D89" s="21">
        <v>52</v>
      </c>
      <c r="E89" s="21">
        <v>70</v>
      </c>
      <c r="F89" s="21">
        <v>101</v>
      </c>
      <c r="G89" s="21">
        <v>0</v>
      </c>
      <c r="H89" s="21">
        <v>50</v>
      </c>
      <c r="I89" s="21">
        <v>516</v>
      </c>
      <c r="J89" s="21">
        <v>107</v>
      </c>
      <c r="K89" s="22">
        <v>409</v>
      </c>
    </row>
    <row r="90" spans="1:11" ht="20.25" customHeight="1">
      <c r="A90" s="24" t="s">
        <v>88</v>
      </c>
      <c r="B90" s="21">
        <v>418</v>
      </c>
      <c r="C90" s="21">
        <v>84</v>
      </c>
      <c r="D90" s="21">
        <v>6</v>
      </c>
      <c r="E90" s="21">
        <v>45</v>
      </c>
      <c r="F90" s="21">
        <v>0</v>
      </c>
      <c r="G90" s="21">
        <v>207</v>
      </c>
      <c r="H90" s="21">
        <v>29</v>
      </c>
      <c r="I90" s="21">
        <v>463</v>
      </c>
      <c r="J90" s="21">
        <v>60</v>
      </c>
      <c r="K90" s="22">
        <v>403</v>
      </c>
    </row>
    <row r="91" spans="1:11" ht="20.25" customHeight="1">
      <c r="A91" s="24" t="s">
        <v>89</v>
      </c>
      <c r="B91" s="21">
        <v>764</v>
      </c>
      <c r="C91" s="21">
        <v>290</v>
      </c>
      <c r="D91" s="21">
        <v>94</v>
      </c>
      <c r="E91" s="21">
        <v>243</v>
      </c>
      <c r="F91" s="21">
        <v>0</v>
      </c>
      <c r="G91" s="21">
        <v>208</v>
      </c>
      <c r="H91" s="21">
        <v>95</v>
      </c>
      <c r="I91" s="21">
        <v>905</v>
      </c>
      <c r="J91" s="21">
        <v>230</v>
      </c>
      <c r="K91" s="22">
        <v>675</v>
      </c>
    </row>
    <row r="92" spans="1:11" ht="20.25" customHeight="1">
      <c r="A92" s="24" t="s">
        <v>90</v>
      </c>
      <c r="B92" s="21">
        <v>409</v>
      </c>
      <c r="C92" s="21">
        <v>243</v>
      </c>
      <c r="D92" s="21">
        <v>10</v>
      </c>
      <c r="E92" s="21">
        <v>56</v>
      </c>
      <c r="F92" s="21">
        <v>0</v>
      </c>
      <c r="G92" s="21">
        <v>0</v>
      </c>
      <c r="H92" s="21">
        <v>37</v>
      </c>
      <c r="I92" s="21">
        <v>606</v>
      </c>
      <c r="J92" s="21">
        <v>151</v>
      </c>
      <c r="K92" s="22">
        <v>455</v>
      </c>
    </row>
    <row r="93" spans="1:11" ht="20.25" customHeight="1">
      <c r="A93" s="26"/>
      <c r="B93" s="21"/>
      <c r="C93" s="21"/>
      <c r="D93" s="21"/>
      <c r="E93" s="21"/>
      <c r="F93" s="21"/>
      <c r="G93" s="21"/>
      <c r="H93" s="21"/>
      <c r="I93" s="21"/>
      <c r="J93" s="21"/>
      <c r="K93" s="22"/>
    </row>
    <row r="94" spans="1:11" s="2" customFormat="1" ht="20.25" customHeight="1">
      <c r="A94" s="23" t="s">
        <v>91</v>
      </c>
      <c r="B94" s="18">
        <f>SUM(B95:B96)</f>
        <v>4787</v>
      </c>
      <c r="C94" s="18">
        <f>SUM(C95:C96)</f>
        <v>1394</v>
      </c>
      <c r="D94" s="18">
        <f>SUM(D95:D96)</f>
        <v>1190</v>
      </c>
      <c r="E94" s="18">
        <f>SUM(E95:E96)</f>
        <v>798</v>
      </c>
      <c r="F94" s="18">
        <f>SUM(F95:F96)</f>
        <v>695</v>
      </c>
      <c r="G94" s="18">
        <f>SUM(G95:G96)</f>
        <v>581</v>
      </c>
      <c r="H94" s="18">
        <f>SUM(H95:H96)</f>
        <v>316</v>
      </c>
      <c r="I94" s="18">
        <f>SUM(I95:I96)</f>
        <v>5878</v>
      </c>
      <c r="J94" s="18">
        <f>SUM(J95:J96)</f>
        <v>1166</v>
      </c>
      <c r="K94" s="19">
        <f>SUM(K95:K96)</f>
        <v>4712</v>
      </c>
    </row>
    <row r="95" spans="1:11" s="2" customFormat="1" ht="20.25" customHeight="1">
      <c r="A95" s="24" t="s">
        <v>92</v>
      </c>
      <c r="B95" s="21">
        <v>3746</v>
      </c>
      <c r="C95" s="21">
        <v>1025</v>
      </c>
      <c r="D95" s="21">
        <v>931</v>
      </c>
      <c r="E95" s="21">
        <v>564</v>
      </c>
      <c r="F95" s="21">
        <v>530</v>
      </c>
      <c r="G95" s="21">
        <v>360</v>
      </c>
      <c r="H95" s="21">
        <v>212</v>
      </c>
      <c r="I95" s="21">
        <v>4608</v>
      </c>
      <c r="J95" s="21">
        <v>1047</v>
      </c>
      <c r="K95" s="22">
        <v>3561</v>
      </c>
    </row>
    <row r="96" spans="1:11" s="2" customFormat="1" ht="20.25" customHeight="1">
      <c r="A96" s="24" t="s">
        <v>93</v>
      </c>
      <c r="B96" s="21">
        <v>1041</v>
      </c>
      <c r="C96" s="21">
        <v>369</v>
      </c>
      <c r="D96" s="21">
        <v>259</v>
      </c>
      <c r="E96" s="21">
        <v>234</v>
      </c>
      <c r="F96" s="21">
        <v>165</v>
      </c>
      <c r="G96" s="21">
        <v>221</v>
      </c>
      <c r="H96" s="21">
        <v>104</v>
      </c>
      <c r="I96" s="21">
        <v>1270</v>
      </c>
      <c r="J96" s="21">
        <v>119</v>
      </c>
      <c r="K96" s="22">
        <v>1151</v>
      </c>
    </row>
    <row r="97" spans="1:11" ht="20.25" customHeight="1">
      <c r="A97" s="26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1" s="2" customFormat="1" ht="20.25" customHeight="1">
      <c r="A98" s="23" t="s">
        <v>94</v>
      </c>
      <c r="B98" s="18">
        <f>SUM(B99:B102)</f>
        <v>4233</v>
      </c>
      <c r="C98" s="18">
        <f>SUM(C99:C102)</f>
        <v>1958</v>
      </c>
      <c r="D98" s="18">
        <f>SUM(D99:D102)</f>
        <v>1632</v>
      </c>
      <c r="E98" s="18">
        <f>SUM(E99:E102)</f>
        <v>1670</v>
      </c>
      <c r="F98" s="18">
        <f>SUM(F99:F102)</f>
        <v>1640</v>
      </c>
      <c r="G98" s="18">
        <f>SUM(G99:G102)</f>
        <v>1480</v>
      </c>
      <c r="H98" s="18">
        <f>SUM(H99:H102)</f>
        <v>358</v>
      </c>
      <c r="I98" s="18">
        <f>SUM(I99:I102)</f>
        <v>4513</v>
      </c>
      <c r="J98" s="18">
        <f>SUM(J99:J102)</f>
        <v>857</v>
      </c>
      <c r="K98" s="19">
        <f>SUM(K99:K102)</f>
        <v>3656</v>
      </c>
    </row>
    <row r="99" spans="1:11" ht="20.25" customHeight="1">
      <c r="A99" s="24" t="s">
        <v>95</v>
      </c>
      <c r="B99" s="21">
        <v>1653</v>
      </c>
      <c r="C99" s="21">
        <v>476</v>
      </c>
      <c r="D99" s="21">
        <v>391</v>
      </c>
      <c r="E99" s="21">
        <v>312</v>
      </c>
      <c r="F99" s="21">
        <v>435</v>
      </c>
      <c r="G99" s="21">
        <v>308</v>
      </c>
      <c r="H99" s="21">
        <v>144</v>
      </c>
      <c r="I99" s="21">
        <v>1773</v>
      </c>
      <c r="J99" s="21">
        <v>308</v>
      </c>
      <c r="K99" s="22">
        <v>1465</v>
      </c>
    </row>
    <row r="100" spans="1:11" ht="20.25" customHeight="1">
      <c r="A100" s="24" t="s">
        <v>96</v>
      </c>
      <c r="B100" s="21">
        <v>1272</v>
      </c>
      <c r="C100" s="21">
        <v>392</v>
      </c>
      <c r="D100" s="21">
        <v>340</v>
      </c>
      <c r="E100" s="21">
        <v>303</v>
      </c>
      <c r="F100" s="21">
        <v>456</v>
      </c>
      <c r="G100" s="21">
        <v>321</v>
      </c>
      <c r="H100" s="21">
        <v>71</v>
      </c>
      <c r="I100" s="21">
        <v>1245</v>
      </c>
      <c r="J100" s="21">
        <v>388</v>
      </c>
      <c r="K100" s="22">
        <v>857</v>
      </c>
    </row>
    <row r="101" spans="1:11" s="2" customFormat="1" ht="20.25" customHeight="1">
      <c r="A101" s="24" t="s">
        <v>97</v>
      </c>
      <c r="B101" s="21">
        <v>734</v>
      </c>
      <c r="C101" s="21">
        <v>264</v>
      </c>
      <c r="D101" s="21">
        <v>184</v>
      </c>
      <c r="E101" s="21">
        <v>193</v>
      </c>
      <c r="F101" s="21">
        <v>77</v>
      </c>
      <c r="G101" s="21">
        <v>522</v>
      </c>
      <c r="H101" s="21">
        <v>45</v>
      </c>
      <c r="I101" s="21">
        <v>912</v>
      </c>
      <c r="J101" s="21">
        <v>105</v>
      </c>
      <c r="K101" s="22">
        <v>807</v>
      </c>
    </row>
    <row r="102" spans="1:11" s="2" customFormat="1" ht="20.25" customHeight="1">
      <c r="A102" s="24" t="s">
        <v>98</v>
      </c>
      <c r="B102" s="21">
        <v>574</v>
      </c>
      <c r="C102" s="21">
        <v>826</v>
      </c>
      <c r="D102" s="21">
        <v>717</v>
      </c>
      <c r="E102" s="21">
        <v>862</v>
      </c>
      <c r="F102" s="21">
        <v>672</v>
      </c>
      <c r="G102" s="21">
        <v>329</v>
      </c>
      <c r="H102" s="21">
        <v>98</v>
      </c>
      <c r="I102" s="21">
        <v>583</v>
      </c>
      <c r="J102" s="21">
        <v>56</v>
      </c>
      <c r="K102" s="22">
        <v>527</v>
      </c>
    </row>
    <row r="103" spans="1:11" s="2" customFormat="1" ht="20.25" customHeight="1">
      <c r="A103" s="29"/>
      <c r="B103" s="21"/>
      <c r="C103" s="21"/>
      <c r="D103" s="21"/>
      <c r="E103" s="21"/>
      <c r="F103" s="21"/>
      <c r="G103" s="21"/>
      <c r="H103" s="21"/>
      <c r="I103" s="21"/>
      <c r="J103" s="21"/>
      <c r="K103" s="22"/>
    </row>
    <row r="104" spans="1:11" s="2" customFormat="1" ht="20.25" customHeight="1">
      <c r="A104" s="23" t="s">
        <v>99</v>
      </c>
      <c r="B104" s="18">
        <f>SUM(B105:B107)</f>
        <v>5615</v>
      </c>
      <c r="C104" s="18">
        <f>SUM(C105:C107)</f>
        <v>1717</v>
      </c>
      <c r="D104" s="18">
        <f>SUM(D105:D107)</f>
        <v>597</v>
      </c>
      <c r="E104" s="18">
        <f>SUM(E105:E107)</f>
        <v>819</v>
      </c>
      <c r="F104" s="18">
        <f>SUM(F105:F107)</f>
        <v>639</v>
      </c>
      <c r="G104" s="18">
        <f>SUM(G105:G107)</f>
        <v>1644</v>
      </c>
      <c r="H104" s="18">
        <f>SUM(H105:H107)</f>
        <v>421</v>
      </c>
      <c r="I104" s="18">
        <f>SUM(I105:I107)</f>
        <v>6471</v>
      </c>
      <c r="J104" s="18">
        <f>SUM(J105:J107)</f>
        <v>798</v>
      </c>
      <c r="K104" s="19">
        <f>SUM(K105:K107)</f>
        <v>5673</v>
      </c>
    </row>
    <row r="105" spans="1:11" s="2" customFormat="1" ht="20.25" customHeight="1">
      <c r="A105" s="24" t="s">
        <v>100</v>
      </c>
      <c r="B105" s="21">
        <v>3531</v>
      </c>
      <c r="C105" s="21">
        <v>1067</v>
      </c>
      <c r="D105" s="21">
        <v>427</v>
      </c>
      <c r="E105" s="21">
        <v>492</v>
      </c>
      <c r="F105" s="21">
        <v>483</v>
      </c>
      <c r="G105" s="21">
        <v>1172</v>
      </c>
      <c r="H105" s="21">
        <v>296</v>
      </c>
      <c r="I105" s="21">
        <v>4050</v>
      </c>
      <c r="J105" s="21">
        <v>320</v>
      </c>
      <c r="K105" s="22">
        <v>3730</v>
      </c>
    </row>
    <row r="106" spans="1:11" s="2" customFormat="1" ht="20.25" customHeight="1">
      <c r="A106" s="24" t="s">
        <v>101</v>
      </c>
      <c r="B106" s="21">
        <v>709</v>
      </c>
      <c r="C106" s="21">
        <v>245</v>
      </c>
      <c r="D106" s="21">
        <v>40</v>
      </c>
      <c r="E106" s="21">
        <v>93</v>
      </c>
      <c r="F106" s="21">
        <v>94</v>
      </c>
      <c r="G106" s="21">
        <v>77</v>
      </c>
      <c r="H106" s="21">
        <v>34</v>
      </c>
      <c r="I106" s="21">
        <v>807</v>
      </c>
      <c r="J106" s="21">
        <v>183</v>
      </c>
      <c r="K106" s="22">
        <v>624</v>
      </c>
    </row>
    <row r="107" spans="1:11" s="2" customFormat="1" ht="20.25" customHeight="1">
      <c r="A107" s="24" t="s">
        <v>102</v>
      </c>
      <c r="B107" s="21">
        <v>1375</v>
      </c>
      <c r="C107" s="21">
        <v>405</v>
      </c>
      <c r="D107" s="21">
        <v>130</v>
      </c>
      <c r="E107" s="21">
        <v>234</v>
      </c>
      <c r="F107" s="21">
        <v>62</v>
      </c>
      <c r="G107" s="21">
        <v>395</v>
      </c>
      <c r="H107" s="21">
        <v>91</v>
      </c>
      <c r="I107" s="21">
        <v>1614</v>
      </c>
      <c r="J107" s="21">
        <v>295</v>
      </c>
      <c r="K107" s="22">
        <v>1319</v>
      </c>
    </row>
    <row r="108" spans="1:11" s="2" customFormat="1" ht="20.25" customHeight="1">
      <c r="A108" s="26"/>
      <c r="B108" s="21"/>
      <c r="C108" s="21"/>
      <c r="D108" s="21"/>
      <c r="E108" s="21"/>
      <c r="F108" s="21"/>
      <c r="G108" s="21"/>
      <c r="H108" s="21"/>
      <c r="I108" s="21"/>
      <c r="J108" s="21"/>
      <c r="K108" s="22"/>
    </row>
    <row r="109" spans="1:11" s="2" customFormat="1" ht="20.25" customHeight="1">
      <c r="A109" s="23" t="s">
        <v>103</v>
      </c>
      <c r="B109" s="18">
        <f>SUM(B110:B112)</f>
        <v>8703</v>
      </c>
      <c r="C109" s="18">
        <f>SUM(C110:C112)</f>
        <v>2635</v>
      </c>
      <c r="D109" s="18">
        <f>SUM(D110:D112)</f>
        <v>1846</v>
      </c>
      <c r="E109" s="18">
        <f>SUM(E110:E112)</f>
        <v>1563</v>
      </c>
      <c r="F109" s="18">
        <f>SUM(F110:F112)</f>
        <v>2401</v>
      </c>
      <c r="G109" s="18">
        <f>SUM(G110:G112)</f>
        <v>1193</v>
      </c>
      <c r="H109" s="18">
        <f>SUM(H110:H112)</f>
        <v>660</v>
      </c>
      <c r="I109" s="18">
        <f>SUM(I110:I112)</f>
        <v>9220</v>
      </c>
      <c r="J109" s="18">
        <f>SUM(J110:J112)</f>
        <v>3199</v>
      </c>
      <c r="K109" s="19">
        <f>SUM(K110:K112)</f>
        <v>6021</v>
      </c>
    </row>
    <row r="110" spans="1:11" s="2" customFormat="1" ht="20.25" customHeight="1">
      <c r="A110" s="25" t="s">
        <v>104</v>
      </c>
      <c r="B110" s="21">
        <v>4314</v>
      </c>
      <c r="C110" s="21">
        <v>1347</v>
      </c>
      <c r="D110" s="21">
        <v>1015</v>
      </c>
      <c r="E110" s="21">
        <v>839</v>
      </c>
      <c r="F110" s="21">
        <v>1479</v>
      </c>
      <c r="G110" s="21">
        <v>27</v>
      </c>
      <c r="H110" s="21">
        <v>215</v>
      </c>
      <c r="I110" s="21">
        <v>4358</v>
      </c>
      <c r="J110" s="21">
        <v>1616</v>
      </c>
      <c r="K110" s="22">
        <v>2742</v>
      </c>
    </row>
    <row r="111" spans="1:11" s="2" customFormat="1" ht="20.25" customHeight="1">
      <c r="A111" s="24" t="s">
        <v>105</v>
      </c>
      <c r="B111" s="21">
        <v>1185</v>
      </c>
      <c r="C111" s="21">
        <v>542</v>
      </c>
      <c r="D111" s="21">
        <v>519</v>
      </c>
      <c r="E111" s="21">
        <v>308</v>
      </c>
      <c r="F111" s="21">
        <v>642</v>
      </c>
      <c r="G111" s="21">
        <v>433</v>
      </c>
      <c r="H111" s="21">
        <v>109</v>
      </c>
      <c r="I111" s="21">
        <v>1296</v>
      </c>
      <c r="J111" s="21">
        <v>247</v>
      </c>
      <c r="K111" s="22">
        <v>1049</v>
      </c>
    </row>
    <row r="112" spans="1:11" s="2" customFormat="1" ht="20.25" customHeight="1">
      <c r="A112" s="25" t="s">
        <v>106</v>
      </c>
      <c r="B112" s="21">
        <v>3204</v>
      </c>
      <c r="C112" s="21">
        <v>746</v>
      </c>
      <c r="D112" s="21">
        <v>312</v>
      </c>
      <c r="E112" s="21">
        <v>416</v>
      </c>
      <c r="F112" s="21">
        <v>280</v>
      </c>
      <c r="G112" s="21">
        <v>733</v>
      </c>
      <c r="H112" s="21">
        <v>336</v>
      </c>
      <c r="I112" s="21">
        <v>3566</v>
      </c>
      <c r="J112" s="21">
        <v>1336</v>
      </c>
      <c r="K112" s="22">
        <v>2230</v>
      </c>
    </row>
    <row r="113" spans="1:11" s="2" customFormat="1" ht="20.25" customHeight="1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2"/>
    </row>
    <row r="114" spans="1:11" s="2" customFormat="1" ht="20.25" customHeight="1">
      <c r="A114" s="2" t="s">
        <v>107</v>
      </c>
      <c r="B114" s="33"/>
      <c r="C114" s="33"/>
      <c r="D114" s="33"/>
      <c r="E114" s="33"/>
      <c r="F114" s="4"/>
      <c r="G114" s="4"/>
      <c r="H114" s="4"/>
      <c r="I114" s="4"/>
      <c r="J114" s="4"/>
      <c r="K114" s="4"/>
    </row>
  </sheetData>
  <sheetProtection selectLockedCells="1" selectUnlockedCells="1"/>
  <mergeCells count="1">
    <mergeCell ref="A3:K3"/>
  </mergeCells>
  <dataValidations count="1">
    <dataValidation errorStyle="warning" type="whole" operator="greaterThan" allowBlank="1" showErrorMessage="1" errorTitle="Advertencia:" error="Verifique que el dato no sea incorrecto, por lo general la cantidad de expedientes en etapa de ejecución es mayor a la cantidad de casos en trámite." sqref="K60 K68 K113:K114">
      <formula1>#REF!</formula1>
    </dataValidation>
  </dataValidations>
  <printOptions horizontalCentered="1" verticalCentered="1"/>
  <pageMargins left="0" right="0" top="0.3" bottom="0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8"/>
  <sheetViews>
    <sheetView zoomScale="50" zoomScaleNormal="50" workbookViewId="0" topLeftCell="A1">
      <pane ySplit="6" topLeftCell="A58" activePane="bottomLeft" state="frozen"/>
      <selection pane="topLeft" activeCell="A1" sqref="A1"/>
      <selection pane="bottomLeft" activeCell="R5" sqref="R5"/>
    </sheetView>
  </sheetViews>
  <sheetFormatPr defaultColWidth="11.421875" defaultRowHeight="20.25" customHeight="1"/>
  <cols>
    <col min="1" max="1" width="84.57421875" style="1" customWidth="1"/>
    <col min="2" max="2" width="19.00390625" style="1" customWidth="1"/>
    <col min="3" max="3" width="17.57421875" style="1" customWidth="1"/>
    <col min="4" max="4" width="18.7109375" style="1" customWidth="1"/>
    <col min="5" max="5" width="18.421875" style="1" customWidth="1"/>
    <col min="6" max="6" width="21.8515625" style="1" customWidth="1"/>
    <col min="7" max="7" width="20.140625" style="1" customWidth="1"/>
    <col min="8" max="8" width="19.8515625" style="1" customWidth="1"/>
    <col min="9" max="9" width="18.421875" style="1" customWidth="1"/>
    <col min="10" max="10" width="17.57421875" style="1" customWidth="1"/>
    <col min="11" max="11" width="18.7109375" style="1" customWidth="1"/>
    <col min="12" max="16384" width="11.421875" style="1" customWidth="1"/>
  </cols>
  <sheetData>
    <row r="1" spans="1:11" ht="20.25" customHeight="1">
      <c r="A1" s="2" t="s">
        <v>108</v>
      </c>
      <c r="B1" s="3"/>
      <c r="C1" s="34"/>
      <c r="D1" s="34"/>
      <c r="E1" s="34"/>
      <c r="F1" s="34"/>
      <c r="G1" s="34"/>
      <c r="H1" s="34"/>
      <c r="I1" s="34"/>
      <c r="J1" s="34"/>
      <c r="K1" s="34"/>
    </row>
    <row r="2" spans="1:11" ht="20.25" customHeight="1">
      <c r="A2" s="2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0.25" customHeight="1">
      <c r="A3" s="5" t="s">
        <v>109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25" customHeight="1">
      <c r="A4" s="6"/>
      <c r="B4" s="6"/>
      <c r="C4" s="36"/>
      <c r="D4" s="36"/>
      <c r="E4" s="36"/>
      <c r="F4" s="36"/>
      <c r="G4" s="36"/>
      <c r="H4" s="37"/>
      <c r="I4" s="37"/>
      <c r="J4" s="37"/>
      <c r="K4" s="38"/>
    </row>
    <row r="5" spans="1:11" ht="20.25" customHeight="1">
      <c r="A5" s="7"/>
      <c r="B5" s="8" t="s">
        <v>2</v>
      </c>
      <c r="C5" s="9" t="s">
        <v>3</v>
      </c>
      <c r="D5" s="8" t="s">
        <v>3</v>
      </c>
      <c r="E5" s="9" t="s">
        <v>3</v>
      </c>
      <c r="F5" s="8" t="s">
        <v>3</v>
      </c>
      <c r="G5" s="9" t="s">
        <v>4</v>
      </c>
      <c r="H5" s="8" t="s">
        <v>5</v>
      </c>
      <c r="I5" s="9" t="s">
        <v>2</v>
      </c>
      <c r="J5" s="8" t="s">
        <v>6</v>
      </c>
      <c r="K5" s="9" t="s">
        <v>7</v>
      </c>
    </row>
    <row r="6" spans="1:11" ht="20.25" customHeight="1">
      <c r="A6" s="39" t="s">
        <v>8</v>
      </c>
      <c r="B6" s="11">
        <v>41275</v>
      </c>
      <c r="C6" s="10" t="s">
        <v>9</v>
      </c>
      <c r="D6" s="12" t="s">
        <v>10</v>
      </c>
      <c r="E6" s="10" t="s">
        <v>110</v>
      </c>
      <c r="F6" s="12" t="s">
        <v>12</v>
      </c>
      <c r="G6" s="10" t="s">
        <v>13</v>
      </c>
      <c r="H6" s="12" t="s">
        <v>14</v>
      </c>
      <c r="I6" s="13">
        <v>41364</v>
      </c>
      <c r="J6" s="12" t="s">
        <v>15</v>
      </c>
      <c r="K6" s="13" t="s">
        <v>16</v>
      </c>
    </row>
    <row r="7" spans="1:11" ht="20.2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s="2" customFormat="1" ht="20.25" customHeight="1">
      <c r="A8" s="23" t="s">
        <v>17</v>
      </c>
      <c r="B8" s="18">
        <f>SUM(B10,B27,B45,B54,B62,B76,B90)</f>
        <v>138410</v>
      </c>
      <c r="C8" s="18">
        <f>SUM(C10,C27,C45,C54,C62,C76,C90)</f>
        <v>37832</v>
      </c>
      <c r="D8" s="18">
        <f>SUM(D10,D27,D45,D54,D62,D76,D90)</f>
        <v>15250</v>
      </c>
      <c r="E8" s="18">
        <f>SUM(E10,E27,E45,E54,E62,E76,E90)</f>
        <v>20559</v>
      </c>
      <c r="F8" s="18">
        <f>SUM(F10,F27,F45,F54,F62,F76,F90)</f>
        <v>13377</v>
      </c>
      <c r="G8" s="18">
        <f>SUM(G10,G27,G45,G54,G62,G76,G90)</f>
        <v>50517</v>
      </c>
      <c r="H8" s="18">
        <f>SUM(H10,H27,H45,H54,H62,H76,H90)</f>
        <v>10808</v>
      </c>
      <c r="I8" s="18">
        <f>SUM(I10,I27,I45,I54,I62,I76,I90)</f>
        <v>157556</v>
      </c>
      <c r="J8" s="18">
        <f>SUM(J10,J27,J45,J54,J62,J76,J90)</f>
        <v>35430</v>
      </c>
      <c r="K8" s="19">
        <f>SUM(K10,K27,K45,K54,K62,K76,K90)</f>
        <v>122126</v>
      </c>
    </row>
    <row r="9" spans="1:11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s="2" customFormat="1" ht="20.25" customHeight="1">
      <c r="A10" s="23" t="s">
        <v>111</v>
      </c>
      <c r="B10" s="18">
        <f>SUM(B11:B25)</f>
        <v>45584</v>
      </c>
      <c r="C10" s="18">
        <f>SUM(C11:C25)</f>
        <v>12376</v>
      </c>
      <c r="D10" s="18">
        <f>SUM(D11:D25)</f>
        <v>5626</v>
      </c>
      <c r="E10" s="18">
        <f>SUM(E11:E25)</f>
        <v>6717</v>
      </c>
      <c r="F10" s="18">
        <f>SUM(F11:F25)</f>
        <v>4578</v>
      </c>
      <c r="G10" s="18">
        <f>SUM(G11:G25)</f>
        <v>16309</v>
      </c>
      <c r="H10" s="18">
        <f>SUM(H11:H25)</f>
        <v>2920</v>
      </c>
      <c r="I10" s="18">
        <f>SUM(I11:I25)</f>
        <v>52291</v>
      </c>
      <c r="J10" s="18">
        <f>SUM(J11:J25)</f>
        <v>13798</v>
      </c>
      <c r="K10" s="19">
        <f>SUM(K11:K25)</f>
        <v>38493</v>
      </c>
    </row>
    <row r="11" spans="1:11" s="2" customFormat="1" ht="20.25" customHeight="1">
      <c r="A11" s="26" t="s">
        <v>112</v>
      </c>
      <c r="B11" s="21">
        <v>3356</v>
      </c>
      <c r="C11" s="21">
        <v>1435</v>
      </c>
      <c r="D11" s="21">
        <v>581</v>
      </c>
      <c r="E11" s="21">
        <v>933</v>
      </c>
      <c r="F11" s="21">
        <v>336</v>
      </c>
      <c r="G11" s="21">
        <v>1482</v>
      </c>
      <c r="H11" s="21">
        <v>285</v>
      </c>
      <c r="I11" s="21">
        <v>4103</v>
      </c>
      <c r="J11" s="21">
        <v>748</v>
      </c>
      <c r="K11" s="22">
        <v>3355</v>
      </c>
    </row>
    <row r="12" spans="1:11" s="2" customFormat="1" ht="20.25" customHeight="1">
      <c r="A12" s="26" t="s">
        <v>113</v>
      </c>
      <c r="B12" s="21">
        <v>3573</v>
      </c>
      <c r="C12" s="21">
        <v>846</v>
      </c>
      <c r="D12" s="21">
        <v>63</v>
      </c>
      <c r="E12" s="21">
        <v>400</v>
      </c>
      <c r="F12" s="21">
        <v>85</v>
      </c>
      <c r="G12" s="21">
        <v>653</v>
      </c>
      <c r="H12" s="21">
        <v>171</v>
      </c>
      <c r="I12" s="21">
        <v>3997</v>
      </c>
      <c r="J12" s="21">
        <v>3105</v>
      </c>
      <c r="K12" s="22">
        <v>892</v>
      </c>
    </row>
    <row r="13" spans="1:11" s="2" customFormat="1" ht="20.25" customHeight="1">
      <c r="A13" s="26" t="s">
        <v>114</v>
      </c>
      <c r="B13" s="21">
        <v>2284</v>
      </c>
      <c r="C13" s="21">
        <v>657</v>
      </c>
      <c r="D13" s="21">
        <v>103</v>
      </c>
      <c r="E13" s="21">
        <v>436</v>
      </c>
      <c r="F13" s="21">
        <v>1087</v>
      </c>
      <c r="G13" s="21">
        <v>654</v>
      </c>
      <c r="H13" s="21">
        <v>106</v>
      </c>
      <c r="I13" s="21">
        <v>1521</v>
      </c>
      <c r="J13" s="21">
        <v>255</v>
      </c>
      <c r="K13" s="22">
        <v>1266</v>
      </c>
    </row>
    <row r="14" spans="1:11" s="2" customFormat="1" ht="20.25" customHeight="1">
      <c r="A14" s="26" t="s">
        <v>115</v>
      </c>
      <c r="B14" s="21">
        <v>1084</v>
      </c>
      <c r="C14" s="21">
        <v>309</v>
      </c>
      <c r="D14" s="21">
        <v>691</v>
      </c>
      <c r="E14" s="21">
        <v>675</v>
      </c>
      <c r="F14" s="21">
        <v>199</v>
      </c>
      <c r="G14" s="21">
        <v>306</v>
      </c>
      <c r="H14" s="21">
        <v>89</v>
      </c>
      <c r="I14" s="21">
        <v>1210</v>
      </c>
      <c r="J14" s="21">
        <v>108</v>
      </c>
      <c r="K14" s="22">
        <v>1102</v>
      </c>
    </row>
    <row r="15" spans="1:11" s="2" customFormat="1" ht="20.25" customHeight="1">
      <c r="A15" s="26" t="s">
        <v>116</v>
      </c>
      <c r="B15" s="21">
        <v>263</v>
      </c>
      <c r="C15" s="21">
        <v>90</v>
      </c>
      <c r="D15" s="21">
        <v>151</v>
      </c>
      <c r="E15" s="21">
        <v>59</v>
      </c>
      <c r="F15" s="21">
        <v>126</v>
      </c>
      <c r="G15" s="21">
        <v>274</v>
      </c>
      <c r="H15" s="21">
        <v>33</v>
      </c>
      <c r="I15" s="21">
        <v>319</v>
      </c>
      <c r="J15" s="21">
        <v>25</v>
      </c>
      <c r="K15" s="22">
        <v>294</v>
      </c>
    </row>
    <row r="16" spans="1:11" s="2" customFormat="1" ht="20.25" customHeight="1">
      <c r="A16" s="26" t="s">
        <v>117</v>
      </c>
      <c r="B16" s="21">
        <v>1701</v>
      </c>
      <c r="C16" s="21">
        <v>399</v>
      </c>
      <c r="D16" s="21">
        <v>70</v>
      </c>
      <c r="E16" s="21">
        <v>155</v>
      </c>
      <c r="F16" s="21">
        <v>2</v>
      </c>
      <c r="G16" s="21">
        <v>1172</v>
      </c>
      <c r="H16" s="21">
        <v>115</v>
      </c>
      <c r="I16" s="21">
        <v>2013</v>
      </c>
      <c r="J16" s="21">
        <v>144</v>
      </c>
      <c r="K16" s="22">
        <v>1869</v>
      </c>
    </row>
    <row r="17" spans="1:11" s="2" customFormat="1" ht="20.25" customHeight="1">
      <c r="A17" s="26" t="s">
        <v>118</v>
      </c>
      <c r="B17" s="21">
        <v>126</v>
      </c>
      <c r="C17" s="21">
        <v>30</v>
      </c>
      <c r="D17" s="21">
        <v>3</v>
      </c>
      <c r="E17" s="21">
        <v>18</v>
      </c>
      <c r="F17" s="21">
        <v>0</v>
      </c>
      <c r="G17" s="21">
        <v>34</v>
      </c>
      <c r="H17" s="21">
        <v>2</v>
      </c>
      <c r="I17" s="21">
        <v>141</v>
      </c>
      <c r="J17" s="21">
        <v>14</v>
      </c>
      <c r="K17" s="22">
        <v>127</v>
      </c>
    </row>
    <row r="18" spans="1:11" s="2" customFormat="1" ht="20.25" customHeight="1">
      <c r="A18" s="26" t="s">
        <v>119</v>
      </c>
      <c r="B18" s="21">
        <v>13797</v>
      </c>
      <c r="C18" s="21">
        <v>3530</v>
      </c>
      <c r="D18" s="21">
        <v>573</v>
      </c>
      <c r="E18" s="21">
        <v>1171</v>
      </c>
      <c r="F18" s="21">
        <v>1</v>
      </c>
      <c r="G18" s="21">
        <v>2184</v>
      </c>
      <c r="H18" s="21">
        <v>730</v>
      </c>
      <c r="I18" s="21">
        <v>16728</v>
      </c>
      <c r="J18" s="21">
        <v>5393</v>
      </c>
      <c r="K18" s="22">
        <v>11335</v>
      </c>
    </row>
    <row r="19" spans="1:11" s="2" customFormat="1" ht="20.25" customHeight="1">
      <c r="A19" s="26" t="s">
        <v>120</v>
      </c>
      <c r="B19" s="21">
        <v>1884</v>
      </c>
      <c r="C19" s="21">
        <v>428</v>
      </c>
      <c r="D19" s="21">
        <v>281</v>
      </c>
      <c r="E19" s="21">
        <v>239</v>
      </c>
      <c r="F19" s="21">
        <v>554</v>
      </c>
      <c r="G19" s="21">
        <v>871</v>
      </c>
      <c r="H19" s="21">
        <v>104</v>
      </c>
      <c r="I19" s="21">
        <v>1800</v>
      </c>
      <c r="J19" s="21">
        <v>147</v>
      </c>
      <c r="K19" s="22">
        <v>1653</v>
      </c>
    </row>
    <row r="20" spans="1:11" s="2" customFormat="1" ht="20.25" customHeight="1">
      <c r="A20" s="26" t="s">
        <v>121</v>
      </c>
      <c r="B20" s="21">
        <v>1023</v>
      </c>
      <c r="C20" s="21">
        <v>291</v>
      </c>
      <c r="D20" s="21">
        <v>155</v>
      </c>
      <c r="E20" s="21">
        <v>230</v>
      </c>
      <c r="F20" s="21">
        <v>186</v>
      </c>
      <c r="G20" s="21">
        <v>37</v>
      </c>
      <c r="H20" s="21">
        <v>99</v>
      </c>
      <c r="I20" s="21">
        <v>1053</v>
      </c>
      <c r="J20" s="21">
        <v>193</v>
      </c>
      <c r="K20" s="22">
        <v>860</v>
      </c>
    </row>
    <row r="21" spans="1:11" s="2" customFormat="1" ht="20.25" customHeight="1">
      <c r="A21" s="26" t="s">
        <v>122</v>
      </c>
      <c r="B21" s="21">
        <v>3536</v>
      </c>
      <c r="C21" s="21">
        <v>685</v>
      </c>
      <c r="D21" s="21">
        <v>271</v>
      </c>
      <c r="E21" s="21">
        <v>396</v>
      </c>
      <c r="F21" s="21">
        <v>444</v>
      </c>
      <c r="G21" s="21">
        <v>4954</v>
      </c>
      <c r="H21" s="21">
        <v>99</v>
      </c>
      <c r="I21" s="21">
        <v>3652</v>
      </c>
      <c r="J21" s="21">
        <v>677</v>
      </c>
      <c r="K21" s="22">
        <v>2975</v>
      </c>
    </row>
    <row r="22" spans="1:11" s="2" customFormat="1" ht="20.25" customHeight="1">
      <c r="A22" s="26" t="s">
        <v>123</v>
      </c>
      <c r="B22" s="21">
        <v>7024</v>
      </c>
      <c r="C22" s="21">
        <v>1942</v>
      </c>
      <c r="D22" s="21">
        <v>884</v>
      </c>
      <c r="E22" s="21">
        <v>1124</v>
      </c>
      <c r="F22" s="21">
        <v>834</v>
      </c>
      <c r="G22" s="21">
        <v>2380</v>
      </c>
      <c r="H22" s="21">
        <v>740</v>
      </c>
      <c r="I22" s="21">
        <v>7892</v>
      </c>
      <c r="J22" s="21">
        <v>1408</v>
      </c>
      <c r="K22" s="22">
        <v>6484</v>
      </c>
    </row>
    <row r="23" spans="1:11" s="2" customFormat="1" ht="20.25" customHeight="1">
      <c r="A23" s="26" t="s">
        <v>124</v>
      </c>
      <c r="B23" s="21">
        <v>1744</v>
      </c>
      <c r="C23" s="21">
        <v>551</v>
      </c>
      <c r="D23" s="21">
        <v>641</v>
      </c>
      <c r="E23" s="21">
        <v>245</v>
      </c>
      <c r="F23" s="21">
        <v>2</v>
      </c>
      <c r="G23" s="21">
        <v>617</v>
      </c>
      <c r="H23" s="21">
        <v>103</v>
      </c>
      <c r="I23" s="21">
        <v>2689</v>
      </c>
      <c r="J23" s="21">
        <v>475</v>
      </c>
      <c r="K23" s="22">
        <v>2214</v>
      </c>
    </row>
    <row r="24" spans="1:11" s="2" customFormat="1" ht="20.25" customHeight="1">
      <c r="A24" s="26" t="s">
        <v>125</v>
      </c>
      <c r="B24" s="21">
        <v>443</v>
      </c>
      <c r="C24" s="21">
        <v>158</v>
      </c>
      <c r="D24" s="21">
        <v>228</v>
      </c>
      <c r="E24" s="21">
        <v>72</v>
      </c>
      <c r="F24" s="21">
        <v>192</v>
      </c>
      <c r="G24" s="21">
        <v>331</v>
      </c>
      <c r="H24" s="21">
        <v>32</v>
      </c>
      <c r="I24" s="21">
        <v>565</v>
      </c>
      <c r="J24" s="21">
        <v>59</v>
      </c>
      <c r="K24" s="22">
        <v>506</v>
      </c>
    </row>
    <row r="25" spans="1:11" s="2" customFormat="1" ht="20.25" customHeight="1">
      <c r="A25" s="26" t="s">
        <v>126</v>
      </c>
      <c r="B25" s="21">
        <v>3746</v>
      </c>
      <c r="C25" s="21">
        <v>1025</v>
      </c>
      <c r="D25" s="21">
        <v>931</v>
      </c>
      <c r="E25" s="21">
        <v>564</v>
      </c>
      <c r="F25" s="21">
        <v>530</v>
      </c>
      <c r="G25" s="21">
        <v>360</v>
      </c>
      <c r="H25" s="21">
        <v>212</v>
      </c>
      <c r="I25" s="21">
        <v>4608</v>
      </c>
      <c r="J25" s="21">
        <v>1047</v>
      </c>
      <c r="K25" s="22">
        <v>3561</v>
      </c>
    </row>
    <row r="26" spans="1:58" ht="20.25" customHeight="1">
      <c r="A26" s="27"/>
      <c r="B26" s="21"/>
      <c r="C26" s="21"/>
      <c r="D26" s="21"/>
      <c r="E26" s="21"/>
      <c r="F26" s="21"/>
      <c r="G26" s="21"/>
      <c r="H26" s="21"/>
      <c r="I26" s="21"/>
      <c r="J26" s="21"/>
      <c r="K26" s="22"/>
      <c r="AS26" s="1">
        <v>1438</v>
      </c>
      <c r="AT26" s="1">
        <v>5586</v>
      </c>
      <c r="BE26" s="1">
        <v>1438</v>
      </c>
      <c r="BF26" s="1">
        <v>5586</v>
      </c>
    </row>
    <row r="27" spans="1:11" s="2" customFormat="1" ht="20.25" customHeight="1">
      <c r="A27" s="23" t="s">
        <v>127</v>
      </c>
      <c r="B27" s="18">
        <f>SUM(B28:B43)</f>
        <v>23511</v>
      </c>
      <c r="C27" s="18">
        <f>SUM(C28:C43)</f>
        <v>5769</v>
      </c>
      <c r="D27" s="18">
        <f>SUM(D28:D43)</f>
        <v>2334</v>
      </c>
      <c r="E27" s="18">
        <f>SUM(E28:E43)</f>
        <v>3481</v>
      </c>
      <c r="F27" s="18">
        <f>SUM(F28:F43)</f>
        <v>1237</v>
      </c>
      <c r="G27" s="18">
        <f>SUM(G28:G43)</f>
        <v>5180</v>
      </c>
      <c r="H27" s="18">
        <f>SUM(H28:H43)</f>
        <v>2606</v>
      </c>
      <c r="I27" s="18">
        <f>SUM(I28:I43)</f>
        <v>26896</v>
      </c>
      <c r="J27" s="18">
        <f>SUM(J28:J43)</f>
        <v>4531</v>
      </c>
      <c r="K27" s="19">
        <f>SUM(K28:K43)</f>
        <v>22365</v>
      </c>
    </row>
    <row r="28" spans="1:11" s="2" customFormat="1" ht="20.25" customHeight="1">
      <c r="A28" s="25" t="s">
        <v>36</v>
      </c>
      <c r="B28" s="21">
        <v>6873</v>
      </c>
      <c r="C28" s="21">
        <v>2032</v>
      </c>
      <c r="D28" s="21">
        <v>648</v>
      </c>
      <c r="E28" s="21">
        <v>743</v>
      </c>
      <c r="F28" s="21">
        <v>23</v>
      </c>
      <c r="G28" s="21">
        <v>0</v>
      </c>
      <c r="H28" s="21">
        <v>709</v>
      </c>
      <c r="I28" s="21">
        <v>8787</v>
      </c>
      <c r="J28" s="21">
        <v>1209</v>
      </c>
      <c r="K28" s="22">
        <v>7578</v>
      </c>
    </row>
    <row r="29" spans="1:11" s="2" customFormat="1" ht="20.25" customHeight="1">
      <c r="A29" s="26" t="s">
        <v>128</v>
      </c>
      <c r="B29" s="21">
        <v>758</v>
      </c>
      <c r="C29" s="21">
        <v>188</v>
      </c>
      <c r="D29" s="21">
        <v>58</v>
      </c>
      <c r="E29" s="21">
        <v>116</v>
      </c>
      <c r="F29" s="21">
        <v>103</v>
      </c>
      <c r="G29" s="21">
        <v>522</v>
      </c>
      <c r="H29" s="21">
        <v>72</v>
      </c>
      <c r="I29" s="21">
        <v>785</v>
      </c>
      <c r="J29" s="21">
        <v>80</v>
      </c>
      <c r="K29" s="22">
        <v>705</v>
      </c>
    </row>
    <row r="30" spans="1:11" s="2" customFormat="1" ht="20.25" customHeight="1">
      <c r="A30" s="26" t="s">
        <v>129</v>
      </c>
      <c r="B30" s="21">
        <v>790</v>
      </c>
      <c r="C30" s="21">
        <v>180</v>
      </c>
      <c r="D30" s="21">
        <v>32</v>
      </c>
      <c r="E30" s="21">
        <v>69</v>
      </c>
      <c r="F30" s="21">
        <v>25</v>
      </c>
      <c r="G30" s="21">
        <v>3</v>
      </c>
      <c r="H30" s="21">
        <v>60</v>
      </c>
      <c r="I30" s="21">
        <v>908</v>
      </c>
      <c r="J30" s="21">
        <v>91</v>
      </c>
      <c r="K30" s="22">
        <v>817</v>
      </c>
    </row>
    <row r="31" spans="1:11" s="2" customFormat="1" ht="20.25" customHeight="1">
      <c r="A31" s="26" t="s">
        <v>130</v>
      </c>
      <c r="B31" s="21">
        <v>160</v>
      </c>
      <c r="C31" s="21">
        <v>30</v>
      </c>
      <c r="D31" s="21">
        <v>3</v>
      </c>
      <c r="E31" s="21">
        <v>10</v>
      </c>
      <c r="F31" s="21">
        <v>2</v>
      </c>
      <c r="G31" s="21">
        <v>52</v>
      </c>
      <c r="H31" s="21">
        <v>17</v>
      </c>
      <c r="I31" s="21">
        <v>181</v>
      </c>
      <c r="J31" s="21">
        <v>18</v>
      </c>
      <c r="K31" s="22">
        <v>163</v>
      </c>
    </row>
    <row r="32" spans="1:11" s="2" customFormat="1" ht="20.25" customHeight="1">
      <c r="A32" s="26" t="s">
        <v>131</v>
      </c>
      <c r="B32" s="21">
        <v>959</v>
      </c>
      <c r="C32" s="21">
        <v>179</v>
      </c>
      <c r="D32" s="21">
        <v>75</v>
      </c>
      <c r="E32" s="21">
        <v>132</v>
      </c>
      <c r="F32" s="21">
        <v>2</v>
      </c>
      <c r="G32" s="21">
        <v>238</v>
      </c>
      <c r="H32" s="21">
        <v>60</v>
      </c>
      <c r="I32" s="21">
        <v>1079</v>
      </c>
      <c r="J32" s="21">
        <v>16</v>
      </c>
      <c r="K32" s="22">
        <v>1063</v>
      </c>
    </row>
    <row r="33" spans="1:11" s="2" customFormat="1" ht="20.25" customHeight="1">
      <c r="A33" s="26" t="s">
        <v>132</v>
      </c>
      <c r="B33" s="21">
        <v>3624</v>
      </c>
      <c r="C33" s="21">
        <v>1120</v>
      </c>
      <c r="D33" s="21">
        <v>856</v>
      </c>
      <c r="E33" s="21">
        <v>1037</v>
      </c>
      <c r="F33" s="21">
        <v>333</v>
      </c>
      <c r="G33" s="21">
        <v>306</v>
      </c>
      <c r="H33" s="21">
        <v>700</v>
      </c>
      <c r="I33" s="21">
        <v>4230</v>
      </c>
      <c r="J33" s="21">
        <v>862</v>
      </c>
      <c r="K33" s="22">
        <v>3368</v>
      </c>
    </row>
    <row r="34" spans="1:11" s="2" customFormat="1" ht="20.25" customHeight="1">
      <c r="A34" s="26" t="s">
        <v>133</v>
      </c>
      <c r="B34" s="21">
        <v>1303</v>
      </c>
      <c r="C34" s="21">
        <v>270</v>
      </c>
      <c r="D34" s="21">
        <v>12</v>
      </c>
      <c r="E34" s="21">
        <v>111</v>
      </c>
      <c r="F34" s="21">
        <v>18</v>
      </c>
      <c r="G34" s="21">
        <v>92</v>
      </c>
      <c r="H34" s="21">
        <v>69</v>
      </c>
      <c r="I34" s="21">
        <v>1456</v>
      </c>
      <c r="J34" s="21">
        <v>1233</v>
      </c>
      <c r="K34" s="22">
        <v>223</v>
      </c>
    </row>
    <row r="35" spans="1:11" s="2" customFormat="1" ht="20.25" customHeight="1">
      <c r="A35" s="26" t="s">
        <v>134</v>
      </c>
      <c r="B35" s="21">
        <v>607</v>
      </c>
      <c r="C35" s="21">
        <v>159</v>
      </c>
      <c r="D35" s="21">
        <v>10</v>
      </c>
      <c r="E35" s="21">
        <v>67</v>
      </c>
      <c r="F35" s="21">
        <v>0</v>
      </c>
      <c r="G35" s="21">
        <v>122</v>
      </c>
      <c r="H35" s="21">
        <v>18</v>
      </c>
      <c r="I35" s="21">
        <v>709</v>
      </c>
      <c r="J35" s="21">
        <v>64</v>
      </c>
      <c r="K35" s="22">
        <v>645</v>
      </c>
    </row>
    <row r="36" spans="1:11" s="2" customFormat="1" ht="20.25" customHeight="1">
      <c r="A36" s="26" t="s">
        <v>135</v>
      </c>
      <c r="B36" s="21">
        <v>225</v>
      </c>
      <c r="C36" s="21">
        <v>190</v>
      </c>
      <c r="D36" s="21">
        <v>10</v>
      </c>
      <c r="E36" s="21">
        <v>70</v>
      </c>
      <c r="F36" s="21">
        <v>115</v>
      </c>
      <c r="G36" s="21">
        <v>176</v>
      </c>
      <c r="H36" s="21">
        <v>40</v>
      </c>
      <c r="I36" s="21">
        <v>240</v>
      </c>
      <c r="J36" s="21">
        <v>46</v>
      </c>
      <c r="K36" s="22">
        <v>194</v>
      </c>
    </row>
    <row r="37" spans="1:11" s="2" customFormat="1" ht="20.25" customHeight="1">
      <c r="A37" s="26" t="s">
        <v>136</v>
      </c>
      <c r="B37" s="21">
        <v>908</v>
      </c>
      <c r="C37" s="21">
        <v>233</v>
      </c>
      <c r="D37" s="21">
        <v>64</v>
      </c>
      <c r="E37" s="21">
        <v>136</v>
      </c>
      <c r="F37" s="21">
        <v>219</v>
      </c>
      <c r="G37" s="21">
        <v>217</v>
      </c>
      <c r="H37" s="21">
        <v>51</v>
      </c>
      <c r="I37" s="21">
        <v>850</v>
      </c>
      <c r="J37" s="21">
        <v>91</v>
      </c>
      <c r="K37" s="22">
        <v>759</v>
      </c>
    </row>
    <row r="38" spans="1:11" s="2" customFormat="1" ht="20.25" customHeight="1">
      <c r="A38" s="26" t="s">
        <v>137</v>
      </c>
      <c r="B38" s="21">
        <v>1823</v>
      </c>
      <c r="C38" s="21">
        <v>498</v>
      </c>
      <c r="D38" s="21">
        <v>249</v>
      </c>
      <c r="E38" s="21">
        <v>284</v>
      </c>
      <c r="F38" s="21">
        <v>19</v>
      </c>
      <c r="G38" s="21">
        <v>1375</v>
      </c>
      <c r="H38" s="21">
        <v>211</v>
      </c>
      <c r="I38" s="21">
        <v>2267</v>
      </c>
      <c r="J38" s="21">
        <v>178</v>
      </c>
      <c r="K38" s="22">
        <v>2089</v>
      </c>
    </row>
    <row r="39" spans="1:11" s="2" customFormat="1" ht="20.25" customHeight="1">
      <c r="A39" s="26" t="s">
        <v>138</v>
      </c>
      <c r="B39" s="21">
        <v>197</v>
      </c>
      <c r="C39" s="21">
        <v>70</v>
      </c>
      <c r="D39" s="21">
        <v>2</v>
      </c>
      <c r="E39" s="21">
        <v>30</v>
      </c>
      <c r="F39" s="21">
        <v>1</v>
      </c>
      <c r="G39" s="21">
        <v>139</v>
      </c>
      <c r="H39" s="21">
        <v>21</v>
      </c>
      <c r="I39" s="21">
        <v>238</v>
      </c>
      <c r="J39" s="21">
        <v>15</v>
      </c>
      <c r="K39" s="22">
        <v>223</v>
      </c>
    </row>
    <row r="40" spans="1:11" s="2" customFormat="1" ht="20.25" customHeight="1">
      <c r="A40" s="26" t="s">
        <v>139</v>
      </c>
      <c r="B40" s="21">
        <v>670</v>
      </c>
      <c r="C40" s="21">
        <v>132</v>
      </c>
      <c r="D40" s="21">
        <v>16</v>
      </c>
      <c r="E40" s="21">
        <v>73</v>
      </c>
      <c r="F40" s="21">
        <v>0</v>
      </c>
      <c r="G40" s="21">
        <v>279</v>
      </c>
      <c r="H40" s="21">
        <v>110</v>
      </c>
      <c r="I40" s="21">
        <v>745</v>
      </c>
      <c r="J40" s="21">
        <v>30</v>
      </c>
      <c r="K40" s="22">
        <v>715</v>
      </c>
    </row>
    <row r="41" spans="1:11" s="2" customFormat="1" ht="20.25" customHeight="1">
      <c r="A41" s="26" t="s">
        <v>140</v>
      </c>
      <c r="B41" s="21">
        <v>2536</v>
      </c>
      <c r="C41" s="21">
        <v>42</v>
      </c>
      <c r="D41" s="21">
        <v>95</v>
      </c>
      <c r="E41" s="21">
        <v>293</v>
      </c>
      <c r="F41" s="21">
        <v>34</v>
      </c>
      <c r="G41" s="21">
        <v>0</v>
      </c>
      <c r="H41" s="21">
        <v>217</v>
      </c>
      <c r="I41" s="21">
        <v>2346</v>
      </c>
      <c r="J41" s="21">
        <v>213</v>
      </c>
      <c r="K41" s="22">
        <v>2133</v>
      </c>
    </row>
    <row r="42" spans="1:11" s="2" customFormat="1" ht="20.25" customHeight="1">
      <c r="A42" s="26" t="s">
        <v>141</v>
      </c>
      <c r="B42" s="21">
        <v>1206</v>
      </c>
      <c r="C42" s="21">
        <v>228</v>
      </c>
      <c r="D42" s="21">
        <v>67</v>
      </c>
      <c r="E42" s="21">
        <v>189</v>
      </c>
      <c r="F42" s="21">
        <v>210</v>
      </c>
      <c r="G42" s="21">
        <v>868</v>
      </c>
      <c r="H42" s="21">
        <v>143</v>
      </c>
      <c r="I42" s="21">
        <v>1102</v>
      </c>
      <c r="J42" s="21">
        <v>267</v>
      </c>
      <c r="K42" s="22">
        <v>835</v>
      </c>
    </row>
    <row r="43" spans="1:11" s="2" customFormat="1" ht="20.25" customHeight="1">
      <c r="A43" s="26" t="s">
        <v>142</v>
      </c>
      <c r="B43" s="21">
        <v>872</v>
      </c>
      <c r="C43" s="21">
        <v>218</v>
      </c>
      <c r="D43" s="21">
        <v>137</v>
      </c>
      <c r="E43" s="21">
        <v>121</v>
      </c>
      <c r="F43" s="21">
        <v>133</v>
      </c>
      <c r="G43" s="21">
        <v>791</v>
      </c>
      <c r="H43" s="21">
        <v>108</v>
      </c>
      <c r="I43" s="21">
        <v>973</v>
      </c>
      <c r="J43" s="21">
        <v>118</v>
      </c>
      <c r="K43" s="22">
        <v>855</v>
      </c>
    </row>
    <row r="44" spans="1:11" ht="20.25" customHeight="1">
      <c r="A44" s="27"/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spans="1:11" s="2" customFormat="1" ht="20.25" customHeight="1">
      <c r="A45" s="23" t="s">
        <v>143</v>
      </c>
      <c r="B45" s="18">
        <f>SUM(B46:B52)</f>
        <v>15915</v>
      </c>
      <c r="C45" s="18">
        <f>SUM(C46:C52)</f>
        <v>3950</v>
      </c>
      <c r="D45" s="18">
        <f>SUM(D46:D52)</f>
        <v>844</v>
      </c>
      <c r="E45" s="18">
        <f>SUM(E46:E52)</f>
        <v>1753</v>
      </c>
      <c r="F45" s="18">
        <f>SUM(F46:F52)</f>
        <v>733</v>
      </c>
      <c r="G45" s="18">
        <f>SUM(G46:G52)</f>
        <v>8839</v>
      </c>
      <c r="H45" s="18">
        <f>SUM(H46:H52)</f>
        <v>1080</v>
      </c>
      <c r="I45" s="18">
        <f>SUM(I46:I52)</f>
        <v>18223</v>
      </c>
      <c r="J45" s="18">
        <f>SUM(J46:J52)</f>
        <v>3285</v>
      </c>
      <c r="K45" s="19">
        <f>SUM(K46:K52)</f>
        <v>14938</v>
      </c>
    </row>
    <row r="46" spans="1:11" s="2" customFormat="1" ht="20.25" customHeight="1">
      <c r="A46" s="26" t="s">
        <v>144</v>
      </c>
      <c r="B46" s="21">
        <v>7005</v>
      </c>
      <c r="C46" s="21">
        <v>1789</v>
      </c>
      <c r="D46" s="21">
        <v>489</v>
      </c>
      <c r="E46" s="21">
        <v>793</v>
      </c>
      <c r="F46" s="21">
        <v>33</v>
      </c>
      <c r="G46" s="21">
        <v>2111</v>
      </c>
      <c r="H46" s="21">
        <v>391</v>
      </c>
      <c r="I46" s="21">
        <v>8457</v>
      </c>
      <c r="J46" s="21">
        <v>1982</v>
      </c>
      <c r="K46" s="22">
        <v>6475</v>
      </c>
    </row>
    <row r="47" spans="1:11" s="2" customFormat="1" ht="20.25" customHeight="1">
      <c r="A47" s="26" t="s">
        <v>145</v>
      </c>
      <c r="B47" s="21">
        <v>1953</v>
      </c>
      <c r="C47" s="21">
        <v>695</v>
      </c>
      <c r="D47" s="21">
        <v>101</v>
      </c>
      <c r="E47" s="21">
        <v>189</v>
      </c>
      <c r="F47" s="21">
        <v>165</v>
      </c>
      <c r="G47" s="21">
        <v>953</v>
      </c>
      <c r="H47" s="21">
        <v>152</v>
      </c>
      <c r="I47" s="21">
        <v>2395</v>
      </c>
      <c r="J47" s="21">
        <v>703</v>
      </c>
      <c r="K47" s="22">
        <v>1692</v>
      </c>
    </row>
    <row r="48" spans="1:11" s="2" customFormat="1" ht="20.25" customHeight="1">
      <c r="A48" s="26" t="s">
        <v>146</v>
      </c>
      <c r="B48" s="21">
        <v>1892</v>
      </c>
      <c r="C48" s="21">
        <v>411</v>
      </c>
      <c r="D48" s="21">
        <v>57</v>
      </c>
      <c r="E48" s="21">
        <v>164</v>
      </c>
      <c r="F48" s="21">
        <v>0</v>
      </c>
      <c r="G48" s="21">
        <v>520</v>
      </c>
      <c r="H48" s="21">
        <v>60</v>
      </c>
      <c r="I48" s="21">
        <v>2196</v>
      </c>
      <c r="J48" s="21">
        <v>260</v>
      </c>
      <c r="K48" s="22">
        <v>1936</v>
      </c>
    </row>
    <row r="49" spans="1:11" s="2" customFormat="1" ht="20.25" customHeight="1">
      <c r="A49" s="26" t="s">
        <v>147</v>
      </c>
      <c r="B49" s="21">
        <v>296</v>
      </c>
      <c r="C49" s="21">
        <v>85</v>
      </c>
      <c r="D49" s="21">
        <v>3</v>
      </c>
      <c r="E49" s="21">
        <v>34</v>
      </c>
      <c r="F49" s="21">
        <v>1</v>
      </c>
      <c r="G49" s="21">
        <v>78</v>
      </c>
      <c r="H49" s="21">
        <v>32</v>
      </c>
      <c r="I49" s="21">
        <v>349</v>
      </c>
      <c r="J49" s="21">
        <v>47</v>
      </c>
      <c r="K49" s="22">
        <v>302</v>
      </c>
    </row>
    <row r="50" spans="1:11" s="2" customFormat="1" ht="20.25" customHeight="1">
      <c r="A50" s="26" t="s">
        <v>148</v>
      </c>
      <c r="B50" s="21">
        <v>3528</v>
      </c>
      <c r="C50" s="21">
        <v>618</v>
      </c>
      <c r="D50" s="21">
        <v>64</v>
      </c>
      <c r="E50" s="21">
        <v>351</v>
      </c>
      <c r="F50" s="21">
        <v>491</v>
      </c>
      <c r="G50" s="21">
        <v>3963</v>
      </c>
      <c r="H50" s="21">
        <v>289</v>
      </c>
      <c r="I50" s="21">
        <v>3368</v>
      </c>
      <c r="J50" s="21">
        <v>179</v>
      </c>
      <c r="K50" s="22">
        <v>3189</v>
      </c>
    </row>
    <row r="51" spans="1:11" s="2" customFormat="1" ht="20.25" customHeight="1">
      <c r="A51" s="26" t="s">
        <v>149</v>
      </c>
      <c r="B51" s="21">
        <v>548</v>
      </c>
      <c r="C51" s="21">
        <v>127</v>
      </c>
      <c r="D51" s="21">
        <v>13</v>
      </c>
      <c r="E51" s="21">
        <v>60</v>
      </c>
      <c r="F51" s="21">
        <v>8</v>
      </c>
      <c r="G51" s="21">
        <v>224</v>
      </c>
      <c r="H51" s="21">
        <v>81</v>
      </c>
      <c r="I51" s="21">
        <v>620</v>
      </c>
      <c r="J51" s="21">
        <v>81</v>
      </c>
      <c r="K51" s="22">
        <v>539</v>
      </c>
    </row>
    <row r="52" spans="1:11" s="2" customFormat="1" ht="20.25" customHeight="1">
      <c r="A52" s="26" t="s">
        <v>150</v>
      </c>
      <c r="B52" s="21">
        <v>693</v>
      </c>
      <c r="C52" s="21">
        <v>225</v>
      </c>
      <c r="D52" s="21">
        <v>117</v>
      </c>
      <c r="E52" s="21">
        <v>162</v>
      </c>
      <c r="F52" s="21">
        <v>35</v>
      </c>
      <c r="G52" s="21">
        <v>990</v>
      </c>
      <c r="H52" s="21">
        <v>75</v>
      </c>
      <c r="I52" s="21">
        <v>838</v>
      </c>
      <c r="J52" s="21">
        <v>33</v>
      </c>
      <c r="K52" s="22">
        <v>805</v>
      </c>
    </row>
    <row r="53" spans="1:11" s="2" customFormat="1" ht="20.25" customHeight="1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2"/>
    </row>
    <row r="54" spans="1:11" s="2" customFormat="1" ht="20.25" customHeight="1">
      <c r="A54" s="23" t="s">
        <v>151</v>
      </c>
      <c r="B54" s="18">
        <f>SUM(B55:B60)</f>
        <v>15028</v>
      </c>
      <c r="C54" s="18">
        <f>SUM(C55:C60)</f>
        <v>4020</v>
      </c>
      <c r="D54" s="18">
        <f>SUM(D55:D60)</f>
        <v>543</v>
      </c>
      <c r="E54" s="18">
        <f>SUM(E55:E60)</f>
        <v>1813</v>
      </c>
      <c r="F54" s="18">
        <f>SUM(F55:F60)</f>
        <v>1111</v>
      </c>
      <c r="G54" s="18">
        <f>SUM(G55:G60)</f>
        <v>4624</v>
      </c>
      <c r="H54" s="18">
        <f>SUM(H55:H60)</f>
        <v>971</v>
      </c>
      <c r="I54" s="18">
        <f>SUM(I55:I60)</f>
        <v>16667</v>
      </c>
      <c r="J54" s="18">
        <f>SUM(J55:J60)</f>
        <v>4566</v>
      </c>
      <c r="K54" s="19">
        <f>SUM(K55:K60)</f>
        <v>12101</v>
      </c>
    </row>
    <row r="55" spans="1:11" s="2" customFormat="1" ht="20.25" customHeight="1">
      <c r="A55" s="26" t="s">
        <v>152</v>
      </c>
      <c r="B55" s="21">
        <v>7983</v>
      </c>
      <c r="C55" s="21">
        <v>1947</v>
      </c>
      <c r="D55" s="21">
        <v>335</v>
      </c>
      <c r="E55" s="21">
        <v>980</v>
      </c>
      <c r="F55" s="21">
        <v>1</v>
      </c>
      <c r="G55" s="21">
        <v>1893</v>
      </c>
      <c r="H55" s="21">
        <v>519</v>
      </c>
      <c r="I55" s="21">
        <v>9284</v>
      </c>
      <c r="J55" s="21">
        <v>2207</v>
      </c>
      <c r="K55" s="22">
        <v>7077</v>
      </c>
    </row>
    <row r="56" spans="1:11" s="2" customFormat="1" ht="20.25" customHeight="1">
      <c r="A56" s="43" t="s">
        <v>153</v>
      </c>
      <c r="B56" s="21">
        <v>1476</v>
      </c>
      <c r="C56" s="21">
        <v>353</v>
      </c>
      <c r="D56" s="21">
        <v>43</v>
      </c>
      <c r="E56" s="21">
        <v>135</v>
      </c>
      <c r="F56" s="21">
        <v>117</v>
      </c>
      <c r="G56" s="21">
        <v>476</v>
      </c>
      <c r="H56" s="21">
        <v>74</v>
      </c>
      <c r="I56" s="21">
        <v>1620</v>
      </c>
      <c r="J56" s="21">
        <v>1366</v>
      </c>
      <c r="K56" s="22">
        <v>254</v>
      </c>
    </row>
    <row r="57" spans="1:11" s="2" customFormat="1" ht="20.25" customHeight="1">
      <c r="A57" s="26" t="s">
        <v>154</v>
      </c>
      <c r="B57" s="21">
        <v>803</v>
      </c>
      <c r="C57" s="21">
        <v>145</v>
      </c>
      <c r="D57" s="21">
        <v>11</v>
      </c>
      <c r="E57" s="21">
        <v>61</v>
      </c>
      <c r="F57" s="21">
        <v>0</v>
      </c>
      <c r="G57" s="21">
        <v>476</v>
      </c>
      <c r="H57" s="21">
        <v>67</v>
      </c>
      <c r="I57" s="21">
        <v>898</v>
      </c>
      <c r="J57" s="21">
        <v>134</v>
      </c>
      <c r="K57" s="22">
        <v>764</v>
      </c>
    </row>
    <row r="58" spans="1:11" s="2" customFormat="1" ht="20.25" customHeight="1">
      <c r="A58" s="26" t="s">
        <v>155</v>
      </c>
      <c r="B58" s="21">
        <v>2040</v>
      </c>
      <c r="C58" s="21">
        <v>486</v>
      </c>
      <c r="D58" s="21">
        <v>32</v>
      </c>
      <c r="E58" s="21">
        <v>232</v>
      </c>
      <c r="F58" s="21">
        <v>177</v>
      </c>
      <c r="G58" s="21">
        <v>533</v>
      </c>
      <c r="H58" s="21">
        <v>160</v>
      </c>
      <c r="I58" s="21">
        <v>2149</v>
      </c>
      <c r="J58" s="21">
        <v>339</v>
      </c>
      <c r="K58" s="22">
        <v>1810</v>
      </c>
    </row>
    <row r="59" spans="1:11" s="2" customFormat="1" ht="20.25" customHeight="1">
      <c r="A59" s="20" t="s">
        <v>156</v>
      </c>
      <c r="B59" s="21">
        <v>1654</v>
      </c>
      <c r="C59" s="21">
        <v>869</v>
      </c>
      <c r="D59" s="21">
        <v>101</v>
      </c>
      <c r="E59" s="21">
        <v>251</v>
      </c>
      <c r="F59" s="21">
        <v>728</v>
      </c>
      <c r="G59" s="21">
        <v>452</v>
      </c>
      <c r="H59" s="21">
        <v>43</v>
      </c>
      <c r="I59" s="21">
        <v>1645</v>
      </c>
      <c r="J59" s="21">
        <v>441</v>
      </c>
      <c r="K59" s="22">
        <v>1204</v>
      </c>
    </row>
    <row r="60" spans="1:11" s="2" customFormat="1" ht="20.25" customHeight="1">
      <c r="A60" s="26" t="s">
        <v>157</v>
      </c>
      <c r="B60" s="21">
        <v>1072</v>
      </c>
      <c r="C60" s="21">
        <v>220</v>
      </c>
      <c r="D60" s="21">
        <v>21</v>
      </c>
      <c r="E60" s="21">
        <v>154</v>
      </c>
      <c r="F60" s="21">
        <v>88</v>
      </c>
      <c r="G60" s="21">
        <v>794</v>
      </c>
      <c r="H60" s="21">
        <v>108</v>
      </c>
      <c r="I60" s="21">
        <v>1071</v>
      </c>
      <c r="J60" s="21">
        <v>79</v>
      </c>
      <c r="K60" s="22">
        <v>992</v>
      </c>
    </row>
    <row r="61" spans="1:11" s="2" customFormat="1" ht="20.25" customHeight="1">
      <c r="A61" s="26"/>
      <c r="B61" s="21"/>
      <c r="C61" s="21"/>
      <c r="D61" s="21"/>
      <c r="E61" s="21"/>
      <c r="F61" s="21"/>
      <c r="G61" s="21"/>
      <c r="H61" s="21"/>
      <c r="I61" s="21"/>
      <c r="J61" s="21"/>
      <c r="K61" s="22"/>
    </row>
    <row r="62" spans="1:11" s="2" customFormat="1" ht="20.25" customHeight="1">
      <c r="A62" s="23" t="s">
        <v>158</v>
      </c>
      <c r="B62" s="18">
        <f>SUM(B63:B74)</f>
        <v>11563</v>
      </c>
      <c r="C62" s="18">
        <f>SUM(C63:C74)</f>
        <v>2804</v>
      </c>
      <c r="D62" s="18">
        <f>SUM(D63:D74)</f>
        <v>711</v>
      </c>
      <c r="E62" s="18">
        <f>SUM(E63:E74)</f>
        <v>1408</v>
      </c>
      <c r="F62" s="18">
        <f>SUM(F63:F74)</f>
        <v>316</v>
      </c>
      <c r="G62" s="18">
        <f>SUM(G63:G74)</f>
        <v>9489</v>
      </c>
      <c r="H62" s="18">
        <f>SUM(H63:H74)</f>
        <v>986</v>
      </c>
      <c r="I62" s="18">
        <f>SUM(I63:I74)</f>
        <v>13354</v>
      </c>
      <c r="J62" s="18">
        <f>SUM(J63:J74)</f>
        <v>2704</v>
      </c>
      <c r="K62" s="19">
        <f>SUM(K63:K74)</f>
        <v>10650</v>
      </c>
    </row>
    <row r="63" spans="1:11" s="2" customFormat="1" ht="20.25" customHeight="1">
      <c r="A63" s="26" t="s">
        <v>159</v>
      </c>
      <c r="B63" s="21">
        <v>2525</v>
      </c>
      <c r="C63" s="21">
        <v>621</v>
      </c>
      <c r="D63" s="21">
        <v>220</v>
      </c>
      <c r="E63" s="21">
        <v>221</v>
      </c>
      <c r="F63" s="21">
        <v>100</v>
      </c>
      <c r="G63" s="21">
        <v>2141</v>
      </c>
      <c r="H63" s="21">
        <v>228</v>
      </c>
      <c r="I63" s="21">
        <v>3045</v>
      </c>
      <c r="J63" s="21">
        <v>463</v>
      </c>
      <c r="K63" s="22">
        <v>2582</v>
      </c>
    </row>
    <row r="64" spans="1:11" s="2" customFormat="1" ht="20.25" customHeight="1">
      <c r="A64" s="26" t="s">
        <v>160</v>
      </c>
      <c r="B64" s="21">
        <v>512</v>
      </c>
      <c r="C64" s="21">
        <v>183</v>
      </c>
      <c r="D64" s="21">
        <v>57</v>
      </c>
      <c r="E64" s="21">
        <v>91</v>
      </c>
      <c r="F64" s="21">
        <v>0</v>
      </c>
      <c r="G64" s="21">
        <v>118</v>
      </c>
      <c r="H64" s="21">
        <v>68</v>
      </c>
      <c r="I64" s="21">
        <v>661</v>
      </c>
      <c r="J64" s="21">
        <v>114</v>
      </c>
      <c r="K64" s="22">
        <v>547</v>
      </c>
    </row>
    <row r="65" spans="1:11" s="2" customFormat="1" ht="20.25" customHeight="1">
      <c r="A65" s="26" t="s">
        <v>161</v>
      </c>
      <c r="B65" s="21">
        <v>520</v>
      </c>
      <c r="C65" s="21">
        <v>158</v>
      </c>
      <c r="D65" s="21">
        <v>31</v>
      </c>
      <c r="E65" s="21">
        <v>94</v>
      </c>
      <c r="F65" s="21">
        <v>0</v>
      </c>
      <c r="G65" s="21">
        <v>95</v>
      </c>
      <c r="H65" s="21">
        <v>36</v>
      </c>
      <c r="I65" s="21">
        <v>615</v>
      </c>
      <c r="J65" s="21">
        <v>76</v>
      </c>
      <c r="K65" s="22">
        <v>539</v>
      </c>
    </row>
    <row r="66" spans="1:11" s="28" customFormat="1" ht="20.25" customHeight="1">
      <c r="A66" s="26" t="s">
        <v>162</v>
      </c>
      <c r="B66" s="21">
        <v>1404</v>
      </c>
      <c r="C66" s="21">
        <v>219</v>
      </c>
      <c r="D66" s="21">
        <v>141</v>
      </c>
      <c r="E66" s="21">
        <v>149</v>
      </c>
      <c r="F66" s="21">
        <v>3</v>
      </c>
      <c r="G66" s="21">
        <v>2413</v>
      </c>
      <c r="H66" s="21">
        <v>84</v>
      </c>
      <c r="I66" s="21">
        <v>1612</v>
      </c>
      <c r="J66" s="21">
        <v>90</v>
      </c>
      <c r="K66" s="22">
        <v>1522</v>
      </c>
    </row>
    <row r="67" spans="1:11" s="28" customFormat="1" ht="20.25" customHeight="1">
      <c r="A67" s="43" t="s">
        <v>163</v>
      </c>
      <c r="B67" s="21">
        <v>744</v>
      </c>
      <c r="C67" s="21">
        <v>131</v>
      </c>
      <c r="D67" s="21">
        <v>16</v>
      </c>
      <c r="E67" s="21">
        <v>83</v>
      </c>
      <c r="F67" s="21">
        <v>0</v>
      </c>
      <c r="G67" s="21">
        <v>1234</v>
      </c>
      <c r="H67" s="21">
        <v>57</v>
      </c>
      <c r="I67" s="21">
        <v>808</v>
      </c>
      <c r="J67" s="21">
        <v>25</v>
      </c>
      <c r="K67" s="22">
        <v>783</v>
      </c>
    </row>
    <row r="68" spans="1:11" s="28" customFormat="1" ht="20.25" customHeight="1">
      <c r="A68" s="26" t="s">
        <v>164</v>
      </c>
      <c r="B68" s="21">
        <v>548</v>
      </c>
      <c r="C68" s="21">
        <v>128</v>
      </c>
      <c r="D68" s="21">
        <v>57</v>
      </c>
      <c r="E68" s="21">
        <v>108</v>
      </c>
      <c r="F68" s="21">
        <v>75</v>
      </c>
      <c r="G68" s="21">
        <v>191</v>
      </c>
      <c r="H68" s="21">
        <v>38</v>
      </c>
      <c r="I68" s="21">
        <v>550</v>
      </c>
      <c r="J68" s="21">
        <v>50</v>
      </c>
      <c r="K68" s="22">
        <v>500</v>
      </c>
    </row>
    <row r="69" spans="1:11" s="28" customFormat="1" ht="20.25" customHeight="1">
      <c r="A69" s="26" t="s">
        <v>165</v>
      </c>
      <c r="B69" s="21">
        <v>1941</v>
      </c>
      <c r="C69" s="21">
        <v>445</v>
      </c>
      <c r="D69" s="21">
        <v>68</v>
      </c>
      <c r="E69" s="21">
        <v>243</v>
      </c>
      <c r="F69" s="21">
        <v>8</v>
      </c>
      <c r="G69" s="21">
        <v>1584</v>
      </c>
      <c r="H69" s="21">
        <v>125</v>
      </c>
      <c r="I69" s="21">
        <v>2203</v>
      </c>
      <c r="J69" s="21">
        <v>670</v>
      </c>
      <c r="K69" s="22">
        <v>1533</v>
      </c>
    </row>
    <row r="70" spans="1:11" s="28" customFormat="1" ht="20.25" customHeight="1">
      <c r="A70" s="26" t="s">
        <v>166</v>
      </c>
      <c r="B70" s="21">
        <v>359</v>
      </c>
      <c r="C70" s="21">
        <v>94</v>
      </c>
      <c r="D70" s="21">
        <v>4</v>
      </c>
      <c r="E70" s="21">
        <v>93</v>
      </c>
      <c r="F70" s="21">
        <v>0</v>
      </c>
      <c r="G70" s="21">
        <v>286</v>
      </c>
      <c r="H70" s="21">
        <v>30</v>
      </c>
      <c r="I70" s="21">
        <v>364</v>
      </c>
      <c r="J70" s="21">
        <v>11</v>
      </c>
      <c r="K70" s="22">
        <v>353</v>
      </c>
    </row>
    <row r="71" spans="1:11" s="28" customFormat="1" ht="20.25" customHeight="1">
      <c r="A71" s="26" t="s">
        <v>167</v>
      </c>
      <c r="B71" s="21">
        <v>1471</v>
      </c>
      <c r="C71" s="21">
        <v>415</v>
      </c>
      <c r="D71" s="21">
        <v>78</v>
      </c>
      <c r="E71" s="21">
        <v>142</v>
      </c>
      <c r="F71" s="21">
        <v>130</v>
      </c>
      <c r="G71" s="21">
        <v>240</v>
      </c>
      <c r="H71" s="21">
        <v>178</v>
      </c>
      <c r="I71" s="21">
        <v>1692</v>
      </c>
      <c r="J71" s="21">
        <v>676</v>
      </c>
      <c r="K71" s="22">
        <v>1016</v>
      </c>
    </row>
    <row r="72" spans="1:11" s="28" customFormat="1" ht="20.25" customHeight="1">
      <c r="A72" s="26" t="s">
        <v>168</v>
      </c>
      <c r="B72" s="21">
        <v>1007</v>
      </c>
      <c r="C72" s="21">
        <v>288</v>
      </c>
      <c r="D72" s="21">
        <v>12</v>
      </c>
      <c r="E72" s="21">
        <v>97</v>
      </c>
      <c r="F72" s="21">
        <v>0</v>
      </c>
      <c r="G72" s="21">
        <v>886</v>
      </c>
      <c r="H72" s="21">
        <v>103</v>
      </c>
      <c r="I72" s="21">
        <v>1210</v>
      </c>
      <c r="J72" s="21">
        <v>429</v>
      </c>
      <c r="K72" s="22">
        <v>781</v>
      </c>
    </row>
    <row r="73" spans="1:11" s="28" customFormat="1" ht="20.25" customHeight="1">
      <c r="A73" s="26" t="s">
        <v>169</v>
      </c>
      <c r="B73" s="21">
        <v>129</v>
      </c>
      <c r="C73" s="21">
        <v>28</v>
      </c>
      <c r="D73" s="21">
        <v>4</v>
      </c>
      <c r="E73" s="21">
        <v>21</v>
      </c>
      <c r="F73" s="21">
        <v>0</v>
      </c>
      <c r="G73" s="21">
        <v>130</v>
      </c>
      <c r="H73" s="21">
        <v>12</v>
      </c>
      <c r="I73" s="21">
        <v>140</v>
      </c>
      <c r="J73" s="21">
        <v>7</v>
      </c>
      <c r="K73" s="22">
        <v>133</v>
      </c>
    </row>
    <row r="74" spans="1:11" s="2" customFormat="1" ht="20.25" customHeight="1">
      <c r="A74" s="26" t="s">
        <v>170</v>
      </c>
      <c r="B74" s="21">
        <v>403</v>
      </c>
      <c r="C74" s="21">
        <v>94</v>
      </c>
      <c r="D74" s="21">
        <v>23</v>
      </c>
      <c r="E74" s="21">
        <v>66</v>
      </c>
      <c r="F74" s="21">
        <v>0</v>
      </c>
      <c r="G74" s="21">
        <v>171</v>
      </c>
      <c r="H74" s="21">
        <v>27</v>
      </c>
      <c r="I74" s="21">
        <v>454</v>
      </c>
      <c r="J74" s="21">
        <v>93</v>
      </c>
      <c r="K74" s="22">
        <v>361</v>
      </c>
    </row>
    <row r="75" spans="1:11" s="2" customFormat="1" ht="20.25" customHeight="1">
      <c r="A75" s="26"/>
      <c r="B75" s="21"/>
      <c r="C75" s="21"/>
      <c r="D75" s="21"/>
      <c r="E75" s="21"/>
      <c r="F75" s="21"/>
      <c r="G75" s="21"/>
      <c r="H75" s="21"/>
      <c r="I75" s="21"/>
      <c r="J75" s="21"/>
      <c r="K75" s="22"/>
    </row>
    <row r="76" spans="1:11" s="28" customFormat="1" ht="20.25" customHeight="1">
      <c r="A76" s="23" t="s">
        <v>171</v>
      </c>
      <c r="B76" s="18">
        <f>SUM(B77:B88)</f>
        <v>12491</v>
      </c>
      <c r="C76" s="18">
        <f>SUM(C77:C88)</f>
        <v>4561</v>
      </c>
      <c r="D76" s="18">
        <f>SUM(D77:D88)</f>
        <v>2749</v>
      </c>
      <c r="E76" s="18">
        <f>SUM(E77:E88)</f>
        <v>3005</v>
      </c>
      <c r="F76" s="18">
        <f>SUM(F77:F88)</f>
        <v>2362</v>
      </c>
      <c r="G76" s="18">
        <f>SUM(G77:G88)</f>
        <v>3239</v>
      </c>
      <c r="H76" s="18">
        <f>SUM(H77:H88)</f>
        <v>1164</v>
      </c>
      <c r="I76" s="18">
        <f>SUM(I77:I88)</f>
        <v>14434</v>
      </c>
      <c r="J76" s="18">
        <f>SUM(J77:J88)</f>
        <v>2549</v>
      </c>
      <c r="K76" s="19">
        <f>SUM(K77:K88)</f>
        <v>11885</v>
      </c>
    </row>
    <row r="77" spans="1:11" s="28" customFormat="1" ht="20.25" customHeight="1">
      <c r="A77" s="25" t="s">
        <v>84</v>
      </c>
      <c r="B77" s="21">
        <v>3583</v>
      </c>
      <c r="C77" s="21">
        <v>1077</v>
      </c>
      <c r="D77" s="21">
        <v>393</v>
      </c>
      <c r="E77" s="21">
        <v>449</v>
      </c>
      <c r="F77" s="21">
        <v>47</v>
      </c>
      <c r="G77" s="21">
        <v>667</v>
      </c>
      <c r="H77" s="21">
        <v>346</v>
      </c>
      <c r="I77" s="21">
        <v>4557</v>
      </c>
      <c r="J77" s="21">
        <v>873</v>
      </c>
      <c r="K77" s="22">
        <v>3684</v>
      </c>
    </row>
    <row r="78" spans="1:11" s="2" customFormat="1" ht="20.25" customHeight="1">
      <c r="A78" s="26" t="s">
        <v>172</v>
      </c>
      <c r="B78" s="21">
        <v>954</v>
      </c>
      <c r="C78" s="21">
        <v>275</v>
      </c>
      <c r="D78" s="21">
        <v>292</v>
      </c>
      <c r="E78" s="21">
        <v>208</v>
      </c>
      <c r="F78" s="21">
        <v>409</v>
      </c>
      <c r="G78" s="21">
        <v>282</v>
      </c>
      <c r="H78" s="21">
        <v>87</v>
      </c>
      <c r="I78" s="21">
        <v>904</v>
      </c>
      <c r="J78" s="21">
        <v>46</v>
      </c>
      <c r="K78" s="22">
        <v>858</v>
      </c>
    </row>
    <row r="79" spans="1:35" s="2" customFormat="1" ht="20.25" customHeight="1">
      <c r="A79" s="26" t="s">
        <v>173</v>
      </c>
      <c r="B79" s="21">
        <v>604</v>
      </c>
      <c r="C79" s="21">
        <v>115</v>
      </c>
      <c r="D79" s="21">
        <v>11</v>
      </c>
      <c r="E79" s="21">
        <v>30</v>
      </c>
      <c r="F79" s="21">
        <v>0</v>
      </c>
      <c r="G79" s="21">
        <v>174</v>
      </c>
      <c r="H79" s="21">
        <v>58</v>
      </c>
      <c r="I79" s="21">
        <v>700</v>
      </c>
      <c r="J79" s="21">
        <v>106</v>
      </c>
      <c r="K79" s="22">
        <v>594</v>
      </c>
      <c r="AA79" s="2">
        <v>18</v>
      </c>
      <c r="AB79" s="2">
        <v>3</v>
      </c>
      <c r="AC79" s="2">
        <v>9</v>
      </c>
      <c r="AD79" s="2">
        <v>0</v>
      </c>
      <c r="AE79" s="2">
        <v>68</v>
      </c>
      <c r="AF79" s="2">
        <v>8</v>
      </c>
      <c r="AH79" s="2">
        <v>16</v>
      </c>
      <c r="AI79" s="2">
        <v>335</v>
      </c>
    </row>
    <row r="80" spans="1:11" s="2" customFormat="1" ht="20.25" customHeight="1">
      <c r="A80" s="26" t="s">
        <v>174</v>
      </c>
      <c r="B80" s="21">
        <v>485</v>
      </c>
      <c r="C80" s="21">
        <v>150</v>
      </c>
      <c r="D80" s="21">
        <v>52</v>
      </c>
      <c r="E80" s="21">
        <v>70</v>
      </c>
      <c r="F80" s="21">
        <v>101</v>
      </c>
      <c r="G80" s="21">
        <v>0</v>
      </c>
      <c r="H80" s="21">
        <v>50</v>
      </c>
      <c r="I80" s="21">
        <v>516</v>
      </c>
      <c r="J80" s="21">
        <v>107</v>
      </c>
      <c r="K80" s="22">
        <v>409</v>
      </c>
    </row>
    <row r="81" spans="1:11" ht="20.25" customHeight="1">
      <c r="A81" s="26" t="s">
        <v>175</v>
      </c>
      <c r="B81" s="21">
        <v>418</v>
      </c>
      <c r="C81" s="21">
        <v>84</v>
      </c>
      <c r="D81" s="21">
        <v>6</v>
      </c>
      <c r="E81" s="21">
        <v>45</v>
      </c>
      <c r="F81" s="21">
        <v>0</v>
      </c>
      <c r="G81" s="21">
        <v>207</v>
      </c>
      <c r="H81" s="21">
        <v>29</v>
      </c>
      <c r="I81" s="21">
        <v>463</v>
      </c>
      <c r="J81" s="21">
        <v>60</v>
      </c>
      <c r="K81" s="22">
        <v>403</v>
      </c>
    </row>
    <row r="82" spans="1:11" ht="20.25" customHeight="1">
      <c r="A82" s="26" t="s">
        <v>176</v>
      </c>
      <c r="B82" s="21">
        <v>764</v>
      </c>
      <c r="C82" s="21">
        <v>290</v>
      </c>
      <c r="D82" s="21">
        <v>94</v>
      </c>
      <c r="E82" s="21">
        <v>243</v>
      </c>
      <c r="F82" s="21">
        <v>0</v>
      </c>
      <c r="G82" s="21">
        <v>208</v>
      </c>
      <c r="H82" s="21">
        <v>95</v>
      </c>
      <c r="I82" s="21">
        <v>905</v>
      </c>
      <c r="J82" s="21">
        <v>230</v>
      </c>
      <c r="K82" s="22">
        <v>675</v>
      </c>
    </row>
    <row r="83" spans="1:11" ht="20.25" customHeight="1">
      <c r="A83" s="26" t="s">
        <v>177</v>
      </c>
      <c r="B83" s="21">
        <v>409</v>
      </c>
      <c r="C83" s="21">
        <v>243</v>
      </c>
      <c r="D83" s="21">
        <v>10</v>
      </c>
      <c r="E83" s="21">
        <v>56</v>
      </c>
      <c r="F83" s="21">
        <v>0</v>
      </c>
      <c r="G83" s="21">
        <v>0</v>
      </c>
      <c r="H83" s="21">
        <v>37</v>
      </c>
      <c r="I83" s="21">
        <v>606</v>
      </c>
      <c r="J83" s="21">
        <v>151</v>
      </c>
      <c r="K83" s="22">
        <v>455</v>
      </c>
    </row>
    <row r="84" spans="1:11" s="2" customFormat="1" ht="20.25" customHeight="1">
      <c r="A84" s="26" t="s">
        <v>178</v>
      </c>
      <c r="B84" s="21">
        <v>1041</v>
      </c>
      <c r="C84" s="21">
        <v>369</v>
      </c>
      <c r="D84" s="21">
        <v>259</v>
      </c>
      <c r="E84" s="21">
        <v>234</v>
      </c>
      <c r="F84" s="21">
        <v>165</v>
      </c>
      <c r="G84" s="21">
        <v>221</v>
      </c>
      <c r="H84" s="21">
        <v>104</v>
      </c>
      <c r="I84" s="21">
        <v>1270</v>
      </c>
      <c r="J84" s="21">
        <v>119</v>
      </c>
      <c r="K84" s="22">
        <v>1151</v>
      </c>
    </row>
    <row r="85" spans="1:11" ht="20.25" customHeight="1">
      <c r="A85" s="20" t="s">
        <v>179</v>
      </c>
      <c r="B85" s="21">
        <v>1272</v>
      </c>
      <c r="C85" s="21">
        <v>392</v>
      </c>
      <c r="D85" s="21">
        <v>340</v>
      </c>
      <c r="E85" s="21">
        <v>303</v>
      </c>
      <c r="F85" s="21">
        <v>456</v>
      </c>
      <c r="G85" s="21">
        <v>321</v>
      </c>
      <c r="H85" s="21">
        <v>71</v>
      </c>
      <c r="I85" s="21">
        <v>1245</v>
      </c>
      <c r="J85" s="21">
        <v>388</v>
      </c>
      <c r="K85" s="22">
        <v>857</v>
      </c>
    </row>
    <row r="86" spans="1:11" ht="20.25" customHeight="1">
      <c r="A86" s="26" t="s">
        <v>180</v>
      </c>
      <c r="B86" s="21">
        <v>734</v>
      </c>
      <c r="C86" s="21">
        <v>264</v>
      </c>
      <c r="D86" s="21">
        <v>184</v>
      </c>
      <c r="E86" s="21">
        <v>193</v>
      </c>
      <c r="F86" s="21">
        <v>77</v>
      </c>
      <c r="G86" s="21">
        <v>522</v>
      </c>
      <c r="H86" s="21">
        <v>45</v>
      </c>
      <c r="I86" s="21">
        <v>912</v>
      </c>
      <c r="J86" s="21">
        <v>105</v>
      </c>
      <c r="K86" s="22">
        <v>807</v>
      </c>
    </row>
    <row r="87" spans="1:11" s="2" customFormat="1" ht="20.25" customHeight="1">
      <c r="A87" s="26" t="s">
        <v>181</v>
      </c>
      <c r="B87" s="21">
        <v>1653</v>
      </c>
      <c r="C87" s="21">
        <v>476</v>
      </c>
      <c r="D87" s="21">
        <v>391</v>
      </c>
      <c r="E87" s="21">
        <v>312</v>
      </c>
      <c r="F87" s="21">
        <v>435</v>
      </c>
      <c r="G87" s="21">
        <v>308</v>
      </c>
      <c r="H87" s="21">
        <v>144</v>
      </c>
      <c r="I87" s="21">
        <v>1773</v>
      </c>
      <c r="J87" s="21">
        <v>308</v>
      </c>
      <c r="K87" s="22">
        <v>1465</v>
      </c>
    </row>
    <row r="88" spans="1:11" s="2" customFormat="1" ht="20.25" customHeight="1">
      <c r="A88" s="43" t="s">
        <v>182</v>
      </c>
      <c r="B88" s="21">
        <v>574</v>
      </c>
      <c r="C88" s="21">
        <v>826</v>
      </c>
      <c r="D88" s="21">
        <v>717</v>
      </c>
      <c r="E88" s="21">
        <v>862</v>
      </c>
      <c r="F88" s="21">
        <v>672</v>
      </c>
      <c r="G88" s="21">
        <v>329</v>
      </c>
      <c r="H88" s="21">
        <v>98</v>
      </c>
      <c r="I88" s="21">
        <v>583</v>
      </c>
      <c r="J88" s="21">
        <v>56</v>
      </c>
      <c r="K88" s="22">
        <v>527</v>
      </c>
    </row>
    <row r="89" spans="1:11" s="2" customFormat="1" ht="20.25" customHeight="1">
      <c r="A89" s="26"/>
      <c r="B89" s="21"/>
      <c r="C89" s="21"/>
      <c r="D89" s="21"/>
      <c r="E89" s="21"/>
      <c r="F89" s="21"/>
      <c r="G89" s="21"/>
      <c r="H89" s="21"/>
      <c r="I89" s="21"/>
      <c r="J89" s="21"/>
      <c r="K89" s="22"/>
    </row>
    <row r="90" spans="1:11" s="2" customFormat="1" ht="20.25" customHeight="1">
      <c r="A90" s="23" t="s">
        <v>183</v>
      </c>
      <c r="B90" s="18">
        <f>SUM(B91:B96)</f>
        <v>14318</v>
      </c>
      <c r="C90" s="18">
        <f>SUM(C91:C96)</f>
        <v>4352</v>
      </c>
      <c r="D90" s="18">
        <f>SUM(D91:D96)</f>
        <v>2443</v>
      </c>
      <c r="E90" s="18">
        <f>SUM(E91:E96)</f>
        <v>2382</v>
      </c>
      <c r="F90" s="18">
        <f>SUM(F91:F96)</f>
        <v>3040</v>
      </c>
      <c r="G90" s="18">
        <f>SUM(G91:G96)</f>
        <v>2837</v>
      </c>
      <c r="H90" s="18">
        <f>SUM(H91:H96)</f>
        <v>1081</v>
      </c>
      <c r="I90" s="18">
        <f>SUM(I91:I96)</f>
        <v>15691</v>
      </c>
      <c r="J90" s="18">
        <f>SUM(J91:J96)</f>
        <v>3997</v>
      </c>
      <c r="K90" s="19">
        <f>SUM(K91:K96)</f>
        <v>11694</v>
      </c>
    </row>
    <row r="91" spans="1:46" s="2" customFormat="1" ht="20.25" customHeight="1">
      <c r="A91" s="26" t="s">
        <v>184</v>
      </c>
      <c r="B91" s="21">
        <v>3531</v>
      </c>
      <c r="C91" s="21">
        <v>1067</v>
      </c>
      <c r="D91" s="21">
        <v>427</v>
      </c>
      <c r="E91" s="21">
        <v>492</v>
      </c>
      <c r="F91" s="21">
        <v>483</v>
      </c>
      <c r="G91" s="21">
        <v>1172</v>
      </c>
      <c r="H91" s="21">
        <v>296</v>
      </c>
      <c r="I91" s="21">
        <v>4050</v>
      </c>
      <c r="J91" s="21">
        <v>320</v>
      </c>
      <c r="K91" s="22">
        <v>3730</v>
      </c>
      <c r="AS91" s="2">
        <v>61</v>
      </c>
      <c r="AT91" s="2">
        <v>357</v>
      </c>
    </row>
    <row r="92" spans="1:11" s="2" customFormat="1" ht="20.25" customHeight="1">
      <c r="A92" s="26" t="s">
        <v>185</v>
      </c>
      <c r="B92" s="21">
        <v>709</v>
      </c>
      <c r="C92" s="21">
        <v>245</v>
      </c>
      <c r="D92" s="21">
        <v>40</v>
      </c>
      <c r="E92" s="21">
        <v>93</v>
      </c>
      <c r="F92" s="21">
        <v>94</v>
      </c>
      <c r="G92" s="21">
        <v>77</v>
      </c>
      <c r="H92" s="21">
        <v>34</v>
      </c>
      <c r="I92" s="21">
        <v>807</v>
      </c>
      <c r="J92" s="21">
        <v>183</v>
      </c>
      <c r="K92" s="22">
        <v>624</v>
      </c>
    </row>
    <row r="93" spans="1:11" s="2" customFormat="1" ht="20.25" customHeight="1">
      <c r="A93" s="26" t="s">
        <v>186</v>
      </c>
      <c r="B93" s="21">
        <v>1375</v>
      </c>
      <c r="C93" s="21">
        <v>405</v>
      </c>
      <c r="D93" s="21">
        <v>130</v>
      </c>
      <c r="E93" s="21">
        <v>234</v>
      </c>
      <c r="F93" s="21">
        <v>62</v>
      </c>
      <c r="G93" s="21">
        <v>395</v>
      </c>
      <c r="H93" s="21">
        <v>91</v>
      </c>
      <c r="I93" s="21">
        <v>1614</v>
      </c>
      <c r="J93" s="21">
        <v>295</v>
      </c>
      <c r="K93" s="22">
        <v>1319</v>
      </c>
    </row>
    <row r="94" spans="1:11" s="2" customFormat="1" ht="20.25" customHeight="1">
      <c r="A94" s="26" t="s">
        <v>187</v>
      </c>
      <c r="B94" s="21">
        <v>4314</v>
      </c>
      <c r="C94" s="21">
        <v>1347</v>
      </c>
      <c r="D94" s="21">
        <v>1015</v>
      </c>
      <c r="E94" s="21">
        <v>839</v>
      </c>
      <c r="F94" s="21">
        <v>1479</v>
      </c>
      <c r="G94" s="21">
        <v>27</v>
      </c>
      <c r="H94" s="21">
        <v>215</v>
      </c>
      <c r="I94" s="21">
        <v>4358</v>
      </c>
      <c r="J94" s="21">
        <v>1616</v>
      </c>
      <c r="K94" s="22">
        <v>2742</v>
      </c>
    </row>
    <row r="95" spans="1:11" s="2" customFormat="1" ht="20.25" customHeight="1">
      <c r="A95" s="26" t="s">
        <v>188</v>
      </c>
      <c r="B95" s="21">
        <v>1185</v>
      </c>
      <c r="C95" s="21">
        <v>542</v>
      </c>
      <c r="D95" s="21">
        <v>519</v>
      </c>
      <c r="E95" s="21">
        <v>308</v>
      </c>
      <c r="F95" s="21">
        <v>642</v>
      </c>
      <c r="G95" s="21">
        <v>433</v>
      </c>
      <c r="H95" s="21">
        <v>109</v>
      </c>
      <c r="I95" s="21">
        <v>1296</v>
      </c>
      <c r="J95" s="21">
        <v>247</v>
      </c>
      <c r="K95" s="22">
        <v>1049</v>
      </c>
    </row>
    <row r="96" spans="1:11" s="2" customFormat="1" ht="20.25" customHeight="1">
      <c r="A96" s="26" t="s">
        <v>189</v>
      </c>
      <c r="B96" s="21">
        <v>3204</v>
      </c>
      <c r="C96" s="21">
        <v>746</v>
      </c>
      <c r="D96" s="21">
        <v>312</v>
      </c>
      <c r="E96" s="21">
        <v>416</v>
      </c>
      <c r="F96" s="21">
        <v>280</v>
      </c>
      <c r="G96" s="21">
        <v>733</v>
      </c>
      <c r="H96" s="21">
        <v>336</v>
      </c>
      <c r="I96" s="21">
        <v>3566</v>
      </c>
      <c r="J96" s="21">
        <v>1336</v>
      </c>
      <c r="K96" s="22">
        <v>2230</v>
      </c>
    </row>
    <row r="97" spans="1:11" s="2" customFormat="1" ht="20.2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2"/>
    </row>
    <row r="98" spans="1:11" s="2" customFormat="1" ht="20.25" customHeight="1">
      <c r="A98" s="44" t="s">
        <v>107</v>
      </c>
      <c r="B98" s="4"/>
      <c r="C98" s="4"/>
      <c r="D98" s="4"/>
      <c r="E98" s="4"/>
      <c r="F98" s="4"/>
      <c r="G98" s="4"/>
      <c r="H98" s="4"/>
      <c r="I98" s="4"/>
      <c r="J98" s="4"/>
      <c r="K98" s="4"/>
    </row>
  </sheetData>
  <sheetProtection selectLockedCells="1" selectUnlockedCells="1"/>
  <mergeCells count="1">
    <mergeCell ref="A3:K3"/>
  </mergeCells>
  <dataValidations count="1">
    <dataValidation errorStyle="warning" type="whole" operator="greaterThan" allowBlank="1" showErrorMessage="1" errorTitle="Advertencia:" error="Verifique que el dato no sea incorrecto, por lo general la cantidad de expedientes en etapa de ejecución es mayor a la cantidad de casos en trámite." sqref="K53 K61 K89 K97:K98">
      <formula1>#REF!</formula1>
    </dataValidation>
  </dataValidations>
  <printOptions horizontalCentered="1" verticalCentered="1"/>
  <pageMargins left="0.3298611111111111" right="0.2902777777777778" top="0.49027777777777776" bottom="0.3597222222222222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="85" zoomScaleNormal="85" workbookViewId="0" topLeftCell="A1">
      <pane ySplit="7" topLeftCell="A8" activePane="bottomLeft" state="frozen"/>
      <selection pane="topLeft" activeCell="A1" sqref="A1"/>
      <selection pane="bottomLeft" activeCell="C2" sqref="C2"/>
    </sheetView>
  </sheetViews>
  <sheetFormatPr defaultColWidth="11.421875" defaultRowHeight="20.25" customHeight="1"/>
  <cols>
    <col min="1" max="1" width="99.8515625" style="1" customWidth="1"/>
    <col min="2" max="2" width="15.140625" style="1" customWidth="1"/>
    <col min="3" max="3" width="16.00390625" style="1" customWidth="1"/>
    <col min="4" max="4" width="18.00390625" style="1" customWidth="1"/>
    <col min="5" max="5" width="15.421875" style="1" customWidth="1"/>
    <col min="6" max="6" width="5.7109375" style="1" customWidth="1"/>
    <col min="7" max="7" width="15.8515625" style="1" customWidth="1"/>
    <col min="8" max="8" width="18.8515625" style="1" customWidth="1"/>
    <col min="9" max="9" width="16.8515625" style="1" customWidth="1"/>
    <col min="10" max="10" width="21.28125" style="1" customWidth="1"/>
    <col min="11" max="11" width="17.421875" style="1" customWidth="1"/>
    <col min="12" max="12" width="20.7109375" style="1" customWidth="1"/>
    <col min="13" max="13" width="18.28125" style="1" customWidth="1"/>
    <col min="14" max="14" width="24.421875" style="1" customWidth="1"/>
    <col min="15" max="15" width="15.28125" style="1" customWidth="1"/>
    <col min="16" max="16" width="11.421875" style="33" customWidth="1"/>
    <col min="17" max="16384" width="11.421875" style="1" customWidth="1"/>
  </cols>
  <sheetData>
    <row r="1" spans="1:15" ht="20.25" customHeight="1">
      <c r="A1" s="2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 customHeight="1">
      <c r="A3" s="5" t="s">
        <v>191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6"/>
      <c r="B4" s="45"/>
      <c r="C4" s="45"/>
      <c r="D4" s="45"/>
      <c r="E4" s="36"/>
      <c r="F4" s="46"/>
      <c r="G4" s="36"/>
      <c r="H4" s="36"/>
      <c r="I4" s="36"/>
      <c r="J4" s="36"/>
      <c r="K4" s="6"/>
      <c r="L4" s="6"/>
      <c r="M4" s="6"/>
      <c r="N4" s="6"/>
      <c r="O4" s="6"/>
    </row>
    <row r="5" spans="1:15" ht="20.25" customHeight="1">
      <c r="A5" s="7"/>
      <c r="B5" s="47" t="s">
        <v>192</v>
      </c>
      <c r="C5" s="47"/>
      <c r="D5" s="47"/>
      <c r="E5" s="47"/>
      <c r="F5" s="48"/>
      <c r="G5" s="49" t="s">
        <v>193</v>
      </c>
      <c r="H5" s="49"/>
      <c r="I5" s="49"/>
      <c r="J5" s="49"/>
      <c r="K5" s="49"/>
      <c r="L5" s="49"/>
      <c r="M5" s="49"/>
      <c r="N5" s="49"/>
      <c r="O5" s="49"/>
    </row>
    <row r="6" spans="1:15" ht="20.25" customHeight="1">
      <c r="A6" s="50" t="s">
        <v>8</v>
      </c>
      <c r="B6" s="51"/>
      <c r="C6" s="52" t="s">
        <v>194</v>
      </c>
      <c r="D6" s="53" t="s">
        <v>195</v>
      </c>
      <c r="E6" s="53" t="s">
        <v>196</v>
      </c>
      <c r="F6" s="54"/>
      <c r="G6" s="55"/>
      <c r="H6" s="56"/>
      <c r="I6" s="55"/>
      <c r="J6" s="50" t="s">
        <v>197</v>
      </c>
      <c r="K6" s="8" t="s">
        <v>198</v>
      </c>
      <c r="L6" s="56"/>
      <c r="M6" s="55"/>
      <c r="N6" s="8" t="s">
        <v>199</v>
      </c>
      <c r="O6" s="50" t="s">
        <v>200</v>
      </c>
    </row>
    <row r="7" spans="1:15" ht="20.25" customHeight="1">
      <c r="A7" s="57"/>
      <c r="B7" s="12" t="s">
        <v>201</v>
      </c>
      <c r="C7" s="52" t="s">
        <v>202</v>
      </c>
      <c r="D7" s="53" t="s">
        <v>203</v>
      </c>
      <c r="E7" s="53" t="s">
        <v>204</v>
      </c>
      <c r="F7" s="58"/>
      <c r="G7" s="12" t="s">
        <v>201</v>
      </c>
      <c r="H7" s="10" t="s">
        <v>205</v>
      </c>
      <c r="I7" s="12" t="s">
        <v>206</v>
      </c>
      <c r="J7" s="10" t="s">
        <v>207</v>
      </c>
      <c r="K7" s="12" t="s">
        <v>208</v>
      </c>
      <c r="L7" s="10" t="s">
        <v>209</v>
      </c>
      <c r="M7" s="12" t="s">
        <v>210</v>
      </c>
      <c r="N7" s="12" t="s">
        <v>211</v>
      </c>
      <c r="O7" s="10" t="s">
        <v>212</v>
      </c>
    </row>
    <row r="8" spans="1:15" ht="20.25" customHeight="1">
      <c r="A8" s="40"/>
      <c r="B8" s="41"/>
      <c r="C8" s="59"/>
      <c r="D8" s="59"/>
      <c r="E8" s="59"/>
      <c r="F8" s="60"/>
      <c r="G8" s="41"/>
      <c r="H8" s="41"/>
      <c r="I8" s="41"/>
      <c r="J8" s="41"/>
      <c r="K8" s="41"/>
      <c r="L8" s="41"/>
      <c r="M8" s="41"/>
      <c r="N8" s="41"/>
      <c r="O8" s="42"/>
    </row>
    <row r="9" spans="1:16" s="2" customFormat="1" ht="20.25" customHeight="1">
      <c r="A9" s="23" t="s">
        <v>17</v>
      </c>
      <c r="B9" s="18">
        <f>SUM(B11,B19,B22,B31,B38,B45,B53,B62,B70,B78,B86,B95,B99,B105,B110)</f>
        <v>28339</v>
      </c>
      <c r="C9" s="18">
        <f>SUM(C11,C19,C22,C31,C38,C45,C53,C62,C70,C78,C86,C95,C99,C105,C110)</f>
        <v>10061</v>
      </c>
      <c r="D9" s="18">
        <f>SUM(D11,D19,D22,D31,D38,D45,D53,D62,D70,D78,D86,D95,D99,D105,D110)</f>
        <v>12615</v>
      </c>
      <c r="E9" s="18">
        <f>SUM(E11,E19,E22,E31,E38,E45,E53,E62,E70,E78,E86,E95,E99,E105,E110)</f>
        <v>5663</v>
      </c>
      <c r="F9" s="21"/>
      <c r="G9" s="18">
        <f>SUM(G11,G19,G22,G31,G38,G45,G53,G62,G70,G78,G86,G95,G99,G105,G110)</f>
        <v>20559</v>
      </c>
      <c r="H9" s="18">
        <f>SUM(H11,H19,H22,H31,H38,H45,H53,H62,H70,H78,H86,H95,H99,H105,H110)</f>
        <v>261</v>
      </c>
      <c r="I9" s="18">
        <f>SUM(I11,I19,I22,I31,I38,I45,I53,I62,I70,I78,I86,I95,I99,I105,I110)</f>
        <v>6662</v>
      </c>
      <c r="J9" s="18">
        <f>SUM(J11,J19,J22,J31,J38,J45,J53,J62,J70,J78,J86,J95,J99,J105,J110)</f>
        <v>776</v>
      </c>
      <c r="K9" s="18">
        <f>SUM(K11,K19,K22,K31,K38,K45,K53,K62,K70,K78,K86,K95,K99,K105,K110)</f>
        <v>4273</v>
      </c>
      <c r="L9" s="18">
        <f>SUM(L11,L19,L22,L31,L38,L45,L53,L62,L70,L78,L86,L95,L99,L105,L110)</f>
        <v>808</v>
      </c>
      <c r="M9" s="18">
        <f>SUM(M11,M19,M22,M31,M38,M45,M53,M62,M70,M78,M86,M95,M99,M105,M110)</f>
        <v>685</v>
      </c>
      <c r="N9" s="18">
        <f>SUM(N11,N19,N22,N31,N38,N45,N53,N62,N70,N78,N86,N95,N99,N105,N110)</f>
        <v>1091</v>
      </c>
      <c r="O9" s="19">
        <f>SUM(O11,O19,O22,O31,O38,O45,O53,O62,O70,O78,O86,O95,O99,O105,O110)</f>
        <v>6003</v>
      </c>
      <c r="P9" s="61"/>
    </row>
    <row r="10" spans="1:15" ht="20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6" s="2" customFormat="1" ht="20.25" customHeight="1">
      <c r="A11" s="23" t="s">
        <v>18</v>
      </c>
      <c r="B11" s="18">
        <f>SUM(B12:B17)</f>
        <v>1919</v>
      </c>
      <c r="C11" s="18">
        <f>SUM(C12:C17)</f>
        <v>665</v>
      </c>
      <c r="D11" s="18">
        <f>SUM(D12:D17)</f>
        <v>840</v>
      </c>
      <c r="E11" s="18">
        <f>SUM(E12:E17)</f>
        <v>414</v>
      </c>
      <c r="F11" s="21"/>
      <c r="G11" s="18">
        <f>SUM(G12:G17)</f>
        <v>2276</v>
      </c>
      <c r="H11" s="18">
        <f>SUM(H12:H17)</f>
        <v>44</v>
      </c>
      <c r="I11" s="18">
        <f>SUM(I12:I17)</f>
        <v>646</v>
      </c>
      <c r="J11" s="18">
        <f>SUM(J12:J17)</f>
        <v>111</v>
      </c>
      <c r="K11" s="18">
        <f>SUM(K12:K17)</f>
        <v>391</v>
      </c>
      <c r="L11" s="18">
        <f>SUM(L12:L17)</f>
        <v>75</v>
      </c>
      <c r="M11" s="18">
        <f>SUM(M12:M17)</f>
        <v>111</v>
      </c>
      <c r="N11" s="18">
        <f>SUM(N12:N17)</f>
        <v>0</v>
      </c>
      <c r="O11" s="19">
        <f>SUM(O12:O17)</f>
        <v>898</v>
      </c>
      <c r="P11" s="61"/>
    </row>
    <row r="12" spans="1:16" s="2" customFormat="1" ht="20.25" customHeight="1">
      <c r="A12" s="62" t="s">
        <v>19</v>
      </c>
      <c r="B12" s="21">
        <f aca="true" t="shared" si="0" ref="B12:B17">SUM(C12:E12)</f>
        <v>834</v>
      </c>
      <c r="C12" s="21">
        <v>285</v>
      </c>
      <c r="D12" s="21">
        <v>386</v>
      </c>
      <c r="E12" s="21">
        <v>163</v>
      </c>
      <c r="F12" s="21"/>
      <c r="G12" s="21">
        <f aca="true" t="shared" si="1" ref="G12:G17">SUM(H12:O12)</f>
        <v>933</v>
      </c>
      <c r="H12" s="21">
        <v>5</v>
      </c>
      <c r="I12" s="21">
        <v>146</v>
      </c>
      <c r="J12" s="21">
        <v>8</v>
      </c>
      <c r="K12" s="21">
        <v>244</v>
      </c>
      <c r="L12" s="21">
        <v>0</v>
      </c>
      <c r="M12" s="21">
        <v>1</v>
      </c>
      <c r="N12" s="21">
        <v>0</v>
      </c>
      <c r="O12" s="22">
        <v>529</v>
      </c>
      <c r="P12" s="61"/>
    </row>
    <row r="13" spans="1:16" s="2" customFormat="1" ht="20.25" customHeight="1">
      <c r="A13" s="63" t="s">
        <v>20</v>
      </c>
      <c r="B13" s="21">
        <f t="shared" si="0"/>
        <v>380</v>
      </c>
      <c r="C13" s="21">
        <v>80</v>
      </c>
      <c r="D13" s="21">
        <v>177</v>
      </c>
      <c r="E13" s="21">
        <v>123</v>
      </c>
      <c r="F13" s="21"/>
      <c r="G13" s="21">
        <f t="shared" si="1"/>
        <v>436</v>
      </c>
      <c r="H13" s="21">
        <v>36</v>
      </c>
      <c r="I13" s="21">
        <v>292</v>
      </c>
      <c r="J13" s="21">
        <v>0</v>
      </c>
      <c r="K13" s="21">
        <v>55</v>
      </c>
      <c r="L13" s="21">
        <v>40</v>
      </c>
      <c r="M13" s="21">
        <v>0</v>
      </c>
      <c r="N13" s="21">
        <v>0</v>
      </c>
      <c r="O13" s="22">
        <v>13</v>
      </c>
      <c r="P13" s="61"/>
    </row>
    <row r="14" spans="1:16" s="2" customFormat="1" ht="20.25" customHeight="1">
      <c r="A14" s="62" t="s">
        <v>21</v>
      </c>
      <c r="B14" s="21">
        <f t="shared" si="0"/>
        <v>208</v>
      </c>
      <c r="C14" s="21">
        <v>54</v>
      </c>
      <c r="D14" s="21">
        <v>101</v>
      </c>
      <c r="E14" s="21">
        <v>53</v>
      </c>
      <c r="F14" s="21"/>
      <c r="G14" s="21">
        <f t="shared" si="1"/>
        <v>675</v>
      </c>
      <c r="H14" s="21">
        <v>1</v>
      </c>
      <c r="I14" s="21">
        <v>71</v>
      </c>
      <c r="J14" s="21">
        <v>103</v>
      </c>
      <c r="K14" s="21">
        <v>22</v>
      </c>
      <c r="L14" s="21">
        <v>27</v>
      </c>
      <c r="M14" s="21">
        <v>109</v>
      </c>
      <c r="N14" s="21">
        <v>0</v>
      </c>
      <c r="O14" s="22">
        <v>342</v>
      </c>
      <c r="P14" s="61"/>
    </row>
    <row r="15" spans="1:16" s="2" customFormat="1" ht="20.25" customHeight="1">
      <c r="A15" s="62" t="s">
        <v>22</v>
      </c>
      <c r="B15" s="21">
        <f t="shared" si="0"/>
        <v>264</v>
      </c>
      <c r="C15" s="21">
        <v>188</v>
      </c>
      <c r="D15" s="21">
        <v>55</v>
      </c>
      <c r="E15" s="21">
        <v>21</v>
      </c>
      <c r="F15" s="21"/>
      <c r="G15" s="21">
        <f t="shared" si="1"/>
        <v>59</v>
      </c>
      <c r="H15" s="21">
        <v>0</v>
      </c>
      <c r="I15" s="21">
        <v>25</v>
      </c>
      <c r="J15" s="21">
        <v>0</v>
      </c>
      <c r="K15" s="21">
        <v>26</v>
      </c>
      <c r="L15" s="21">
        <v>5</v>
      </c>
      <c r="M15" s="21">
        <v>1</v>
      </c>
      <c r="N15" s="21">
        <v>0</v>
      </c>
      <c r="O15" s="22">
        <v>2</v>
      </c>
      <c r="P15" s="61"/>
    </row>
    <row r="16" spans="1:16" s="2" customFormat="1" ht="20.25" customHeight="1">
      <c r="A16" s="62" t="s">
        <v>23</v>
      </c>
      <c r="B16" s="21">
        <f t="shared" si="0"/>
        <v>218</v>
      </c>
      <c r="C16" s="21">
        <v>50</v>
      </c>
      <c r="D16" s="21">
        <v>114</v>
      </c>
      <c r="E16" s="21">
        <v>54</v>
      </c>
      <c r="F16" s="21"/>
      <c r="G16" s="21">
        <f t="shared" si="1"/>
        <v>155</v>
      </c>
      <c r="H16" s="21">
        <v>2</v>
      </c>
      <c r="I16" s="21">
        <v>105</v>
      </c>
      <c r="J16" s="21">
        <v>0</v>
      </c>
      <c r="K16" s="21">
        <v>39</v>
      </c>
      <c r="L16" s="21">
        <v>3</v>
      </c>
      <c r="M16" s="21">
        <v>0</v>
      </c>
      <c r="N16" s="21">
        <v>0</v>
      </c>
      <c r="O16" s="22">
        <v>6</v>
      </c>
      <c r="P16" s="61"/>
    </row>
    <row r="17" spans="1:16" s="2" customFormat="1" ht="20.25" customHeight="1">
      <c r="A17" s="62" t="s">
        <v>24</v>
      </c>
      <c r="B17" s="21">
        <f t="shared" si="0"/>
        <v>15</v>
      </c>
      <c r="C17" s="21">
        <v>8</v>
      </c>
      <c r="D17" s="21">
        <v>7</v>
      </c>
      <c r="E17" s="21">
        <v>0</v>
      </c>
      <c r="F17" s="21"/>
      <c r="G17" s="21">
        <f t="shared" si="1"/>
        <v>18</v>
      </c>
      <c r="H17" s="21">
        <v>0</v>
      </c>
      <c r="I17" s="21">
        <v>7</v>
      </c>
      <c r="J17" s="21">
        <v>0</v>
      </c>
      <c r="K17" s="21">
        <v>5</v>
      </c>
      <c r="L17" s="21">
        <v>0</v>
      </c>
      <c r="M17" s="21">
        <v>0</v>
      </c>
      <c r="N17" s="21">
        <v>0</v>
      </c>
      <c r="O17" s="22">
        <v>6</v>
      </c>
      <c r="P17" s="61"/>
    </row>
    <row r="18" spans="1:16" s="2" customFormat="1" ht="20.25" customHeight="1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61"/>
    </row>
    <row r="19" spans="1:16" s="2" customFormat="1" ht="20.25" customHeight="1">
      <c r="A19" s="23" t="s">
        <v>25</v>
      </c>
      <c r="B19" s="18">
        <f>SUM(B20)</f>
        <v>2210</v>
      </c>
      <c r="C19" s="18">
        <f>SUM(C20)</f>
        <v>606</v>
      </c>
      <c r="D19" s="18">
        <f>SUM(D20)</f>
        <v>1212</v>
      </c>
      <c r="E19" s="18">
        <f>SUM(E20)</f>
        <v>392</v>
      </c>
      <c r="F19" s="21"/>
      <c r="G19" s="18">
        <f>SUM(G20)</f>
        <v>1171</v>
      </c>
      <c r="H19" s="18">
        <f>SUM(H20)</f>
        <v>19</v>
      </c>
      <c r="I19" s="18">
        <f>SUM(I20)</f>
        <v>23</v>
      </c>
      <c r="J19" s="18">
        <f>SUM(J20)</f>
        <v>156</v>
      </c>
      <c r="K19" s="18">
        <f>SUM(K20)</f>
        <v>215</v>
      </c>
      <c r="L19" s="18">
        <f>SUM(L20)</f>
        <v>0</v>
      </c>
      <c r="M19" s="18">
        <f>SUM(M20)</f>
        <v>372</v>
      </c>
      <c r="N19" s="18">
        <f>SUM(N20)</f>
        <v>0</v>
      </c>
      <c r="O19" s="19">
        <f>SUM(O20)</f>
        <v>386</v>
      </c>
      <c r="P19" s="61"/>
    </row>
    <row r="20" spans="1:16" s="2" customFormat="1" ht="20.25" customHeight="1">
      <c r="A20" s="63" t="s">
        <v>26</v>
      </c>
      <c r="B20" s="21">
        <f>SUM(C20:E20)</f>
        <v>2210</v>
      </c>
      <c r="C20" s="21">
        <v>606</v>
      </c>
      <c r="D20" s="21">
        <v>1212</v>
      </c>
      <c r="E20" s="21">
        <v>392</v>
      </c>
      <c r="F20" s="21"/>
      <c r="G20" s="21">
        <f>SUM(H20:O20)</f>
        <v>1171</v>
      </c>
      <c r="H20" s="21">
        <v>19</v>
      </c>
      <c r="I20" s="21">
        <v>23</v>
      </c>
      <c r="J20" s="21">
        <v>156</v>
      </c>
      <c r="K20" s="21">
        <v>215</v>
      </c>
      <c r="L20" s="21">
        <v>0</v>
      </c>
      <c r="M20" s="21">
        <v>372</v>
      </c>
      <c r="N20" s="21">
        <v>0</v>
      </c>
      <c r="O20" s="22">
        <v>386</v>
      </c>
      <c r="P20" s="61"/>
    </row>
    <row r="21" spans="1:16" s="2" customFormat="1" ht="20.25" customHeight="1">
      <c r="A21" s="2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61"/>
    </row>
    <row r="22" spans="1:16" s="2" customFormat="1" ht="20.25" customHeight="1">
      <c r="A22" s="23" t="s">
        <v>27</v>
      </c>
      <c r="B22" s="18">
        <f>SUM(B23:B29)</f>
        <v>3527</v>
      </c>
      <c r="C22" s="18">
        <f>SUM(C23:C29)</f>
        <v>1391</v>
      </c>
      <c r="D22" s="18">
        <f>SUM(D23:D29)</f>
        <v>1521</v>
      </c>
      <c r="E22" s="18">
        <f>SUM(E23:E29)</f>
        <v>615</v>
      </c>
      <c r="F22" s="21"/>
      <c r="G22" s="18">
        <f>SUM(G23:G29)</f>
        <v>2706</v>
      </c>
      <c r="H22" s="18">
        <f>SUM(H23:H29)</f>
        <v>32</v>
      </c>
      <c r="I22" s="18">
        <f>SUM(I23:I29)</f>
        <v>804</v>
      </c>
      <c r="J22" s="18">
        <f>SUM(J23:J29)</f>
        <v>61</v>
      </c>
      <c r="K22" s="18">
        <f>SUM(K23:K29)</f>
        <v>606</v>
      </c>
      <c r="L22" s="18">
        <f>SUM(L23:L29)</f>
        <v>58</v>
      </c>
      <c r="M22" s="18">
        <f>SUM(M23:M29)</f>
        <v>20</v>
      </c>
      <c r="N22" s="18">
        <f>SUM(N23:N29)</f>
        <v>0</v>
      </c>
      <c r="O22" s="19">
        <f>SUM(O23:O29)</f>
        <v>1125</v>
      </c>
      <c r="P22" s="61"/>
    </row>
    <row r="23" spans="1:16" s="2" customFormat="1" ht="20.25" customHeight="1">
      <c r="A23" s="63" t="s">
        <v>28</v>
      </c>
      <c r="B23" s="21">
        <f aca="true" t="shared" si="2" ref="B23:B29">SUM(C23:E23)</f>
        <v>420</v>
      </c>
      <c r="C23" s="21">
        <v>164</v>
      </c>
      <c r="D23" s="21">
        <v>202</v>
      </c>
      <c r="E23" s="21">
        <v>54</v>
      </c>
      <c r="F23" s="21"/>
      <c r="G23" s="21">
        <f aca="true" t="shared" si="3" ref="G23:G29">SUM(H23:O23)</f>
        <v>400</v>
      </c>
      <c r="H23" s="21">
        <v>1</v>
      </c>
      <c r="I23" s="21">
        <v>145</v>
      </c>
      <c r="J23" s="21">
        <v>25</v>
      </c>
      <c r="K23" s="21">
        <v>88</v>
      </c>
      <c r="L23" s="21">
        <v>27</v>
      </c>
      <c r="M23" s="21">
        <v>17</v>
      </c>
      <c r="N23" s="21">
        <v>0</v>
      </c>
      <c r="O23" s="22">
        <v>97</v>
      </c>
      <c r="P23" s="61"/>
    </row>
    <row r="24" spans="1:16" s="2" customFormat="1" ht="20.25" customHeight="1">
      <c r="A24" s="62" t="s">
        <v>29</v>
      </c>
      <c r="B24" s="21">
        <f t="shared" si="2"/>
        <v>409</v>
      </c>
      <c r="C24" s="21">
        <v>151</v>
      </c>
      <c r="D24" s="21">
        <v>171</v>
      </c>
      <c r="E24" s="21">
        <v>87</v>
      </c>
      <c r="F24" s="21"/>
      <c r="G24" s="21">
        <f t="shared" si="3"/>
        <v>239</v>
      </c>
      <c r="H24" s="21">
        <v>7</v>
      </c>
      <c r="I24" s="21">
        <v>153</v>
      </c>
      <c r="J24" s="21">
        <v>0</v>
      </c>
      <c r="K24" s="21">
        <v>78</v>
      </c>
      <c r="L24" s="21">
        <v>0</v>
      </c>
      <c r="M24" s="21">
        <v>0</v>
      </c>
      <c r="N24" s="21">
        <v>0</v>
      </c>
      <c r="O24" s="22">
        <v>1</v>
      </c>
      <c r="P24" s="61"/>
    </row>
    <row r="25" spans="1:16" s="2" customFormat="1" ht="20.25" customHeight="1">
      <c r="A25" s="62" t="s">
        <v>30</v>
      </c>
      <c r="B25" s="21">
        <f t="shared" si="2"/>
        <v>179</v>
      </c>
      <c r="C25" s="21">
        <v>96</v>
      </c>
      <c r="D25" s="21">
        <v>36</v>
      </c>
      <c r="E25" s="21">
        <v>47</v>
      </c>
      <c r="F25" s="21"/>
      <c r="G25" s="21">
        <f t="shared" si="3"/>
        <v>230</v>
      </c>
      <c r="H25" s="21">
        <v>10</v>
      </c>
      <c r="I25" s="21">
        <v>127</v>
      </c>
      <c r="J25" s="21">
        <v>0</v>
      </c>
      <c r="K25" s="21">
        <v>64</v>
      </c>
      <c r="L25" s="21">
        <v>27</v>
      </c>
      <c r="M25" s="21">
        <v>0</v>
      </c>
      <c r="N25" s="21">
        <v>0</v>
      </c>
      <c r="O25" s="22">
        <v>2</v>
      </c>
      <c r="P25" s="61"/>
    </row>
    <row r="26" spans="1:16" s="2" customFormat="1" ht="20.25" customHeight="1">
      <c r="A26" s="62" t="s">
        <v>31</v>
      </c>
      <c r="B26" s="21">
        <f t="shared" si="2"/>
        <v>434</v>
      </c>
      <c r="C26" s="21">
        <v>251</v>
      </c>
      <c r="D26" s="21">
        <v>128</v>
      </c>
      <c r="E26" s="21">
        <v>55</v>
      </c>
      <c r="F26" s="21"/>
      <c r="G26" s="21">
        <f t="shared" si="3"/>
        <v>396</v>
      </c>
      <c r="H26" s="21">
        <v>2</v>
      </c>
      <c r="I26" s="21">
        <v>314</v>
      </c>
      <c r="J26" s="21">
        <v>0</v>
      </c>
      <c r="K26" s="21">
        <v>77</v>
      </c>
      <c r="L26" s="21">
        <v>1</v>
      </c>
      <c r="M26" s="21">
        <v>0</v>
      </c>
      <c r="N26" s="21">
        <v>0</v>
      </c>
      <c r="O26" s="22">
        <v>2</v>
      </c>
      <c r="P26" s="61"/>
    </row>
    <row r="27" spans="1:16" s="2" customFormat="1" ht="20.25" customHeight="1">
      <c r="A27" s="63" t="s">
        <v>32</v>
      </c>
      <c r="B27" s="21">
        <f t="shared" si="2"/>
        <v>1732</v>
      </c>
      <c r="C27" s="21">
        <v>546</v>
      </c>
      <c r="D27" s="21">
        <v>882</v>
      </c>
      <c r="E27" s="21">
        <v>304</v>
      </c>
      <c r="F27" s="21"/>
      <c r="G27" s="21">
        <f t="shared" si="3"/>
        <v>1124</v>
      </c>
      <c r="H27" s="21">
        <v>10</v>
      </c>
      <c r="I27" s="21">
        <v>2</v>
      </c>
      <c r="J27" s="21">
        <v>35</v>
      </c>
      <c r="K27" s="21">
        <v>239</v>
      </c>
      <c r="L27" s="21">
        <v>0</v>
      </c>
      <c r="M27" s="21">
        <v>2</v>
      </c>
      <c r="N27" s="21">
        <v>0</v>
      </c>
      <c r="O27" s="22">
        <v>836</v>
      </c>
      <c r="P27" s="61"/>
    </row>
    <row r="28" spans="1:16" s="2" customFormat="1" ht="20.25" customHeight="1">
      <c r="A28" s="62" t="s">
        <v>33</v>
      </c>
      <c r="B28" s="21">
        <f t="shared" si="2"/>
        <v>222</v>
      </c>
      <c r="C28" s="21">
        <v>139</v>
      </c>
      <c r="D28" s="21">
        <v>41</v>
      </c>
      <c r="E28" s="21">
        <v>42</v>
      </c>
      <c r="F28" s="21"/>
      <c r="G28" s="21">
        <f t="shared" si="3"/>
        <v>245</v>
      </c>
      <c r="H28" s="21">
        <v>0</v>
      </c>
      <c r="I28" s="21">
        <v>10</v>
      </c>
      <c r="J28" s="21">
        <v>1</v>
      </c>
      <c r="K28" s="21">
        <v>45</v>
      </c>
      <c r="L28" s="21">
        <v>3</v>
      </c>
      <c r="M28" s="21">
        <v>1</v>
      </c>
      <c r="N28" s="21">
        <v>0</v>
      </c>
      <c r="O28" s="22">
        <v>185</v>
      </c>
      <c r="P28" s="61"/>
    </row>
    <row r="29" spans="1:16" s="2" customFormat="1" ht="20.25" customHeight="1">
      <c r="A29" s="62" t="s">
        <v>34</v>
      </c>
      <c r="B29" s="21">
        <f t="shared" si="2"/>
        <v>131</v>
      </c>
      <c r="C29" s="21">
        <v>44</v>
      </c>
      <c r="D29" s="21">
        <v>61</v>
      </c>
      <c r="E29" s="21">
        <v>26</v>
      </c>
      <c r="F29" s="21"/>
      <c r="G29" s="21">
        <f t="shared" si="3"/>
        <v>72</v>
      </c>
      <c r="H29" s="21">
        <v>2</v>
      </c>
      <c r="I29" s="21">
        <v>53</v>
      </c>
      <c r="J29" s="21">
        <v>0</v>
      </c>
      <c r="K29" s="21">
        <v>15</v>
      </c>
      <c r="L29" s="21">
        <v>0</v>
      </c>
      <c r="M29" s="21">
        <v>0</v>
      </c>
      <c r="N29" s="21">
        <v>0</v>
      </c>
      <c r="O29" s="22">
        <v>2</v>
      </c>
      <c r="P29" s="61"/>
    </row>
    <row r="30" spans="1:15" ht="20.25" customHeight="1">
      <c r="A30" s="2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6" s="2" customFormat="1" ht="20.25" customHeight="1">
      <c r="A31" s="23" t="s">
        <v>35</v>
      </c>
      <c r="B31" s="18">
        <f>SUM(B32:B36)</f>
        <v>2191</v>
      </c>
      <c r="C31" s="18">
        <f>SUM(C32:C36)</f>
        <v>572</v>
      </c>
      <c r="D31" s="18">
        <f>SUM(D32:D36)</f>
        <v>1226</v>
      </c>
      <c r="E31" s="18">
        <f>SUM(E32:E36)</f>
        <v>393</v>
      </c>
      <c r="F31" s="21"/>
      <c r="G31" s="18">
        <f>SUM(G32:G36)</f>
        <v>1070</v>
      </c>
      <c r="H31" s="18">
        <f>SUM(H32:H36)</f>
        <v>25</v>
      </c>
      <c r="I31" s="18">
        <f>SUM(I32:I36)</f>
        <v>227</v>
      </c>
      <c r="J31" s="18">
        <f>SUM(J32:J36)</f>
        <v>1</v>
      </c>
      <c r="K31" s="18">
        <f>SUM(K32:K36)</f>
        <v>280</v>
      </c>
      <c r="L31" s="18">
        <f>SUM(L32:L36)</f>
        <v>51</v>
      </c>
      <c r="M31" s="18">
        <f>SUM(M32:M36)</f>
        <v>29</v>
      </c>
      <c r="N31" s="18">
        <f>SUM(N32:N36)</f>
        <v>0</v>
      </c>
      <c r="O31" s="19">
        <f>SUM(O32:O36)</f>
        <v>457</v>
      </c>
      <c r="P31" s="61"/>
    </row>
    <row r="32" spans="1:16" s="2" customFormat="1" ht="20.25" customHeight="1">
      <c r="A32" s="63" t="s">
        <v>36</v>
      </c>
      <c r="B32" s="21">
        <f aca="true" t="shared" si="4" ref="B32:B36">SUM(C32:E32)</f>
        <v>1611</v>
      </c>
      <c r="C32" s="21">
        <v>470</v>
      </c>
      <c r="D32" s="21">
        <v>878</v>
      </c>
      <c r="E32" s="21">
        <v>263</v>
      </c>
      <c r="F32" s="21"/>
      <c r="G32" s="21">
        <f aca="true" t="shared" si="5" ref="G32:G36">SUM(H32:O32)</f>
        <v>743</v>
      </c>
      <c r="H32" s="21">
        <v>15</v>
      </c>
      <c r="I32" s="21">
        <v>91</v>
      </c>
      <c r="J32" s="21">
        <v>1</v>
      </c>
      <c r="K32" s="21">
        <v>198</v>
      </c>
      <c r="L32" s="21">
        <v>0</v>
      </c>
      <c r="M32" s="21">
        <v>12</v>
      </c>
      <c r="N32" s="21">
        <v>0</v>
      </c>
      <c r="O32" s="22">
        <v>426</v>
      </c>
      <c r="P32" s="61"/>
    </row>
    <row r="33" spans="1:16" s="2" customFormat="1" ht="20.25" customHeight="1">
      <c r="A33" s="62" t="s">
        <v>37</v>
      </c>
      <c r="B33" s="21">
        <f t="shared" si="4"/>
        <v>183</v>
      </c>
      <c r="C33" s="21">
        <v>59</v>
      </c>
      <c r="D33" s="21">
        <v>83</v>
      </c>
      <c r="E33" s="21">
        <v>41</v>
      </c>
      <c r="F33" s="21"/>
      <c r="G33" s="21">
        <f t="shared" si="5"/>
        <v>116</v>
      </c>
      <c r="H33" s="21">
        <v>5</v>
      </c>
      <c r="I33" s="21">
        <v>67</v>
      </c>
      <c r="J33" s="21">
        <v>0</v>
      </c>
      <c r="K33" s="21">
        <v>26</v>
      </c>
      <c r="L33" s="21">
        <v>18</v>
      </c>
      <c r="M33" s="21">
        <v>0</v>
      </c>
      <c r="N33" s="21">
        <v>0</v>
      </c>
      <c r="O33" s="22">
        <v>0</v>
      </c>
      <c r="P33" s="61"/>
    </row>
    <row r="34" spans="1:16" s="2" customFormat="1" ht="20.25" customHeight="1">
      <c r="A34" s="62" t="s">
        <v>38</v>
      </c>
      <c r="B34" s="21">
        <f t="shared" si="4"/>
        <v>163</v>
      </c>
      <c r="C34" s="21">
        <v>2</v>
      </c>
      <c r="D34" s="21">
        <v>142</v>
      </c>
      <c r="E34" s="21">
        <v>19</v>
      </c>
      <c r="F34" s="21"/>
      <c r="G34" s="21">
        <f t="shared" si="5"/>
        <v>69</v>
      </c>
      <c r="H34" s="21">
        <v>4</v>
      </c>
      <c r="I34" s="21">
        <v>0</v>
      </c>
      <c r="J34" s="21">
        <v>0</v>
      </c>
      <c r="K34" s="21">
        <v>19</v>
      </c>
      <c r="L34" s="21">
        <v>0</v>
      </c>
      <c r="M34" s="21">
        <v>16</v>
      </c>
      <c r="N34" s="21">
        <v>0</v>
      </c>
      <c r="O34" s="22">
        <v>30</v>
      </c>
      <c r="P34" s="61"/>
    </row>
    <row r="35" spans="1:16" s="2" customFormat="1" ht="20.25" customHeight="1">
      <c r="A35" s="62" t="s">
        <v>39</v>
      </c>
      <c r="B35" s="21">
        <f t="shared" si="4"/>
        <v>28</v>
      </c>
      <c r="C35" s="21">
        <v>10</v>
      </c>
      <c r="D35" s="21">
        <v>3</v>
      </c>
      <c r="E35" s="21">
        <v>15</v>
      </c>
      <c r="F35" s="21"/>
      <c r="G35" s="21">
        <f t="shared" si="5"/>
        <v>10</v>
      </c>
      <c r="H35" s="21">
        <v>0</v>
      </c>
      <c r="I35" s="21">
        <v>3</v>
      </c>
      <c r="J35" s="21">
        <v>0</v>
      </c>
      <c r="K35" s="21">
        <v>4</v>
      </c>
      <c r="L35" s="21">
        <v>1</v>
      </c>
      <c r="M35" s="21">
        <v>1</v>
      </c>
      <c r="N35" s="21">
        <v>0</v>
      </c>
      <c r="O35" s="22">
        <v>1</v>
      </c>
      <c r="P35" s="61"/>
    </row>
    <row r="36" spans="1:16" s="2" customFormat="1" ht="20.25" customHeight="1">
      <c r="A36" s="62" t="s">
        <v>40</v>
      </c>
      <c r="B36" s="21">
        <f t="shared" si="4"/>
        <v>206</v>
      </c>
      <c r="C36" s="21">
        <v>31</v>
      </c>
      <c r="D36" s="21">
        <v>120</v>
      </c>
      <c r="E36" s="21">
        <v>55</v>
      </c>
      <c r="F36" s="21"/>
      <c r="G36" s="21">
        <f t="shared" si="5"/>
        <v>132</v>
      </c>
      <c r="H36" s="21">
        <v>1</v>
      </c>
      <c r="I36" s="21">
        <v>66</v>
      </c>
      <c r="J36" s="21">
        <v>0</v>
      </c>
      <c r="K36" s="21">
        <v>33</v>
      </c>
      <c r="L36" s="21">
        <v>32</v>
      </c>
      <c r="M36" s="21">
        <v>0</v>
      </c>
      <c r="N36" s="21">
        <v>0</v>
      </c>
      <c r="O36" s="22">
        <v>0</v>
      </c>
      <c r="P36" s="61"/>
    </row>
    <row r="37" spans="1:16" s="2" customFormat="1" ht="20.25" customHeight="1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61"/>
    </row>
    <row r="38" spans="1:16" s="2" customFormat="1" ht="20.25" customHeight="1">
      <c r="A38" s="23" t="s">
        <v>41</v>
      </c>
      <c r="B38" s="18">
        <f>SUM(B39:B43)</f>
        <v>1061</v>
      </c>
      <c r="C38" s="18">
        <f>SUM(C39:C43)</f>
        <v>401</v>
      </c>
      <c r="D38" s="18">
        <f>SUM(D39:D43)</f>
        <v>502</v>
      </c>
      <c r="E38" s="18">
        <f>SUM(E39:E43)</f>
        <v>158</v>
      </c>
      <c r="F38" s="21"/>
      <c r="G38" s="18">
        <f>SUM(G39:G43)</f>
        <v>1421</v>
      </c>
      <c r="H38" s="18">
        <f>SUM(H39:H43)</f>
        <v>9</v>
      </c>
      <c r="I38" s="18">
        <f>SUM(I39:I43)</f>
        <v>280</v>
      </c>
      <c r="J38" s="18">
        <f>SUM(J39:J43)</f>
        <v>9</v>
      </c>
      <c r="K38" s="18">
        <f>SUM(K39:K43)</f>
        <v>244</v>
      </c>
      <c r="L38" s="18">
        <f>SUM(L39:L43)</f>
        <v>47</v>
      </c>
      <c r="M38" s="18">
        <f>SUM(M39:M43)</f>
        <v>5</v>
      </c>
      <c r="N38" s="18">
        <f>SUM(N39:N43)</f>
        <v>387</v>
      </c>
      <c r="O38" s="19">
        <f>SUM(O39:O43)</f>
        <v>440</v>
      </c>
      <c r="P38" s="61"/>
    </row>
    <row r="39" spans="1:16" s="2" customFormat="1" ht="20.25" customHeight="1">
      <c r="A39" s="63" t="s">
        <v>42</v>
      </c>
      <c r="B39" s="21">
        <f aca="true" t="shared" si="6" ref="B39:B43">SUM(C39:E39)</f>
        <v>401</v>
      </c>
      <c r="C39" s="21">
        <v>129</v>
      </c>
      <c r="D39" s="21">
        <v>212</v>
      </c>
      <c r="E39" s="21">
        <v>60</v>
      </c>
      <c r="F39" s="21"/>
      <c r="G39" s="21">
        <f aca="true" t="shared" si="7" ref="G39:G43">SUM(H39:O39)</f>
        <v>1037</v>
      </c>
      <c r="H39" s="21">
        <v>5</v>
      </c>
      <c r="I39" s="21">
        <v>63</v>
      </c>
      <c r="J39" s="21">
        <v>6</v>
      </c>
      <c r="K39" s="21">
        <v>125</v>
      </c>
      <c r="L39" s="21">
        <v>17</v>
      </c>
      <c r="M39" s="21">
        <v>4</v>
      </c>
      <c r="N39" s="21">
        <v>387</v>
      </c>
      <c r="O39" s="22">
        <v>430</v>
      </c>
      <c r="P39" s="61"/>
    </row>
    <row r="40" spans="1:16" s="2" customFormat="1" ht="20.25" customHeight="1">
      <c r="A40" s="62" t="s">
        <v>43</v>
      </c>
      <c r="B40" s="21">
        <f t="shared" si="6"/>
        <v>180</v>
      </c>
      <c r="C40" s="21">
        <v>76</v>
      </c>
      <c r="D40" s="21">
        <v>74</v>
      </c>
      <c r="E40" s="21">
        <v>30</v>
      </c>
      <c r="F40" s="21"/>
      <c r="G40" s="21">
        <f t="shared" si="7"/>
        <v>111</v>
      </c>
      <c r="H40" s="21">
        <v>1</v>
      </c>
      <c r="I40" s="21">
        <v>57</v>
      </c>
      <c r="J40" s="21">
        <v>0</v>
      </c>
      <c r="K40" s="21">
        <v>35</v>
      </c>
      <c r="L40" s="21">
        <v>14</v>
      </c>
      <c r="M40" s="21">
        <v>0</v>
      </c>
      <c r="N40" s="21">
        <v>0</v>
      </c>
      <c r="O40" s="22">
        <v>4</v>
      </c>
      <c r="P40" s="61"/>
    </row>
    <row r="41" spans="1:16" s="2" customFormat="1" ht="20.25" customHeight="1">
      <c r="A41" s="62" t="s">
        <v>213</v>
      </c>
      <c r="B41" s="21">
        <f t="shared" si="6"/>
        <v>96</v>
      </c>
      <c r="C41" s="21">
        <v>42</v>
      </c>
      <c r="D41" s="21">
        <v>44</v>
      </c>
      <c r="E41" s="21">
        <v>10</v>
      </c>
      <c r="F41" s="21"/>
      <c r="G41" s="21">
        <f t="shared" si="7"/>
        <v>67</v>
      </c>
      <c r="H41" s="21">
        <v>2</v>
      </c>
      <c r="I41" s="21">
        <v>35</v>
      </c>
      <c r="J41" s="21">
        <v>0</v>
      </c>
      <c r="K41" s="21">
        <v>27</v>
      </c>
      <c r="L41" s="21">
        <v>2</v>
      </c>
      <c r="M41" s="21">
        <v>0</v>
      </c>
      <c r="N41" s="21">
        <v>0</v>
      </c>
      <c r="O41" s="22">
        <v>1</v>
      </c>
      <c r="P41" s="61"/>
    </row>
    <row r="42" spans="1:16" s="2" customFormat="1" ht="20.25" customHeight="1">
      <c r="A42" s="62" t="s">
        <v>45</v>
      </c>
      <c r="B42" s="21">
        <f t="shared" si="6"/>
        <v>155</v>
      </c>
      <c r="C42" s="21">
        <v>70</v>
      </c>
      <c r="D42" s="21">
        <v>63</v>
      </c>
      <c r="E42" s="21">
        <v>22</v>
      </c>
      <c r="F42" s="21"/>
      <c r="G42" s="21">
        <f t="shared" si="7"/>
        <v>70</v>
      </c>
      <c r="H42" s="21">
        <v>0</v>
      </c>
      <c r="I42" s="21">
        <v>49</v>
      </c>
      <c r="J42" s="21">
        <v>0</v>
      </c>
      <c r="K42" s="21">
        <v>18</v>
      </c>
      <c r="L42" s="21">
        <v>0</v>
      </c>
      <c r="M42" s="21">
        <v>0</v>
      </c>
      <c r="N42" s="21">
        <v>0</v>
      </c>
      <c r="O42" s="22">
        <v>3</v>
      </c>
      <c r="P42" s="61"/>
    </row>
    <row r="43" spans="1:16" s="2" customFormat="1" ht="20.25" customHeight="1">
      <c r="A43" s="62" t="s">
        <v>46</v>
      </c>
      <c r="B43" s="21">
        <f t="shared" si="6"/>
        <v>229</v>
      </c>
      <c r="C43" s="21">
        <v>84</v>
      </c>
      <c r="D43" s="21">
        <v>109</v>
      </c>
      <c r="E43" s="21">
        <v>36</v>
      </c>
      <c r="F43" s="21"/>
      <c r="G43" s="21">
        <f t="shared" si="7"/>
        <v>136</v>
      </c>
      <c r="H43" s="21">
        <v>1</v>
      </c>
      <c r="I43" s="21">
        <v>76</v>
      </c>
      <c r="J43" s="21">
        <v>3</v>
      </c>
      <c r="K43" s="21">
        <v>39</v>
      </c>
      <c r="L43" s="21">
        <v>14</v>
      </c>
      <c r="M43" s="21">
        <v>1</v>
      </c>
      <c r="N43" s="21">
        <v>0</v>
      </c>
      <c r="O43" s="22">
        <v>2</v>
      </c>
      <c r="P43" s="61"/>
    </row>
    <row r="44" spans="1:16" s="2" customFormat="1" ht="20.25" customHeight="1">
      <c r="A44" s="2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61"/>
    </row>
    <row r="45" spans="1:16" s="2" customFormat="1" ht="20.25" customHeight="1">
      <c r="A45" s="23" t="s">
        <v>47</v>
      </c>
      <c r="B45" s="18">
        <f>SUM(B46:B51)</f>
        <v>1844</v>
      </c>
      <c r="C45" s="18">
        <f>SUM(C46:C51)</f>
        <v>572</v>
      </c>
      <c r="D45" s="18">
        <f>SUM(D46:D51)</f>
        <v>537</v>
      </c>
      <c r="E45" s="18">
        <f>SUM(E46:E51)</f>
        <v>735</v>
      </c>
      <c r="F45" s="21"/>
      <c r="G45" s="18">
        <f>SUM(G46:G51)</f>
        <v>990</v>
      </c>
      <c r="H45" s="18">
        <f>SUM(H46:H51)</f>
        <v>8</v>
      </c>
      <c r="I45" s="18">
        <f>SUM(I46:I51)</f>
        <v>291</v>
      </c>
      <c r="J45" s="18">
        <f>SUM(J46:J51)</f>
        <v>46</v>
      </c>
      <c r="K45" s="18">
        <f>SUM(K46:K51)</f>
        <v>280</v>
      </c>
      <c r="L45" s="18">
        <f>SUM(L46:L51)</f>
        <v>29</v>
      </c>
      <c r="M45" s="18">
        <f>SUM(M46:M51)</f>
        <v>30</v>
      </c>
      <c r="N45" s="18">
        <f>SUM(N46:N51)</f>
        <v>16</v>
      </c>
      <c r="O45" s="19">
        <f>SUM(O46:O51)</f>
        <v>290</v>
      </c>
      <c r="P45" s="61"/>
    </row>
    <row r="46" spans="1:16" s="2" customFormat="1" ht="20.25" customHeight="1">
      <c r="A46" s="62" t="s">
        <v>48</v>
      </c>
      <c r="B46" s="21">
        <f aca="true" t="shared" si="8" ref="B46:B51">SUM(C46:E46)</f>
        <v>534</v>
      </c>
      <c r="C46" s="21">
        <v>212</v>
      </c>
      <c r="D46" s="21">
        <v>204</v>
      </c>
      <c r="E46" s="21">
        <v>118</v>
      </c>
      <c r="F46" s="21"/>
      <c r="G46" s="21">
        <f aca="true" t="shared" si="9" ref="G46:G51">SUM(H46:O46)</f>
        <v>284</v>
      </c>
      <c r="H46" s="21">
        <v>5</v>
      </c>
      <c r="I46" s="21">
        <v>45</v>
      </c>
      <c r="J46" s="21">
        <v>28</v>
      </c>
      <c r="K46" s="21">
        <v>58</v>
      </c>
      <c r="L46" s="21">
        <v>0</v>
      </c>
      <c r="M46" s="21">
        <v>5</v>
      </c>
      <c r="N46" s="21">
        <v>0</v>
      </c>
      <c r="O46" s="22">
        <v>143</v>
      </c>
      <c r="P46" s="61"/>
    </row>
    <row r="47" spans="1:16" s="2" customFormat="1" ht="20.25" customHeight="1">
      <c r="A47" s="62" t="s">
        <v>49</v>
      </c>
      <c r="B47" s="21">
        <f t="shared" si="8"/>
        <v>53</v>
      </c>
      <c r="C47" s="21">
        <v>3</v>
      </c>
      <c r="D47" s="21">
        <v>39</v>
      </c>
      <c r="E47" s="21">
        <v>11</v>
      </c>
      <c r="F47" s="21"/>
      <c r="G47" s="21">
        <f t="shared" si="9"/>
        <v>30</v>
      </c>
      <c r="H47" s="21">
        <v>0</v>
      </c>
      <c r="I47" s="21">
        <v>0</v>
      </c>
      <c r="J47" s="21">
        <v>0</v>
      </c>
      <c r="K47" s="21">
        <v>11</v>
      </c>
      <c r="L47" s="21">
        <v>0</v>
      </c>
      <c r="M47" s="21">
        <v>0</v>
      </c>
      <c r="N47" s="21">
        <v>0</v>
      </c>
      <c r="O47" s="22">
        <v>19</v>
      </c>
      <c r="P47" s="61"/>
    </row>
    <row r="48" spans="1:16" s="2" customFormat="1" ht="20.25" customHeight="1">
      <c r="A48" s="62" t="s">
        <v>214</v>
      </c>
      <c r="B48" s="21">
        <f t="shared" si="8"/>
        <v>399</v>
      </c>
      <c r="C48" s="21">
        <v>11</v>
      </c>
      <c r="D48" s="21">
        <v>66</v>
      </c>
      <c r="E48" s="21">
        <v>322</v>
      </c>
      <c r="F48" s="21"/>
      <c r="G48" s="21">
        <f t="shared" si="9"/>
        <v>73</v>
      </c>
      <c r="H48" s="21">
        <v>0</v>
      </c>
      <c r="I48" s="21">
        <v>36</v>
      </c>
      <c r="J48" s="21">
        <v>0</v>
      </c>
      <c r="K48" s="21">
        <v>25</v>
      </c>
      <c r="L48" s="21">
        <v>10</v>
      </c>
      <c r="M48" s="21">
        <v>0</v>
      </c>
      <c r="N48" s="21">
        <v>0</v>
      </c>
      <c r="O48" s="22">
        <v>2</v>
      </c>
      <c r="P48" s="61"/>
    </row>
    <row r="49" spans="1:16" s="2" customFormat="1" ht="20.25" customHeight="1">
      <c r="A49" s="62" t="s">
        <v>51</v>
      </c>
      <c r="B49" s="21">
        <f t="shared" si="8"/>
        <v>339</v>
      </c>
      <c r="C49" s="21">
        <v>122</v>
      </c>
      <c r="D49" s="21">
        <v>71</v>
      </c>
      <c r="E49" s="21">
        <v>146</v>
      </c>
      <c r="F49" s="21"/>
      <c r="G49" s="21">
        <f t="shared" si="9"/>
        <v>293</v>
      </c>
      <c r="H49" s="21">
        <v>1</v>
      </c>
      <c r="I49" s="21">
        <v>36</v>
      </c>
      <c r="J49" s="21">
        <v>4</v>
      </c>
      <c r="K49" s="21">
        <v>117</v>
      </c>
      <c r="L49" s="21">
        <v>0</v>
      </c>
      <c r="M49" s="21">
        <v>8</v>
      </c>
      <c r="N49" s="21">
        <v>16</v>
      </c>
      <c r="O49" s="22">
        <v>111</v>
      </c>
      <c r="P49" s="61"/>
    </row>
    <row r="50" spans="1:16" s="2" customFormat="1" ht="20.25" customHeight="1">
      <c r="A50" s="62" t="s">
        <v>52</v>
      </c>
      <c r="B50" s="21">
        <f t="shared" si="8"/>
        <v>247</v>
      </c>
      <c r="C50" s="21">
        <v>136</v>
      </c>
      <c r="D50" s="21">
        <v>39</v>
      </c>
      <c r="E50" s="21">
        <v>72</v>
      </c>
      <c r="F50" s="21"/>
      <c r="G50" s="21">
        <f t="shared" si="9"/>
        <v>189</v>
      </c>
      <c r="H50" s="21">
        <v>1</v>
      </c>
      <c r="I50" s="21">
        <v>91</v>
      </c>
      <c r="J50" s="21">
        <v>14</v>
      </c>
      <c r="K50" s="21">
        <v>41</v>
      </c>
      <c r="L50" s="21">
        <v>19</v>
      </c>
      <c r="M50" s="21">
        <v>17</v>
      </c>
      <c r="N50" s="21">
        <v>0</v>
      </c>
      <c r="O50" s="22">
        <v>6</v>
      </c>
      <c r="P50" s="61"/>
    </row>
    <row r="51" spans="1:16" s="2" customFormat="1" ht="20.25" customHeight="1">
      <c r="A51" s="62" t="s">
        <v>53</v>
      </c>
      <c r="B51" s="21">
        <f t="shared" si="8"/>
        <v>272</v>
      </c>
      <c r="C51" s="21">
        <v>88</v>
      </c>
      <c r="D51" s="21">
        <v>118</v>
      </c>
      <c r="E51" s="21">
        <v>66</v>
      </c>
      <c r="F51" s="21"/>
      <c r="G51" s="21">
        <f t="shared" si="9"/>
        <v>121</v>
      </c>
      <c r="H51" s="21">
        <v>1</v>
      </c>
      <c r="I51" s="21">
        <v>83</v>
      </c>
      <c r="J51" s="21">
        <v>0</v>
      </c>
      <c r="K51" s="21">
        <v>28</v>
      </c>
      <c r="L51" s="21">
        <v>0</v>
      </c>
      <c r="M51" s="21">
        <v>0</v>
      </c>
      <c r="N51" s="21">
        <v>0</v>
      </c>
      <c r="O51" s="22">
        <v>9</v>
      </c>
      <c r="P51" s="61"/>
    </row>
    <row r="52" spans="1:15" ht="20.25" customHeight="1">
      <c r="A52" s="2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1:16" s="2" customFormat="1" ht="20.25" customHeight="1">
      <c r="A53" s="23" t="s">
        <v>54</v>
      </c>
      <c r="B53" s="18">
        <f>SUM(B54:B60)</f>
        <v>3568</v>
      </c>
      <c r="C53" s="18">
        <f>SUM(C54:C60)</f>
        <v>946</v>
      </c>
      <c r="D53" s="18">
        <f>SUM(D54:D60)</f>
        <v>1976</v>
      </c>
      <c r="E53" s="18">
        <f>SUM(E54:E60)</f>
        <v>646</v>
      </c>
      <c r="F53" s="21"/>
      <c r="G53" s="18">
        <f>SUM(G54:G60)</f>
        <v>1753</v>
      </c>
      <c r="H53" s="18">
        <f>SUM(H54:H60)</f>
        <v>32</v>
      </c>
      <c r="I53" s="18">
        <f>SUM(I54:I60)</f>
        <v>577</v>
      </c>
      <c r="J53" s="18">
        <f>SUM(J54:J60)</f>
        <v>44</v>
      </c>
      <c r="K53" s="18">
        <f>SUM(K54:K60)</f>
        <v>311</v>
      </c>
      <c r="L53" s="18">
        <f>SUM(L54:L60)</f>
        <v>37</v>
      </c>
      <c r="M53" s="18">
        <f>SUM(M54:M60)</f>
        <v>17</v>
      </c>
      <c r="N53" s="18">
        <f>SUM(N54:N60)</f>
        <v>0</v>
      </c>
      <c r="O53" s="19">
        <f>SUM(O54:O60)</f>
        <v>735</v>
      </c>
      <c r="P53" s="61"/>
    </row>
    <row r="54" spans="1:16" s="2" customFormat="1" ht="20.25" customHeight="1">
      <c r="A54" s="63" t="s">
        <v>55</v>
      </c>
      <c r="B54" s="21">
        <f aca="true" t="shared" si="10" ref="B54:B60">SUM(C54:E54)</f>
        <v>1298</v>
      </c>
      <c r="C54" s="21">
        <v>365</v>
      </c>
      <c r="D54" s="21">
        <v>699</v>
      </c>
      <c r="E54" s="21">
        <v>234</v>
      </c>
      <c r="F54" s="21"/>
      <c r="G54" s="21">
        <f aca="true" t="shared" si="11" ref="G54:G60">SUM(H54:O54)</f>
        <v>793</v>
      </c>
      <c r="H54" s="21">
        <v>19</v>
      </c>
      <c r="I54" s="21">
        <v>95</v>
      </c>
      <c r="J54" s="21">
        <v>42</v>
      </c>
      <c r="K54" s="21">
        <v>91</v>
      </c>
      <c r="L54" s="21">
        <v>0</v>
      </c>
      <c r="M54" s="21">
        <v>15</v>
      </c>
      <c r="N54" s="21">
        <v>0</v>
      </c>
      <c r="O54" s="22">
        <v>531</v>
      </c>
      <c r="P54" s="61"/>
    </row>
    <row r="55" spans="1:16" s="2" customFormat="1" ht="20.25" customHeight="1">
      <c r="A55" s="63" t="s">
        <v>56</v>
      </c>
      <c r="B55" s="21">
        <f t="shared" si="10"/>
        <v>756</v>
      </c>
      <c r="C55" s="21">
        <v>143</v>
      </c>
      <c r="D55" s="21">
        <v>542</v>
      </c>
      <c r="E55" s="21">
        <v>71</v>
      </c>
      <c r="F55" s="21"/>
      <c r="G55" s="21">
        <f t="shared" si="11"/>
        <v>189</v>
      </c>
      <c r="H55" s="21">
        <v>3</v>
      </c>
      <c r="I55" s="21">
        <v>117</v>
      </c>
      <c r="J55" s="21">
        <v>0</v>
      </c>
      <c r="K55" s="21">
        <v>68</v>
      </c>
      <c r="L55" s="21">
        <v>0</v>
      </c>
      <c r="M55" s="21">
        <v>0</v>
      </c>
      <c r="N55" s="21">
        <v>0</v>
      </c>
      <c r="O55" s="22">
        <v>1</v>
      </c>
      <c r="P55" s="61"/>
    </row>
    <row r="56" spans="1:16" s="2" customFormat="1" ht="20.25" customHeight="1">
      <c r="A56" s="62" t="s">
        <v>57</v>
      </c>
      <c r="B56" s="21">
        <f t="shared" si="10"/>
        <v>319</v>
      </c>
      <c r="C56" s="21">
        <v>98</v>
      </c>
      <c r="D56" s="21">
        <v>181</v>
      </c>
      <c r="E56" s="21">
        <v>40</v>
      </c>
      <c r="F56" s="21"/>
      <c r="G56" s="21">
        <f t="shared" si="11"/>
        <v>164</v>
      </c>
      <c r="H56" s="21">
        <v>2</v>
      </c>
      <c r="I56" s="21">
        <v>94</v>
      </c>
      <c r="J56" s="21">
        <v>0</v>
      </c>
      <c r="K56" s="21">
        <v>36</v>
      </c>
      <c r="L56" s="21">
        <v>23</v>
      </c>
      <c r="M56" s="21">
        <v>0</v>
      </c>
      <c r="N56" s="21">
        <v>0</v>
      </c>
      <c r="O56" s="22">
        <v>9</v>
      </c>
      <c r="P56" s="61"/>
    </row>
    <row r="57" spans="1:16" s="2" customFormat="1" ht="20.25" customHeight="1">
      <c r="A57" s="62" t="s">
        <v>58</v>
      </c>
      <c r="B57" s="21">
        <f t="shared" si="10"/>
        <v>51</v>
      </c>
      <c r="C57" s="21">
        <v>24</v>
      </c>
      <c r="D57" s="21">
        <v>3</v>
      </c>
      <c r="E57" s="21">
        <v>24</v>
      </c>
      <c r="F57" s="21"/>
      <c r="G57" s="21">
        <f t="shared" si="11"/>
        <v>34</v>
      </c>
      <c r="H57" s="21">
        <v>0</v>
      </c>
      <c r="I57" s="21">
        <v>24</v>
      </c>
      <c r="J57" s="21">
        <v>0</v>
      </c>
      <c r="K57" s="21">
        <v>10</v>
      </c>
      <c r="L57" s="21">
        <v>0</v>
      </c>
      <c r="M57" s="21">
        <v>0</v>
      </c>
      <c r="N57" s="21">
        <v>0</v>
      </c>
      <c r="O57" s="22">
        <v>0</v>
      </c>
      <c r="P57" s="61"/>
    </row>
    <row r="58" spans="1:16" s="2" customFormat="1" ht="20.25" customHeight="1">
      <c r="A58" s="62" t="s">
        <v>59</v>
      </c>
      <c r="B58" s="21">
        <f t="shared" si="10"/>
        <v>756</v>
      </c>
      <c r="C58" s="21">
        <v>210</v>
      </c>
      <c r="D58" s="21">
        <v>365</v>
      </c>
      <c r="E58" s="21">
        <v>181</v>
      </c>
      <c r="F58" s="21"/>
      <c r="G58" s="21">
        <f t="shared" si="11"/>
        <v>351</v>
      </c>
      <c r="H58" s="21">
        <v>8</v>
      </c>
      <c r="I58" s="21">
        <v>95</v>
      </c>
      <c r="J58" s="21">
        <v>0</v>
      </c>
      <c r="K58" s="21">
        <v>65</v>
      </c>
      <c r="L58" s="21">
        <v>0</v>
      </c>
      <c r="M58" s="21">
        <v>2</v>
      </c>
      <c r="N58" s="21">
        <v>0</v>
      </c>
      <c r="O58" s="22">
        <v>181</v>
      </c>
      <c r="P58" s="61"/>
    </row>
    <row r="59" spans="1:16" s="2" customFormat="1" ht="20.25" customHeight="1">
      <c r="A59" s="62" t="s">
        <v>60</v>
      </c>
      <c r="B59" s="21">
        <f t="shared" si="10"/>
        <v>181</v>
      </c>
      <c r="C59" s="21">
        <v>62</v>
      </c>
      <c r="D59" s="21">
        <v>74</v>
      </c>
      <c r="E59" s="21">
        <v>45</v>
      </c>
      <c r="F59" s="21"/>
      <c r="G59" s="21">
        <f t="shared" si="11"/>
        <v>60</v>
      </c>
      <c r="H59" s="21">
        <v>0</v>
      </c>
      <c r="I59" s="21">
        <v>46</v>
      </c>
      <c r="J59" s="21">
        <v>2</v>
      </c>
      <c r="K59" s="21">
        <v>11</v>
      </c>
      <c r="L59" s="21">
        <v>1</v>
      </c>
      <c r="M59" s="21">
        <v>0</v>
      </c>
      <c r="N59" s="21">
        <v>0</v>
      </c>
      <c r="O59" s="22">
        <v>0</v>
      </c>
      <c r="P59" s="61"/>
    </row>
    <row r="60" spans="1:16" s="2" customFormat="1" ht="20.25" customHeight="1">
      <c r="A60" s="62" t="s">
        <v>61</v>
      </c>
      <c r="B60" s="21">
        <f t="shared" si="10"/>
        <v>207</v>
      </c>
      <c r="C60" s="21">
        <v>44</v>
      </c>
      <c r="D60" s="21">
        <v>112</v>
      </c>
      <c r="E60" s="21">
        <v>51</v>
      </c>
      <c r="F60" s="21"/>
      <c r="G60" s="21">
        <f t="shared" si="11"/>
        <v>162</v>
      </c>
      <c r="H60" s="21">
        <v>0</v>
      </c>
      <c r="I60" s="21">
        <v>106</v>
      </c>
      <c r="J60" s="21">
        <v>0</v>
      </c>
      <c r="K60" s="21">
        <v>30</v>
      </c>
      <c r="L60" s="21">
        <v>13</v>
      </c>
      <c r="M60" s="21">
        <v>0</v>
      </c>
      <c r="N60" s="21">
        <v>0</v>
      </c>
      <c r="O60" s="22">
        <v>13</v>
      </c>
      <c r="P60" s="61"/>
    </row>
    <row r="61" spans="1:16" s="2" customFormat="1" ht="20.25" customHeight="1">
      <c r="A61" s="2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61"/>
    </row>
    <row r="62" spans="1:16" s="2" customFormat="1" ht="20.25" customHeight="1">
      <c r="A62" s="23" t="s">
        <v>62</v>
      </c>
      <c r="B62" s="18">
        <f>SUM(B63:B68)</f>
        <v>3042</v>
      </c>
      <c r="C62" s="18">
        <f>SUM(C63:C68)</f>
        <v>1079</v>
      </c>
      <c r="D62" s="18">
        <f>SUM(D63:D68)</f>
        <v>1350</v>
      </c>
      <c r="E62" s="18">
        <f>SUM(E63:E68)</f>
        <v>613</v>
      </c>
      <c r="F62" s="21"/>
      <c r="G62" s="18">
        <f>SUM(G63:G68)</f>
        <v>1813</v>
      </c>
      <c r="H62" s="18">
        <f>SUM(H63:H68)</f>
        <v>12</v>
      </c>
      <c r="I62" s="18">
        <f>SUM(I63:I68)</f>
        <v>726</v>
      </c>
      <c r="J62" s="18">
        <f>SUM(J63:J68)</f>
        <v>4</v>
      </c>
      <c r="K62" s="18">
        <f>SUM(K63:K68)</f>
        <v>493</v>
      </c>
      <c r="L62" s="18">
        <f>SUM(L63:L68)</f>
        <v>19</v>
      </c>
      <c r="M62" s="18">
        <f>SUM(M63:M68)</f>
        <v>10</v>
      </c>
      <c r="N62" s="18">
        <f>SUM(N63:N68)</f>
        <v>0</v>
      </c>
      <c r="O62" s="19">
        <f>SUM(O63:O68)</f>
        <v>549</v>
      </c>
      <c r="P62" s="61"/>
    </row>
    <row r="63" spans="1:16" s="2" customFormat="1" ht="20.25" customHeight="1">
      <c r="A63" s="63" t="s">
        <v>63</v>
      </c>
      <c r="B63" s="21">
        <f aca="true" t="shared" si="12" ref="B63:B68">SUM(C63:E63)</f>
        <v>1881</v>
      </c>
      <c r="C63" s="21">
        <v>587</v>
      </c>
      <c r="D63" s="21">
        <v>892</v>
      </c>
      <c r="E63" s="21">
        <v>402</v>
      </c>
      <c r="F63" s="21"/>
      <c r="G63" s="21">
        <f aca="true" t="shared" si="13" ref="G63:G68">SUM(H63:O63)</f>
        <v>980</v>
      </c>
      <c r="H63" s="21">
        <v>2</v>
      </c>
      <c r="I63" s="21">
        <v>199</v>
      </c>
      <c r="J63" s="21">
        <v>0</v>
      </c>
      <c r="K63" s="21">
        <v>240</v>
      </c>
      <c r="L63" s="21">
        <v>0</v>
      </c>
      <c r="M63" s="21">
        <v>0</v>
      </c>
      <c r="N63" s="21">
        <v>0</v>
      </c>
      <c r="O63" s="22">
        <v>539</v>
      </c>
      <c r="P63" s="61"/>
    </row>
    <row r="64" spans="1:16" s="2" customFormat="1" ht="20.25" customHeight="1">
      <c r="A64" s="62" t="s">
        <v>64</v>
      </c>
      <c r="B64" s="21">
        <f t="shared" si="12"/>
        <v>131</v>
      </c>
      <c r="C64" s="21">
        <v>94</v>
      </c>
      <c r="D64" s="21">
        <v>6</v>
      </c>
      <c r="E64" s="21">
        <v>31</v>
      </c>
      <c r="F64" s="21"/>
      <c r="G64" s="21">
        <f t="shared" si="13"/>
        <v>135</v>
      </c>
      <c r="H64" s="21">
        <v>0</v>
      </c>
      <c r="I64" s="21">
        <v>91</v>
      </c>
      <c r="J64" s="21">
        <v>0</v>
      </c>
      <c r="K64" s="21">
        <v>43</v>
      </c>
      <c r="L64" s="21">
        <v>0</v>
      </c>
      <c r="M64" s="21">
        <v>1</v>
      </c>
      <c r="N64" s="21">
        <v>0</v>
      </c>
      <c r="O64" s="22">
        <v>0</v>
      </c>
      <c r="P64" s="61"/>
    </row>
    <row r="65" spans="1:16" s="2" customFormat="1" ht="20.25" customHeight="1">
      <c r="A65" s="62" t="s">
        <v>65</v>
      </c>
      <c r="B65" s="21">
        <f t="shared" si="12"/>
        <v>102</v>
      </c>
      <c r="C65" s="21">
        <v>43</v>
      </c>
      <c r="D65" s="21">
        <v>32</v>
      </c>
      <c r="E65" s="21">
        <v>27</v>
      </c>
      <c r="F65" s="21"/>
      <c r="G65" s="21">
        <f t="shared" si="13"/>
        <v>61</v>
      </c>
      <c r="H65" s="21">
        <v>7</v>
      </c>
      <c r="I65" s="21">
        <v>36</v>
      </c>
      <c r="J65" s="21">
        <v>0</v>
      </c>
      <c r="K65" s="21">
        <v>14</v>
      </c>
      <c r="L65" s="21">
        <v>2</v>
      </c>
      <c r="M65" s="21">
        <v>1</v>
      </c>
      <c r="N65" s="21">
        <v>0</v>
      </c>
      <c r="O65" s="22">
        <v>1</v>
      </c>
      <c r="P65" s="61"/>
    </row>
    <row r="66" spans="1:16" s="2" customFormat="1" ht="20.25" customHeight="1">
      <c r="A66" s="62" t="s">
        <v>66</v>
      </c>
      <c r="B66" s="21">
        <f t="shared" si="12"/>
        <v>316</v>
      </c>
      <c r="C66" s="21">
        <v>135</v>
      </c>
      <c r="D66" s="21">
        <v>107</v>
      </c>
      <c r="E66" s="21">
        <v>74</v>
      </c>
      <c r="F66" s="21"/>
      <c r="G66" s="21">
        <f t="shared" si="13"/>
        <v>232</v>
      </c>
      <c r="H66" s="21">
        <v>1</v>
      </c>
      <c r="I66" s="21">
        <v>150</v>
      </c>
      <c r="J66" s="21">
        <v>0</v>
      </c>
      <c r="K66" s="21">
        <v>81</v>
      </c>
      <c r="L66" s="21">
        <v>0</v>
      </c>
      <c r="M66" s="21">
        <v>0</v>
      </c>
      <c r="N66" s="21">
        <v>0</v>
      </c>
      <c r="O66" s="22">
        <v>0</v>
      </c>
      <c r="P66" s="61"/>
    </row>
    <row r="67" spans="1:16" s="2" customFormat="1" ht="20.25" customHeight="1">
      <c r="A67" s="62" t="s">
        <v>215</v>
      </c>
      <c r="B67" s="21">
        <f t="shared" si="12"/>
        <v>388</v>
      </c>
      <c r="C67" s="21">
        <v>160</v>
      </c>
      <c r="D67" s="21">
        <v>214</v>
      </c>
      <c r="E67" s="21">
        <v>14</v>
      </c>
      <c r="F67" s="21"/>
      <c r="G67" s="21">
        <f t="shared" si="13"/>
        <v>251</v>
      </c>
      <c r="H67" s="21">
        <v>1</v>
      </c>
      <c r="I67" s="21">
        <v>156</v>
      </c>
      <c r="J67" s="21">
        <v>4</v>
      </c>
      <c r="K67" s="21">
        <v>71</v>
      </c>
      <c r="L67" s="21">
        <v>10</v>
      </c>
      <c r="M67" s="21">
        <v>0</v>
      </c>
      <c r="N67" s="21">
        <v>0</v>
      </c>
      <c r="O67" s="22">
        <v>9</v>
      </c>
      <c r="P67" s="61"/>
    </row>
    <row r="68" spans="1:16" s="2" customFormat="1" ht="20.25" customHeight="1">
      <c r="A68" s="62" t="s">
        <v>68</v>
      </c>
      <c r="B68" s="21">
        <f t="shared" si="12"/>
        <v>224</v>
      </c>
      <c r="C68" s="21">
        <v>60</v>
      </c>
      <c r="D68" s="21">
        <v>99</v>
      </c>
      <c r="E68" s="21">
        <v>65</v>
      </c>
      <c r="F68" s="21"/>
      <c r="G68" s="21">
        <f t="shared" si="13"/>
        <v>154</v>
      </c>
      <c r="H68" s="21">
        <v>1</v>
      </c>
      <c r="I68" s="21">
        <v>94</v>
      </c>
      <c r="J68" s="21">
        <v>0</v>
      </c>
      <c r="K68" s="21">
        <v>44</v>
      </c>
      <c r="L68" s="21">
        <v>7</v>
      </c>
      <c r="M68" s="21">
        <v>8</v>
      </c>
      <c r="N68" s="21">
        <v>0</v>
      </c>
      <c r="O68" s="22">
        <v>0</v>
      </c>
      <c r="P68" s="61"/>
    </row>
    <row r="69" spans="1:16" s="2" customFormat="1" ht="20.25" customHeight="1">
      <c r="A69" s="26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61"/>
    </row>
    <row r="70" spans="1:16" s="2" customFormat="1" ht="20.25" customHeight="1">
      <c r="A70" s="23" t="s">
        <v>69</v>
      </c>
      <c r="B70" s="18">
        <f>SUM(B71:B76)</f>
        <v>1267</v>
      </c>
      <c r="C70" s="18">
        <f>SUM(C71:C76)</f>
        <v>413</v>
      </c>
      <c r="D70" s="18">
        <f>SUM(D71:D76)</f>
        <v>604</v>
      </c>
      <c r="E70" s="18">
        <f>SUM(E71:E76)</f>
        <v>250</v>
      </c>
      <c r="F70" s="21"/>
      <c r="G70" s="18">
        <f>SUM(G71:G76)</f>
        <v>746</v>
      </c>
      <c r="H70" s="18">
        <f>SUM(H71:H76)</f>
        <v>18</v>
      </c>
      <c r="I70" s="18">
        <f>SUM(I71:I76)</f>
        <v>332</v>
      </c>
      <c r="J70" s="18">
        <f>SUM(J71:J76)</f>
        <v>1</v>
      </c>
      <c r="K70" s="18">
        <f>SUM(K71:K76)</f>
        <v>190</v>
      </c>
      <c r="L70" s="18">
        <f>SUM(L71:L76)</f>
        <v>45</v>
      </c>
      <c r="M70" s="18">
        <f>SUM(M71:M76)</f>
        <v>8</v>
      </c>
      <c r="N70" s="18">
        <f>SUM(N71:N76)</f>
        <v>0</v>
      </c>
      <c r="O70" s="19">
        <f>SUM(O71:O76)</f>
        <v>152</v>
      </c>
      <c r="P70" s="61"/>
    </row>
    <row r="71" spans="1:16" s="2" customFormat="1" ht="20.25" customHeight="1">
      <c r="A71" s="62" t="s">
        <v>70</v>
      </c>
      <c r="B71" s="21">
        <f aca="true" t="shared" si="14" ref="B71:B76">SUM(C71:E71)</f>
        <v>604</v>
      </c>
      <c r="C71" s="21">
        <v>197</v>
      </c>
      <c r="D71" s="21">
        <v>298</v>
      </c>
      <c r="E71" s="21">
        <v>109</v>
      </c>
      <c r="F71" s="21"/>
      <c r="G71" s="21">
        <f aca="true" t="shared" si="15" ref="G71:G76">SUM(H71:O71)</f>
        <v>221</v>
      </c>
      <c r="H71" s="21">
        <v>9</v>
      </c>
      <c r="I71" s="21">
        <v>11</v>
      </c>
      <c r="J71" s="21">
        <v>1</v>
      </c>
      <c r="K71" s="21">
        <v>70</v>
      </c>
      <c r="L71" s="21">
        <v>0</v>
      </c>
      <c r="M71" s="21">
        <v>3</v>
      </c>
      <c r="N71" s="21">
        <v>0</v>
      </c>
      <c r="O71" s="22">
        <v>127</v>
      </c>
      <c r="P71" s="61"/>
    </row>
    <row r="72" spans="1:16" s="2" customFormat="1" ht="20.25" customHeight="1">
      <c r="A72" s="62" t="s">
        <v>71</v>
      </c>
      <c r="B72" s="21">
        <f t="shared" si="14"/>
        <v>113</v>
      </c>
      <c r="C72" s="21">
        <v>44</v>
      </c>
      <c r="D72" s="21">
        <v>49</v>
      </c>
      <c r="E72" s="21">
        <v>20</v>
      </c>
      <c r="F72" s="21"/>
      <c r="G72" s="21">
        <f t="shared" si="15"/>
        <v>91</v>
      </c>
      <c r="H72" s="21">
        <v>5</v>
      </c>
      <c r="I72" s="21">
        <v>42</v>
      </c>
      <c r="J72" s="21">
        <v>0</v>
      </c>
      <c r="K72" s="21">
        <v>31</v>
      </c>
      <c r="L72" s="21">
        <v>12</v>
      </c>
      <c r="M72" s="21">
        <v>0</v>
      </c>
      <c r="N72" s="21">
        <v>0</v>
      </c>
      <c r="O72" s="22">
        <v>1</v>
      </c>
      <c r="P72" s="61"/>
    </row>
    <row r="73" spans="1:16" s="2" customFormat="1" ht="20.25" customHeight="1">
      <c r="A73" s="62" t="s">
        <v>72</v>
      </c>
      <c r="B73" s="21">
        <f t="shared" si="14"/>
        <v>95</v>
      </c>
      <c r="C73" s="21">
        <v>37</v>
      </c>
      <c r="D73" s="21">
        <v>47</v>
      </c>
      <c r="E73" s="21">
        <v>11</v>
      </c>
      <c r="F73" s="21"/>
      <c r="G73" s="21">
        <f t="shared" si="15"/>
        <v>94</v>
      </c>
      <c r="H73" s="21">
        <v>1</v>
      </c>
      <c r="I73" s="21">
        <v>74</v>
      </c>
      <c r="J73" s="21">
        <v>0</v>
      </c>
      <c r="K73" s="21">
        <v>17</v>
      </c>
      <c r="L73" s="21">
        <v>2</v>
      </c>
      <c r="M73" s="21">
        <v>0</v>
      </c>
      <c r="N73" s="21">
        <v>0</v>
      </c>
      <c r="O73" s="22">
        <v>0</v>
      </c>
      <c r="P73" s="61"/>
    </row>
    <row r="74" spans="1:16" s="28" customFormat="1" ht="20.25" customHeight="1">
      <c r="A74" s="62" t="s">
        <v>73</v>
      </c>
      <c r="B74" s="21">
        <f t="shared" si="14"/>
        <v>222</v>
      </c>
      <c r="C74" s="21">
        <v>76</v>
      </c>
      <c r="D74" s="21">
        <v>88</v>
      </c>
      <c r="E74" s="21">
        <v>58</v>
      </c>
      <c r="F74" s="21"/>
      <c r="G74" s="21">
        <f t="shared" si="15"/>
        <v>149</v>
      </c>
      <c r="H74" s="21">
        <v>3</v>
      </c>
      <c r="I74" s="21">
        <v>69</v>
      </c>
      <c r="J74" s="21">
        <v>0</v>
      </c>
      <c r="K74" s="21">
        <v>33</v>
      </c>
      <c r="L74" s="21">
        <v>15</v>
      </c>
      <c r="M74" s="21">
        <v>5</v>
      </c>
      <c r="N74" s="21">
        <v>0</v>
      </c>
      <c r="O74" s="22">
        <v>24</v>
      </c>
      <c r="P74" s="64"/>
    </row>
    <row r="75" spans="1:16" s="28" customFormat="1" ht="20.25" customHeight="1">
      <c r="A75" s="62" t="s">
        <v>74</v>
      </c>
      <c r="B75" s="21">
        <f t="shared" si="14"/>
        <v>125</v>
      </c>
      <c r="C75" s="21">
        <v>22</v>
      </c>
      <c r="D75" s="21">
        <v>81</v>
      </c>
      <c r="E75" s="21">
        <v>22</v>
      </c>
      <c r="F75" s="21"/>
      <c r="G75" s="21">
        <f t="shared" si="15"/>
        <v>83</v>
      </c>
      <c r="H75" s="21">
        <v>0</v>
      </c>
      <c r="I75" s="21">
        <v>60</v>
      </c>
      <c r="J75" s="21">
        <v>0</v>
      </c>
      <c r="K75" s="21">
        <v>23</v>
      </c>
      <c r="L75" s="21">
        <v>0</v>
      </c>
      <c r="M75" s="21">
        <v>0</v>
      </c>
      <c r="N75" s="21">
        <v>0</v>
      </c>
      <c r="O75" s="22">
        <v>0</v>
      </c>
      <c r="P75" s="64"/>
    </row>
    <row r="76" spans="1:16" s="28" customFormat="1" ht="20.25" customHeight="1">
      <c r="A76" s="62" t="s">
        <v>75</v>
      </c>
      <c r="B76" s="21">
        <f t="shared" si="14"/>
        <v>108</v>
      </c>
      <c r="C76" s="21">
        <v>37</v>
      </c>
      <c r="D76" s="21">
        <v>41</v>
      </c>
      <c r="E76" s="21">
        <v>30</v>
      </c>
      <c r="F76" s="21"/>
      <c r="G76" s="21">
        <f t="shared" si="15"/>
        <v>108</v>
      </c>
      <c r="H76" s="21">
        <v>0</v>
      </c>
      <c r="I76" s="21">
        <v>76</v>
      </c>
      <c r="J76" s="21">
        <v>0</v>
      </c>
      <c r="K76" s="21">
        <v>16</v>
      </c>
      <c r="L76" s="21">
        <v>16</v>
      </c>
      <c r="M76" s="21">
        <v>0</v>
      </c>
      <c r="N76" s="21">
        <v>0</v>
      </c>
      <c r="O76" s="22">
        <v>0</v>
      </c>
      <c r="P76" s="64"/>
    </row>
    <row r="77" spans="1:16" s="28" customFormat="1" ht="20.25" customHeight="1">
      <c r="A77" s="26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64"/>
    </row>
    <row r="78" spans="1:16" s="28" customFormat="1" ht="20.25" customHeight="1">
      <c r="A78" s="23" t="s">
        <v>76</v>
      </c>
      <c r="B78" s="18">
        <f>SUM(B79:B84)</f>
        <v>1206</v>
      </c>
      <c r="C78" s="18">
        <f>SUM(C79:C84)</f>
        <v>585</v>
      </c>
      <c r="D78" s="18">
        <f>SUM(D79:D84)</f>
        <v>353</v>
      </c>
      <c r="E78" s="18">
        <f>SUM(E79:E84)</f>
        <v>268</v>
      </c>
      <c r="F78" s="21"/>
      <c r="G78" s="18">
        <f>SUM(G79:G84)</f>
        <v>662</v>
      </c>
      <c r="H78" s="18">
        <f>SUM(H79:H84)</f>
        <v>7</v>
      </c>
      <c r="I78" s="18">
        <f>SUM(I79:I84)</f>
        <v>266</v>
      </c>
      <c r="J78" s="18">
        <f>SUM(J79:J84)</f>
        <v>13</v>
      </c>
      <c r="K78" s="18">
        <f>SUM(K79:K84)</f>
        <v>129</v>
      </c>
      <c r="L78" s="18">
        <f>SUM(L79:L84)</f>
        <v>13</v>
      </c>
      <c r="M78" s="18">
        <f>SUM(M79:M84)</f>
        <v>37</v>
      </c>
      <c r="N78" s="18">
        <f>SUM(N79:N84)</f>
        <v>0</v>
      </c>
      <c r="O78" s="19">
        <f>SUM(O79:O84)</f>
        <v>197</v>
      </c>
      <c r="P78" s="64"/>
    </row>
    <row r="79" spans="1:16" s="28" customFormat="1" ht="20.25" customHeight="1">
      <c r="A79" s="62" t="s">
        <v>77</v>
      </c>
      <c r="B79" s="21">
        <f aca="true" t="shared" si="16" ref="B79:B84">SUM(C79:E79)</f>
        <v>396</v>
      </c>
      <c r="C79" s="21">
        <v>226</v>
      </c>
      <c r="D79" s="21">
        <v>72</v>
      </c>
      <c r="E79" s="21">
        <v>98</v>
      </c>
      <c r="F79" s="21"/>
      <c r="G79" s="21">
        <f aca="true" t="shared" si="17" ref="G79:G84">SUM(H79:O79)</f>
        <v>243</v>
      </c>
      <c r="H79" s="21">
        <v>4</v>
      </c>
      <c r="I79" s="21">
        <v>27</v>
      </c>
      <c r="J79" s="21">
        <v>6</v>
      </c>
      <c r="K79" s="21">
        <v>35</v>
      </c>
      <c r="L79" s="21">
        <v>0</v>
      </c>
      <c r="M79" s="21">
        <v>16</v>
      </c>
      <c r="N79" s="21">
        <v>0</v>
      </c>
      <c r="O79" s="22">
        <v>155</v>
      </c>
      <c r="P79" s="64"/>
    </row>
    <row r="80" spans="1:16" s="28" customFormat="1" ht="20.25" customHeight="1">
      <c r="A80" s="62" t="s">
        <v>78</v>
      </c>
      <c r="B80" s="21">
        <f t="shared" si="16"/>
        <v>96</v>
      </c>
      <c r="C80" s="21">
        <v>50</v>
      </c>
      <c r="D80" s="21">
        <v>15</v>
      </c>
      <c r="E80" s="21">
        <v>31</v>
      </c>
      <c r="F80" s="21"/>
      <c r="G80" s="21">
        <f t="shared" si="17"/>
        <v>93</v>
      </c>
      <c r="H80" s="21">
        <v>0</v>
      </c>
      <c r="I80" s="21">
        <v>69</v>
      </c>
      <c r="J80" s="21">
        <v>0</v>
      </c>
      <c r="K80" s="21">
        <v>21</v>
      </c>
      <c r="L80" s="21">
        <v>3</v>
      </c>
      <c r="M80" s="21">
        <v>0</v>
      </c>
      <c r="N80" s="21">
        <v>0</v>
      </c>
      <c r="O80" s="22">
        <v>0</v>
      </c>
      <c r="P80" s="64"/>
    </row>
    <row r="81" spans="1:16" s="28" customFormat="1" ht="20.25" customHeight="1">
      <c r="A81" s="63" t="s">
        <v>79</v>
      </c>
      <c r="B81" s="21">
        <f t="shared" si="16"/>
        <v>303</v>
      </c>
      <c r="C81" s="21">
        <v>159</v>
      </c>
      <c r="D81" s="21">
        <v>79</v>
      </c>
      <c r="E81" s="21">
        <v>65</v>
      </c>
      <c r="F81" s="21"/>
      <c r="G81" s="21">
        <f t="shared" si="17"/>
        <v>142</v>
      </c>
      <c r="H81" s="21">
        <v>2</v>
      </c>
      <c r="I81" s="21">
        <v>33</v>
      </c>
      <c r="J81" s="21">
        <v>7</v>
      </c>
      <c r="K81" s="21">
        <v>41</v>
      </c>
      <c r="L81" s="21">
        <v>0</v>
      </c>
      <c r="M81" s="21">
        <v>17</v>
      </c>
      <c r="N81" s="21">
        <v>0</v>
      </c>
      <c r="O81" s="22">
        <v>42</v>
      </c>
      <c r="P81" s="64"/>
    </row>
    <row r="82" spans="1:16" s="28" customFormat="1" ht="20.25" customHeight="1">
      <c r="A82" s="62" t="s">
        <v>80</v>
      </c>
      <c r="B82" s="21">
        <f t="shared" si="16"/>
        <v>247</v>
      </c>
      <c r="C82" s="21">
        <v>82</v>
      </c>
      <c r="D82" s="21">
        <v>121</v>
      </c>
      <c r="E82" s="21">
        <v>44</v>
      </c>
      <c r="F82" s="21"/>
      <c r="G82" s="21">
        <f t="shared" si="17"/>
        <v>97</v>
      </c>
      <c r="H82" s="21">
        <v>0</v>
      </c>
      <c r="I82" s="21">
        <v>80</v>
      </c>
      <c r="J82" s="21">
        <v>0</v>
      </c>
      <c r="K82" s="21">
        <v>16</v>
      </c>
      <c r="L82" s="21">
        <v>0</v>
      </c>
      <c r="M82" s="21">
        <v>1</v>
      </c>
      <c r="N82" s="21">
        <v>0</v>
      </c>
      <c r="O82" s="22">
        <v>0</v>
      </c>
      <c r="P82" s="64"/>
    </row>
    <row r="83" spans="1:16" s="28" customFormat="1" ht="20.25" customHeight="1">
      <c r="A83" s="62" t="s">
        <v>81</v>
      </c>
      <c r="B83" s="21">
        <f t="shared" si="16"/>
        <v>39</v>
      </c>
      <c r="C83" s="21">
        <v>16</v>
      </c>
      <c r="D83" s="21">
        <v>12</v>
      </c>
      <c r="E83" s="21">
        <v>11</v>
      </c>
      <c r="F83" s="21"/>
      <c r="G83" s="21">
        <f t="shared" si="17"/>
        <v>21</v>
      </c>
      <c r="H83" s="21">
        <v>0</v>
      </c>
      <c r="I83" s="21">
        <v>14</v>
      </c>
      <c r="J83" s="21">
        <v>0</v>
      </c>
      <c r="K83" s="21">
        <v>6</v>
      </c>
      <c r="L83" s="21">
        <v>1</v>
      </c>
      <c r="M83" s="21">
        <v>0</v>
      </c>
      <c r="N83" s="21">
        <v>0</v>
      </c>
      <c r="O83" s="22">
        <v>0</v>
      </c>
      <c r="P83" s="64"/>
    </row>
    <row r="84" spans="1:16" s="2" customFormat="1" ht="20.25" customHeight="1">
      <c r="A84" s="62" t="s">
        <v>82</v>
      </c>
      <c r="B84" s="21">
        <f t="shared" si="16"/>
        <v>125</v>
      </c>
      <c r="C84" s="21">
        <v>52</v>
      </c>
      <c r="D84" s="21">
        <v>54</v>
      </c>
      <c r="E84" s="21">
        <v>19</v>
      </c>
      <c r="F84" s="21"/>
      <c r="G84" s="21">
        <f t="shared" si="17"/>
        <v>66</v>
      </c>
      <c r="H84" s="21">
        <v>1</v>
      </c>
      <c r="I84" s="21">
        <v>43</v>
      </c>
      <c r="J84" s="21">
        <v>0</v>
      </c>
      <c r="K84" s="21">
        <v>10</v>
      </c>
      <c r="L84" s="21">
        <v>9</v>
      </c>
      <c r="M84" s="21">
        <v>3</v>
      </c>
      <c r="N84" s="21">
        <v>0</v>
      </c>
      <c r="O84" s="22">
        <v>0</v>
      </c>
      <c r="P84" s="61"/>
    </row>
    <row r="85" spans="1:16" s="2" customFormat="1" ht="20.25" customHeight="1">
      <c r="A85" s="2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61"/>
    </row>
    <row r="86" spans="1:16" s="28" customFormat="1" ht="20.25" customHeight="1">
      <c r="A86" s="23" t="s">
        <v>83</v>
      </c>
      <c r="B86" s="18">
        <f>SUM(B87:B93)</f>
        <v>1897</v>
      </c>
      <c r="C86" s="18">
        <f>SUM(C87:C93)</f>
        <v>857</v>
      </c>
      <c r="D86" s="18">
        <f>SUM(D87:D93)</f>
        <v>682</v>
      </c>
      <c r="E86" s="18">
        <f>SUM(E87:E93)</f>
        <v>358</v>
      </c>
      <c r="F86" s="21"/>
      <c r="G86" s="18">
        <f>SUM(G87:G93)</f>
        <v>1101</v>
      </c>
      <c r="H86" s="18">
        <f>SUM(H87:H93)</f>
        <v>9</v>
      </c>
      <c r="I86" s="18">
        <f>SUM(I87:I93)</f>
        <v>654</v>
      </c>
      <c r="J86" s="18">
        <f>SUM(J87:J93)</f>
        <v>0</v>
      </c>
      <c r="K86" s="18">
        <f>SUM(K87:K93)</f>
        <v>277</v>
      </c>
      <c r="L86" s="18">
        <f>SUM(L87:L93)</f>
        <v>110</v>
      </c>
      <c r="M86" s="18">
        <f>SUM(M87:M93)</f>
        <v>10</v>
      </c>
      <c r="N86" s="18">
        <f>SUM(N87:N93)</f>
        <v>0</v>
      </c>
      <c r="O86" s="19">
        <f>SUM(O87:O93)</f>
        <v>41</v>
      </c>
      <c r="P86" s="64"/>
    </row>
    <row r="87" spans="1:16" s="2" customFormat="1" ht="20.25" customHeight="1">
      <c r="A87" s="63" t="s">
        <v>84</v>
      </c>
      <c r="B87" s="21">
        <f aca="true" t="shared" si="18" ref="B87:B93">SUM(C87:E87)</f>
        <v>1043</v>
      </c>
      <c r="C87" s="21">
        <v>378</v>
      </c>
      <c r="D87" s="21">
        <v>504</v>
      </c>
      <c r="E87" s="21">
        <v>161</v>
      </c>
      <c r="F87" s="21"/>
      <c r="G87" s="21">
        <f aca="true" t="shared" si="19" ref="G87:G93">SUM(H87:O87)</f>
        <v>449</v>
      </c>
      <c r="H87" s="21">
        <v>2</v>
      </c>
      <c r="I87" s="21">
        <v>309</v>
      </c>
      <c r="J87" s="21">
        <v>0</v>
      </c>
      <c r="K87" s="21">
        <v>107</v>
      </c>
      <c r="L87" s="21">
        <v>21</v>
      </c>
      <c r="M87" s="21">
        <v>1</v>
      </c>
      <c r="N87" s="21">
        <v>0</v>
      </c>
      <c r="O87" s="22">
        <v>9</v>
      </c>
      <c r="P87" s="61"/>
    </row>
    <row r="88" spans="1:16" s="2" customFormat="1" ht="20.25" customHeight="1">
      <c r="A88" s="62" t="s">
        <v>85</v>
      </c>
      <c r="B88" s="21">
        <f t="shared" si="18"/>
        <v>257</v>
      </c>
      <c r="C88" s="21">
        <v>66</v>
      </c>
      <c r="D88" s="21">
        <v>126</v>
      </c>
      <c r="E88" s="21">
        <v>65</v>
      </c>
      <c r="F88" s="21"/>
      <c r="G88" s="21">
        <f t="shared" si="19"/>
        <v>208</v>
      </c>
      <c r="H88" s="21">
        <v>3</v>
      </c>
      <c r="I88" s="21">
        <v>171</v>
      </c>
      <c r="J88" s="21">
        <v>0</v>
      </c>
      <c r="K88" s="21">
        <v>25</v>
      </c>
      <c r="L88" s="21">
        <v>7</v>
      </c>
      <c r="M88" s="21">
        <v>2</v>
      </c>
      <c r="N88" s="21">
        <v>0</v>
      </c>
      <c r="O88" s="22">
        <v>0</v>
      </c>
      <c r="P88" s="61"/>
    </row>
    <row r="89" spans="1:16" s="2" customFormat="1" ht="20.25" customHeight="1">
      <c r="A89" s="62" t="s">
        <v>86</v>
      </c>
      <c r="B89" s="21">
        <f t="shared" si="18"/>
        <v>104</v>
      </c>
      <c r="C89" s="21">
        <v>57</v>
      </c>
      <c r="D89" s="21">
        <v>21</v>
      </c>
      <c r="E89" s="21">
        <v>26</v>
      </c>
      <c r="F89" s="21"/>
      <c r="G89" s="21">
        <f t="shared" si="19"/>
        <v>30</v>
      </c>
      <c r="H89" s="21">
        <v>0</v>
      </c>
      <c r="I89" s="21">
        <v>23</v>
      </c>
      <c r="J89" s="21">
        <v>0</v>
      </c>
      <c r="K89" s="21">
        <v>4</v>
      </c>
      <c r="L89" s="21">
        <v>1</v>
      </c>
      <c r="M89" s="21">
        <v>0</v>
      </c>
      <c r="N89" s="21">
        <v>0</v>
      </c>
      <c r="O89" s="22">
        <v>2</v>
      </c>
      <c r="P89" s="61"/>
    </row>
    <row r="90" spans="1:16" s="2" customFormat="1" ht="20.25" customHeight="1">
      <c r="A90" s="62" t="s">
        <v>87</v>
      </c>
      <c r="B90" s="21">
        <f t="shared" si="18"/>
        <v>83</v>
      </c>
      <c r="C90" s="21">
        <v>51</v>
      </c>
      <c r="D90" s="21">
        <v>21</v>
      </c>
      <c r="E90" s="21">
        <v>11</v>
      </c>
      <c r="F90" s="21"/>
      <c r="G90" s="21">
        <f t="shared" si="19"/>
        <v>70</v>
      </c>
      <c r="H90" s="21">
        <v>3</v>
      </c>
      <c r="I90" s="21">
        <v>30</v>
      </c>
      <c r="J90" s="21">
        <v>0</v>
      </c>
      <c r="K90" s="21">
        <v>23</v>
      </c>
      <c r="L90" s="21">
        <v>8</v>
      </c>
      <c r="M90" s="21">
        <v>1</v>
      </c>
      <c r="N90" s="21">
        <v>0</v>
      </c>
      <c r="O90" s="22">
        <v>5</v>
      </c>
      <c r="P90" s="61"/>
    </row>
    <row r="91" spans="1:15" ht="20.25" customHeight="1">
      <c r="A91" s="62" t="s">
        <v>88</v>
      </c>
      <c r="B91" s="21">
        <f t="shared" si="18"/>
        <v>70</v>
      </c>
      <c r="C91" s="21">
        <v>51</v>
      </c>
      <c r="D91" s="21">
        <v>0</v>
      </c>
      <c r="E91" s="21">
        <v>19</v>
      </c>
      <c r="F91" s="21"/>
      <c r="G91" s="21">
        <f t="shared" si="19"/>
        <v>45</v>
      </c>
      <c r="H91" s="21">
        <v>0</v>
      </c>
      <c r="I91" s="21">
        <v>15</v>
      </c>
      <c r="J91" s="21">
        <v>0</v>
      </c>
      <c r="K91" s="21">
        <v>11</v>
      </c>
      <c r="L91" s="21">
        <v>19</v>
      </c>
      <c r="M91" s="21">
        <v>0</v>
      </c>
      <c r="N91" s="21">
        <v>0</v>
      </c>
      <c r="O91" s="22">
        <v>0</v>
      </c>
    </row>
    <row r="92" spans="1:15" ht="20.25" customHeight="1">
      <c r="A92" s="62" t="s">
        <v>89</v>
      </c>
      <c r="B92" s="21">
        <f t="shared" si="18"/>
        <v>189</v>
      </c>
      <c r="C92" s="21">
        <v>136</v>
      </c>
      <c r="D92" s="21">
        <v>4</v>
      </c>
      <c r="E92" s="21">
        <v>49</v>
      </c>
      <c r="F92" s="21"/>
      <c r="G92" s="21">
        <f t="shared" si="19"/>
        <v>243</v>
      </c>
      <c r="H92" s="21">
        <v>1</v>
      </c>
      <c r="I92" s="21">
        <v>86</v>
      </c>
      <c r="J92" s="21">
        <v>0</v>
      </c>
      <c r="K92" s="21">
        <v>83</v>
      </c>
      <c r="L92" s="21">
        <v>44</v>
      </c>
      <c r="M92" s="21">
        <v>6</v>
      </c>
      <c r="N92" s="21">
        <v>0</v>
      </c>
      <c r="O92" s="22">
        <v>23</v>
      </c>
    </row>
    <row r="93" spans="1:15" ht="20.25" customHeight="1">
      <c r="A93" s="62" t="s">
        <v>90</v>
      </c>
      <c r="B93" s="21">
        <f t="shared" si="18"/>
        <v>151</v>
      </c>
      <c r="C93" s="21">
        <v>118</v>
      </c>
      <c r="D93" s="21">
        <v>6</v>
      </c>
      <c r="E93" s="21">
        <v>27</v>
      </c>
      <c r="F93" s="21"/>
      <c r="G93" s="21">
        <f t="shared" si="19"/>
        <v>56</v>
      </c>
      <c r="H93" s="21">
        <v>0</v>
      </c>
      <c r="I93" s="21">
        <v>20</v>
      </c>
      <c r="J93" s="21">
        <v>0</v>
      </c>
      <c r="K93" s="21">
        <v>24</v>
      </c>
      <c r="L93" s="21">
        <v>10</v>
      </c>
      <c r="M93" s="21">
        <v>0</v>
      </c>
      <c r="N93" s="21">
        <v>0</v>
      </c>
      <c r="O93" s="22">
        <v>2</v>
      </c>
    </row>
    <row r="94" spans="1:15" ht="20.25" customHeight="1">
      <c r="A94" s="26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</row>
    <row r="95" spans="1:16" s="2" customFormat="1" ht="20.25" customHeight="1">
      <c r="A95" s="23" t="s">
        <v>91</v>
      </c>
      <c r="B95" s="18">
        <f>SUM(B96:B97)</f>
        <v>705</v>
      </c>
      <c r="C95" s="18">
        <f>SUM(C96:C97)</f>
        <v>320</v>
      </c>
      <c r="D95" s="18">
        <f>SUM(D96:D97)</f>
        <v>257</v>
      </c>
      <c r="E95" s="18">
        <f>SUM(E96:E97)</f>
        <v>128</v>
      </c>
      <c r="F95" s="21"/>
      <c r="G95" s="18">
        <f>SUM(G96:G97)</f>
        <v>798</v>
      </c>
      <c r="H95" s="18">
        <f>SUM(H96:H97)</f>
        <v>14</v>
      </c>
      <c r="I95" s="18">
        <f>SUM(I96:I97)</f>
        <v>213</v>
      </c>
      <c r="J95" s="18">
        <f>SUM(J96:J97)</f>
        <v>17</v>
      </c>
      <c r="K95" s="18">
        <f>SUM(K96:K97)</f>
        <v>160</v>
      </c>
      <c r="L95" s="18">
        <f>SUM(L96:L97)</f>
        <v>63</v>
      </c>
      <c r="M95" s="18">
        <f>SUM(M96:M97)</f>
        <v>9</v>
      </c>
      <c r="N95" s="18">
        <f>SUM(N96:N97)</f>
        <v>313</v>
      </c>
      <c r="O95" s="19">
        <f>SUM(O96:O97)</f>
        <v>9</v>
      </c>
      <c r="P95" s="61"/>
    </row>
    <row r="96" spans="1:16" s="2" customFormat="1" ht="20.25" customHeight="1">
      <c r="A96" s="62" t="s">
        <v>92</v>
      </c>
      <c r="B96" s="21">
        <f aca="true" t="shared" si="20" ref="B96:B97">SUM(C96:E96)</f>
        <v>407</v>
      </c>
      <c r="C96" s="21">
        <v>215</v>
      </c>
      <c r="D96" s="21">
        <v>118</v>
      </c>
      <c r="E96" s="21">
        <v>74</v>
      </c>
      <c r="F96" s="21"/>
      <c r="G96" s="21">
        <f aca="true" t="shared" si="21" ref="G96:G97">SUM(H96:O96)</f>
        <v>564</v>
      </c>
      <c r="H96" s="21">
        <v>9</v>
      </c>
      <c r="I96" s="21">
        <v>125</v>
      </c>
      <c r="J96" s="21">
        <v>17</v>
      </c>
      <c r="K96" s="21">
        <v>98</v>
      </c>
      <c r="L96" s="21">
        <v>0</v>
      </c>
      <c r="M96" s="21">
        <v>1</v>
      </c>
      <c r="N96" s="21">
        <v>313</v>
      </c>
      <c r="O96" s="22">
        <v>1</v>
      </c>
      <c r="P96" s="61"/>
    </row>
    <row r="97" spans="1:16" s="2" customFormat="1" ht="20.25" customHeight="1">
      <c r="A97" s="62" t="s">
        <v>93</v>
      </c>
      <c r="B97" s="21">
        <f t="shared" si="20"/>
        <v>298</v>
      </c>
      <c r="C97" s="21">
        <v>105</v>
      </c>
      <c r="D97" s="21">
        <v>139</v>
      </c>
      <c r="E97" s="21">
        <v>54</v>
      </c>
      <c r="F97" s="21"/>
      <c r="G97" s="21">
        <f t="shared" si="21"/>
        <v>234</v>
      </c>
      <c r="H97" s="21">
        <v>5</v>
      </c>
      <c r="I97" s="21">
        <v>88</v>
      </c>
      <c r="J97" s="21">
        <v>0</v>
      </c>
      <c r="K97" s="21">
        <v>62</v>
      </c>
      <c r="L97" s="21">
        <v>63</v>
      </c>
      <c r="M97" s="21">
        <v>8</v>
      </c>
      <c r="N97" s="21">
        <v>0</v>
      </c>
      <c r="O97" s="22">
        <v>8</v>
      </c>
      <c r="P97" s="61"/>
    </row>
    <row r="98" spans="1:15" ht="20.25" customHeight="1">
      <c r="A98" s="2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</row>
    <row r="99" spans="1:16" s="2" customFormat="1" ht="20.25" customHeight="1">
      <c r="A99" s="23" t="s">
        <v>94</v>
      </c>
      <c r="B99" s="18">
        <f>SUM(B100:B103)</f>
        <v>1283</v>
      </c>
      <c r="C99" s="18">
        <f>SUM(C100:C103)</f>
        <v>527</v>
      </c>
      <c r="D99" s="18">
        <f>SUM(D100:D103)</f>
        <v>535</v>
      </c>
      <c r="E99" s="18">
        <f>SUM(E100:E103)</f>
        <v>221</v>
      </c>
      <c r="F99" s="21"/>
      <c r="G99" s="18">
        <f>SUM(G100:G103)</f>
        <v>1670</v>
      </c>
      <c r="H99" s="18">
        <f>SUM(H100:H103)</f>
        <v>17</v>
      </c>
      <c r="I99" s="18">
        <f>SUM(I100:I103)</f>
        <v>848</v>
      </c>
      <c r="J99" s="18">
        <f>SUM(J100:J103)</f>
        <v>2</v>
      </c>
      <c r="K99" s="18">
        <f>SUM(K100:K103)</f>
        <v>205</v>
      </c>
      <c r="L99" s="18">
        <f>SUM(L100:L103)</f>
        <v>92</v>
      </c>
      <c r="M99" s="18">
        <f>SUM(M100:M103)</f>
        <v>14</v>
      </c>
      <c r="N99" s="18">
        <f>SUM(N100:N103)</f>
        <v>118</v>
      </c>
      <c r="O99" s="19">
        <f>SUM(O100:O103)</f>
        <v>374</v>
      </c>
      <c r="P99" s="61"/>
    </row>
    <row r="100" spans="1:15" ht="20.25" customHeight="1">
      <c r="A100" s="62" t="s">
        <v>95</v>
      </c>
      <c r="B100" s="21">
        <f aca="true" t="shared" si="22" ref="B100:B103">SUM(C100:E100)</f>
        <v>434</v>
      </c>
      <c r="C100" s="21">
        <v>174</v>
      </c>
      <c r="D100" s="21">
        <v>195</v>
      </c>
      <c r="E100" s="21">
        <v>65</v>
      </c>
      <c r="F100" s="21"/>
      <c r="G100" s="21">
        <f aca="true" t="shared" si="23" ref="G100:G103">SUM(H100:O100)</f>
        <v>312</v>
      </c>
      <c r="H100" s="21">
        <v>5</v>
      </c>
      <c r="I100" s="21">
        <v>206</v>
      </c>
      <c r="J100" s="21">
        <v>2</v>
      </c>
      <c r="K100" s="21">
        <v>51</v>
      </c>
      <c r="L100" s="21">
        <v>45</v>
      </c>
      <c r="M100" s="21">
        <v>3</v>
      </c>
      <c r="N100" s="21">
        <v>0</v>
      </c>
      <c r="O100" s="22">
        <v>0</v>
      </c>
    </row>
    <row r="101" spans="1:15" ht="20.25" customHeight="1">
      <c r="A101" s="62" t="s">
        <v>96</v>
      </c>
      <c r="B101" s="21">
        <f t="shared" si="22"/>
        <v>331</v>
      </c>
      <c r="C101" s="21">
        <v>189</v>
      </c>
      <c r="D101" s="21">
        <v>92</v>
      </c>
      <c r="E101" s="21">
        <v>50</v>
      </c>
      <c r="F101" s="21"/>
      <c r="G101" s="21">
        <f t="shared" si="23"/>
        <v>303</v>
      </c>
      <c r="H101" s="21">
        <v>2</v>
      </c>
      <c r="I101" s="21">
        <v>1</v>
      </c>
      <c r="J101" s="21">
        <v>0</v>
      </c>
      <c r="K101" s="21">
        <v>52</v>
      </c>
      <c r="L101" s="21">
        <v>0</v>
      </c>
      <c r="M101" s="21">
        <v>5</v>
      </c>
      <c r="N101" s="21">
        <v>118</v>
      </c>
      <c r="O101" s="22">
        <v>125</v>
      </c>
    </row>
    <row r="102" spans="1:16" s="2" customFormat="1" ht="20.25" customHeight="1">
      <c r="A102" s="62" t="s">
        <v>97</v>
      </c>
      <c r="B102" s="21">
        <f t="shared" si="22"/>
        <v>184</v>
      </c>
      <c r="C102" s="21">
        <v>61</v>
      </c>
      <c r="D102" s="21">
        <v>92</v>
      </c>
      <c r="E102" s="21">
        <v>31</v>
      </c>
      <c r="F102" s="21"/>
      <c r="G102" s="21">
        <f t="shared" si="23"/>
        <v>193</v>
      </c>
      <c r="H102" s="21">
        <v>5</v>
      </c>
      <c r="I102" s="21">
        <v>96</v>
      </c>
      <c r="J102" s="21">
        <v>0</v>
      </c>
      <c r="K102" s="21">
        <v>34</v>
      </c>
      <c r="L102" s="21">
        <v>47</v>
      </c>
      <c r="M102" s="21">
        <v>6</v>
      </c>
      <c r="N102" s="21">
        <v>0</v>
      </c>
      <c r="O102" s="22">
        <v>5</v>
      </c>
      <c r="P102" s="61"/>
    </row>
    <row r="103" spans="1:16" s="2" customFormat="1" ht="20.25" customHeight="1">
      <c r="A103" s="62" t="s">
        <v>98</v>
      </c>
      <c r="B103" s="21">
        <f t="shared" si="22"/>
        <v>334</v>
      </c>
      <c r="C103" s="21">
        <v>103</v>
      </c>
      <c r="D103" s="21">
        <v>156</v>
      </c>
      <c r="E103" s="21">
        <v>75</v>
      </c>
      <c r="F103" s="21"/>
      <c r="G103" s="21">
        <f t="shared" si="23"/>
        <v>862</v>
      </c>
      <c r="H103" s="21">
        <v>5</v>
      </c>
      <c r="I103" s="21">
        <v>545</v>
      </c>
      <c r="J103" s="21">
        <v>0</v>
      </c>
      <c r="K103" s="21">
        <v>68</v>
      </c>
      <c r="L103" s="21">
        <v>0</v>
      </c>
      <c r="M103" s="21">
        <v>0</v>
      </c>
      <c r="N103" s="21">
        <v>0</v>
      </c>
      <c r="O103" s="22">
        <v>244</v>
      </c>
      <c r="P103" s="61"/>
    </row>
    <row r="104" spans="1:16" s="2" customFormat="1" ht="20.25" customHeight="1">
      <c r="A104" s="26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2"/>
      <c r="P104" s="61"/>
    </row>
    <row r="105" spans="1:16" s="2" customFormat="1" ht="20.25" customHeight="1">
      <c r="A105" s="23" t="s">
        <v>99</v>
      </c>
      <c r="B105" s="18">
        <f>SUM(B106:B108)</f>
        <v>1298</v>
      </c>
      <c r="C105" s="18">
        <f>SUM(C106:C108)</f>
        <v>546</v>
      </c>
      <c r="D105" s="18">
        <f>SUM(D106:D108)</f>
        <v>470</v>
      </c>
      <c r="E105" s="18">
        <f>SUM(E106:E108)</f>
        <v>282</v>
      </c>
      <c r="F105" s="21"/>
      <c r="G105" s="18">
        <f>SUM(G106:G108)</f>
        <v>819</v>
      </c>
      <c r="H105" s="18">
        <f>SUM(H106:H108)</f>
        <v>3</v>
      </c>
      <c r="I105" s="18">
        <f>SUM(I106:I108)</f>
        <v>255</v>
      </c>
      <c r="J105" s="18">
        <f>SUM(J106:J108)</f>
        <v>0</v>
      </c>
      <c r="K105" s="18">
        <f>SUM(K106:K108)</f>
        <v>192</v>
      </c>
      <c r="L105" s="18">
        <f>SUM(L106:L108)</f>
        <v>35</v>
      </c>
      <c r="M105" s="18">
        <f>SUM(M106:M108)</f>
        <v>1</v>
      </c>
      <c r="N105" s="18">
        <f>SUM(N106:N108)</f>
        <v>22</v>
      </c>
      <c r="O105" s="19">
        <f>SUM(O106:O108)</f>
        <v>311</v>
      </c>
      <c r="P105" s="61"/>
    </row>
    <row r="106" spans="1:16" s="2" customFormat="1" ht="20.25" customHeight="1">
      <c r="A106" s="62" t="s">
        <v>100</v>
      </c>
      <c r="B106" s="21">
        <f aca="true" t="shared" si="24" ref="B106:B108">SUM(C106:E106)</f>
        <v>804</v>
      </c>
      <c r="C106" s="21">
        <v>290</v>
      </c>
      <c r="D106" s="21">
        <v>351</v>
      </c>
      <c r="E106" s="21">
        <v>163</v>
      </c>
      <c r="F106" s="21"/>
      <c r="G106" s="21">
        <f aca="true" t="shared" si="25" ref="G106:G108">SUM(H106:O106)</f>
        <v>492</v>
      </c>
      <c r="H106" s="21">
        <v>1</v>
      </c>
      <c r="I106" s="21">
        <v>55</v>
      </c>
      <c r="J106" s="21">
        <v>0</v>
      </c>
      <c r="K106" s="21">
        <v>105</v>
      </c>
      <c r="L106" s="21">
        <v>0</v>
      </c>
      <c r="M106" s="21">
        <v>1</v>
      </c>
      <c r="N106" s="21">
        <v>22</v>
      </c>
      <c r="O106" s="22">
        <v>308</v>
      </c>
      <c r="P106" s="61"/>
    </row>
    <row r="107" spans="1:16" s="2" customFormat="1" ht="20.25" customHeight="1">
      <c r="A107" s="62" t="s">
        <v>101</v>
      </c>
      <c r="B107" s="21">
        <f t="shared" si="24"/>
        <v>172</v>
      </c>
      <c r="C107" s="21">
        <v>104</v>
      </c>
      <c r="D107" s="21">
        <v>16</v>
      </c>
      <c r="E107" s="21">
        <v>52</v>
      </c>
      <c r="F107" s="21"/>
      <c r="G107" s="21">
        <f t="shared" si="25"/>
        <v>93</v>
      </c>
      <c r="H107" s="21">
        <v>0</v>
      </c>
      <c r="I107" s="21">
        <v>68</v>
      </c>
      <c r="J107" s="21">
        <v>0</v>
      </c>
      <c r="K107" s="21">
        <v>22</v>
      </c>
      <c r="L107" s="21">
        <v>0</v>
      </c>
      <c r="M107" s="21">
        <v>0</v>
      </c>
      <c r="N107" s="21">
        <v>0</v>
      </c>
      <c r="O107" s="22">
        <v>3</v>
      </c>
      <c r="P107" s="61"/>
    </row>
    <row r="108" spans="1:16" s="2" customFormat="1" ht="20.25" customHeight="1">
      <c r="A108" s="62" t="s">
        <v>102</v>
      </c>
      <c r="B108" s="21">
        <f t="shared" si="24"/>
        <v>322</v>
      </c>
      <c r="C108" s="21">
        <v>152</v>
      </c>
      <c r="D108" s="21">
        <v>103</v>
      </c>
      <c r="E108" s="21">
        <v>67</v>
      </c>
      <c r="F108" s="21"/>
      <c r="G108" s="21">
        <f t="shared" si="25"/>
        <v>234</v>
      </c>
      <c r="H108" s="21">
        <v>2</v>
      </c>
      <c r="I108" s="21">
        <v>132</v>
      </c>
      <c r="J108" s="21">
        <v>0</v>
      </c>
      <c r="K108" s="21">
        <v>65</v>
      </c>
      <c r="L108" s="21">
        <v>35</v>
      </c>
      <c r="M108" s="21">
        <v>0</v>
      </c>
      <c r="N108" s="21">
        <v>0</v>
      </c>
      <c r="O108" s="22">
        <v>0</v>
      </c>
      <c r="P108" s="61"/>
    </row>
    <row r="109" spans="1:16" s="2" customFormat="1" ht="20.25" customHeight="1">
      <c r="A109" s="26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  <c r="P109" s="61"/>
    </row>
    <row r="110" spans="1:16" s="2" customFormat="1" ht="20.25" customHeight="1">
      <c r="A110" s="23" t="s">
        <v>103</v>
      </c>
      <c r="B110" s="18">
        <f>SUM(B111:B113)</f>
        <v>1321</v>
      </c>
      <c r="C110" s="18">
        <f>SUM(C111:C113)</f>
        <v>581</v>
      </c>
      <c r="D110" s="18">
        <f>SUM(D111:D113)</f>
        <v>550</v>
      </c>
      <c r="E110" s="18">
        <f>SUM(E111:E113)</f>
        <v>190</v>
      </c>
      <c r="F110" s="21"/>
      <c r="G110" s="18">
        <f>SUM(G111:G113)</f>
        <v>1563</v>
      </c>
      <c r="H110" s="18">
        <f>SUM(H111:H113)</f>
        <v>12</v>
      </c>
      <c r="I110" s="18">
        <f>SUM(I111:I113)</f>
        <v>520</v>
      </c>
      <c r="J110" s="18">
        <f>SUM(J111:J113)</f>
        <v>311</v>
      </c>
      <c r="K110" s="18">
        <f>SUM(K111:K113)</f>
        <v>300</v>
      </c>
      <c r="L110" s="18">
        <f>SUM(L111:L113)</f>
        <v>134</v>
      </c>
      <c r="M110" s="18">
        <f>SUM(M111:M113)</f>
        <v>12</v>
      </c>
      <c r="N110" s="18">
        <f>SUM(N111:N113)</f>
        <v>235</v>
      </c>
      <c r="O110" s="19">
        <f>SUM(O111:O113)</f>
        <v>39</v>
      </c>
      <c r="P110" s="61"/>
    </row>
    <row r="111" spans="1:16" s="2" customFormat="1" ht="20.25" customHeight="1">
      <c r="A111" s="63" t="s">
        <v>104</v>
      </c>
      <c r="B111" s="21">
        <f aca="true" t="shared" si="26" ref="B111:B113">SUM(C111:E111)</f>
        <v>415</v>
      </c>
      <c r="C111" s="21">
        <v>205</v>
      </c>
      <c r="D111" s="21">
        <v>137</v>
      </c>
      <c r="E111" s="21">
        <v>73</v>
      </c>
      <c r="F111" s="21"/>
      <c r="G111" s="21">
        <f aca="true" t="shared" si="27" ref="G111:G113">SUM(H111:O111)</f>
        <v>839</v>
      </c>
      <c r="H111" s="21">
        <v>7</v>
      </c>
      <c r="I111" s="21">
        <v>97</v>
      </c>
      <c r="J111" s="21">
        <v>311</v>
      </c>
      <c r="K111" s="21">
        <v>156</v>
      </c>
      <c r="L111" s="21">
        <v>0</v>
      </c>
      <c r="M111" s="21">
        <v>12</v>
      </c>
      <c r="N111" s="21">
        <v>235</v>
      </c>
      <c r="O111" s="22">
        <v>21</v>
      </c>
      <c r="P111" s="61"/>
    </row>
    <row r="112" spans="1:16" s="2" customFormat="1" ht="20.25" customHeight="1">
      <c r="A112" s="62" t="s">
        <v>105</v>
      </c>
      <c r="B112" s="21">
        <f t="shared" si="26"/>
        <v>347</v>
      </c>
      <c r="C112" s="21">
        <v>204</v>
      </c>
      <c r="D112" s="21">
        <v>94</v>
      </c>
      <c r="E112" s="21">
        <v>49</v>
      </c>
      <c r="F112" s="21"/>
      <c r="G112" s="21">
        <f t="shared" si="27"/>
        <v>308</v>
      </c>
      <c r="H112" s="21">
        <v>2</v>
      </c>
      <c r="I112" s="21">
        <v>207</v>
      </c>
      <c r="J112" s="21">
        <v>0</v>
      </c>
      <c r="K112" s="21">
        <v>70</v>
      </c>
      <c r="L112" s="21">
        <v>15</v>
      </c>
      <c r="M112" s="21">
        <v>0</v>
      </c>
      <c r="N112" s="21">
        <v>0</v>
      </c>
      <c r="O112" s="22">
        <v>14</v>
      </c>
      <c r="P112" s="61"/>
    </row>
    <row r="113" spans="1:16" s="2" customFormat="1" ht="20.25" customHeight="1">
      <c r="A113" s="63" t="s">
        <v>106</v>
      </c>
      <c r="B113" s="21">
        <f t="shared" si="26"/>
        <v>559</v>
      </c>
      <c r="C113" s="21">
        <v>172</v>
      </c>
      <c r="D113" s="21">
        <v>319</v>
      </c>
      <c r="E113" s="21">
        <v>68</v>
      </c>
      <c r="F113" s="21"/>
      <c r="G113" s="21">
        <f t="shared" si="27"/>
        <v>416</v>
      </c>
      <c r="H113" s="21">
        <v>3</v>
      </c>
      <c r="I113" s="21">
        <v>216</v>
      </c>
      <c r="J113" s="21">
        <v>0</v>
      </c>
      <c r="K113" s="21">
        <v>74</v>
      </c>
      <c r="L113" s="21">
        <v>119</v>
      </c>
      <c r="M113" s="21">
        <v>0</v>
      </c>
      <c r="N113" s="21">
        <v>0</v>
      </c>
      <c r="O113" s="22">
        <v>4</v>
      </c>
      <c r="P113" s="61"/>
    </row>
    <row r="114" spans="1:16" s="2" customFormat="1" ht="20.2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2"/>
      <c r="P114" s="61"/>
    </row>
    <row r="115" spans="1:15" ht="20.25" customHeight="1">
      <c r="A115" s="44" t="s">
        <v>107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</sheetData>
  <sheetProtection selectLockedCells="1" selectUnlockedCells="1"/>
  <mergeCells count="3">
    <mergeCell ref="A3:O3"/>
    <mergeCell ref="B5:E5"/>
    <mergeCell ref="G5:O5"/>
  </mergeCells>
  <conditionalFormatting sqref="B114">
    <cfRule type="cellIs" priority="1" dxfId="0" operator="notEqual" stopIfTrue="1">
      <formula>#REF!+#REF!+#REF!</formula>
    </cfRule>
  </conditionalFormatting>
  <printOptions horizontalCentered="1" verticalCentered="1"/>
  <pageMargins left="0.3402777777777778" right="0.35" top="0" bottom="0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/>
  <cp:lastPrinted>2014-11-14T15:57:16Z</cp:lastPrinted>
  <dcterms:created xsi:type="dcterms:W3CDTF">2014-07-02T21:06:37Z</dcterms:created>
  <dcterms:modified xsi:type="dcterms:W3CDTF">2015-02-03T20:21:28Z</dcterms:modified>
  <cp:category/>
  <cp:version/>
  <cp:contentType/>
  <cp:contentStatus/>
  <cp:revision>1</cp:revision>
</cp:coreProperties>
</file>