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endoza\Documents\2021\CONSULTAS- ESTADISTICAS\"/>
    </mc:Choice>
  </mc:AlternateContent>
  <xr:revisionPtr revIDLastSave="0" documentId="13_ncr:1_{A53D583C-3338-4D29-BB14-F409BC1AFE63}" xr6:coauthVersionLast="46" xr6:coauthVersionMax="46" xr10:uidLastSave="{00000000-0000-0000-0000-000000000000}"/>
  <bookViews>
    <workbookView xWindow="-108" yWindow="-108" windowWidth="23256" windowHeight="12576" xr2:uid="{573056C4-3195-46EB-9405-3152B07118CF}"/>
  </bookViews>
  <sheets>
    <sheet name="Delitos sexu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Q12" i="1"/>
  <c r="Q11" i="1"/>
  <c r="Q10" i="1"/>
  <c r="Q9" i="1"/>
  <c r="P13" i="1"/>
  <c r="O13" i="1"/>
  <c r="N13" i="1"/>
  <c r="M13" i="1"/>
  <c r="L13" i="1"/>
  <c r="K13" i="1"/>
  <c r="J13" i="1"/>
  <c r="I13" i="1"/>
  <c r="H13" i="1"/>
  <c r="G13" i="1"/>
  <c r="F13" i="1"/>
  <c r="S12" i="1"/>
  <c r="S11" i="1"/>
  <c r="S10" i="1"/>
  <c r="S9" i="1"/>
  <c r="Q13" i="1" l="1"/>
  <c r="S13" i="1"/>
  <c r="T10" i="1"/>
  <c r="T9" i="1"/>
  <c r="T11" i="1"/>
  <c r="T12" i="1"/>
</calcChain>
</file>

<file path=xl/sharedStrings.xml><?xml version="1.0" encoding="utf-8"?>
<sst xmlns="http://schemas.openxmlformats.org/spreadsheetml/2006/main" count="24" uniqueCount="10">
  <si>
    <t xml:space="preserve">Delitos Sexuales </t>
  </si>
  <si>
    <t>Absolutorias</t>
  </si>
  <si>
    <t>Condenatorias</t>
  </si>
  <si>
    <t>Abusos sexuales contra menores de edad</t>
  </si>
  <si>
    <t>Violación</t>
  </si>
  <si>
    <t>Abusos sexuales contra mayores de edad</t>
  </si>
  <si>
    <t>Otros delitos sexuales</t>
  </si>
  <si>
    <t>Total</t>
  </si>
  <si>
    <t>Delitos Sexuales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</si>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</sst>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/>
    <xf numFmtId="9" fontId="0" fillId="2" borderId="6" xfId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22128"/>
      <color rgb="FFE961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sz="1800" b="1">
                <a:solidFill>
                  <a:sysClr val="windowText" lastClr="000000"/>
                </a:solidFill>
              </a:rPr>
              <a:t>Cantidad de sentencias dictadas </a:t>
            </a:r>
          </a:p>
          <a:p>
            <a:pPr>
              <a:defRPr sz="1800" b="1">
                <a:solidFill>
                  <a:sysClr val="windowText" lastClr="000000"/>
                </a:solidFill>
              </a:defRPr>
            </a:pPr>
            <a:r>
              <a:rPr lang="es-CR" sz="1800" b="1">
                <a:solidFill>
                  <a:sysClr val="windowText" lastClr="000000"/>
                </a:solidFill>
              </a:rPr>
              <a:t>según delitos sexuales prevalentes </a:t>
            </a:r>
          </a:p>
          <a:p>
            <a:pPr>
              <a:defRPr sz="1800" b="1">
                <a:solidFill>
                  <a:sysClr val="windowText" lastClr="000000"/>
                </a:solidFill>
              </a:defRPr>
            </a:pPr>
            <a:r>
              <a:rPr lang="es-CR" sz="1800" b="1">
                <a:solidFill>
                  <a:sysClr val="windowText" lastClr="000000"/>
                </a:solidFill>
              </a:rPr>
              <a:t>durante el periodo 2016-2020 </a:t>
            </a:r>
          </a:p>
        </c:rich>
      </c:tx>
      <c:layout>
        <c:manualLayout>
          <c:xMode val="edge"/>
          <c:yMode val="edge"/>
          <c:x val="0.62960942333265502"/>
          <c:y val="4.8273031585165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6.3593108026727671E-2"/>
          <c:y val="8.7219282774838328E-2"/>
          <c:w val="0.88673330085892732"/>
          <c:h val="0.70637935584962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'Delitos sexuales'!$E$9</c:f>
              <c:strCache>
                <c:ptCount val="1"/>
                <c:pt idx="0">
                  <c:v>Abusos sexuales contra menores de edad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sexuales'!$H$7:$Q$8</c15:sqref>
                  </c15:fullRef>
                </c:ext>
              </c:extLst>
              <c:f>'Delitos sexuales'!$N$7:$Q$8</c:f>
              <c:multiLvlStrCache>
                <c:ptCount val="4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sexuales'!$H$9:$Q$9</c15:sqref>
                  </c15:fullRef>
                </c:ext>
              </c:extLst>
              <c:f>'Delitos sexuales'!$N$9:$Q$9</c:f>
              <c:numCache>
                <c:formatCode>General</c:formatCode>
                <c:ptCount val="4"/>
                <c:pt idx="0">
                  <c:v>386</c:v>
                </c:pt>
                <c:pt idx="1">
                  <c:v>472</c:v>
                </c:pt>
                <c:pt idx="2">
                  <c:v>237</c:v>
                </c:pt>
                <c:pt idx="3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F-471A-9CED-7161E8298536}"/>
            </c:ext>
          </c:extLst>
        </c:ser>
        <c:ser>
          <c:idx val="1"/>
          <c:order val="1"/>
          <c:tx>
            <c:strRef>
              <c:f>'Delitos sexuales'!$E$10</c:f>
              <c:strCache>
                <c:ptCount val="1"/>
                <c:pt idx="0">
                  <c:v>Violación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sexuales'!$H$7:$Q$8</c15:sqref>
                  </c15:fullRef>
                </c:ext>
              </c:extLst>
              <c:f>'Delitos sexuales'!$N$7:$Q$8</c:f>
              <c:multiLvlStrCache>
                <c:ptCount val="4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sexuales'!$H$10:$Q$10</c15:sqref>
                  </c15:fullRef>
                </c:ext>
              </c:extLst>
              <c:f>'Delitos sexuales'!$N$10:$Q$10</c:f>
              <c:numCache>
                <c:formatCode>General</c:formatCode>
                <c:ptCount val="4"/>
                <c:pt idx="0">
                  <c:v>280</c:v>
                </c:pt>
                <c:pt idx="1">
                  <c:v>232</c:v>
                </c:pt>
                <c:pt idx="2">
                  <c:v>169</c:v>
                </c:pt>
                <c:pt idx="3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F-471A-9CED-7161E8298536}"/>
            </c:ext>
          </c:extLst>
        </c:ser>
        <c:ser>
          <c:idx val="2"/>
          <c:order val="2"/>
          <c:tx>
            <c:strRef>
              <c:f>'Delitos sexuales'!$E$11</c:f>
              <c:strCache>
                <c:ptCount val="1"/>
                <c:pt idx="0">
                  <c:v>Abusos sexuales contra mayores de edad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sexuales'!$H$7:$Q$8</c15:sqref>
                  </c15:fullRef>
                </c:ext>
              </c:extLst>
              <c:f>'Delitos sexuales'!$N$7:$Q$8</c:f>
              <c:multiLvlStrCache>
                <c:ptCount val="4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sexuales'!$H$11:$Q$11</c15:sqref>
                  </c15:fullRef>
                </c:ext>
              </c:extLst>
              <c:f>'Delitos sexuales'!$N$11:$Q$11</c:f>
              <c:numCache>
                <c:formatCode>General</c:formatCode>
                <c:ptCount val="4"/>
                <c:pt idx="0">
                  <c:v>34</c:v>
                </c:pt>
                <c:pt idx="1">
                  <c:v>57</c:v>
                </c:pt>
                <c:pt idx="2">
                  <c:v>32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F-471A-9CED-7161E8298536}"/>
            </c:ext>
          </c:extLst>
        </c:ser>
        <c:ser>
          <c:idx val="3"/>
          <c:order val="3"/>
          <c:tx>
            <c:strRef>
              <c:f>'Delitos sexuales'!$E$12</c:f>
              <c:strCache>
                <c:ptCount val="1"/>
                <c:pt idx="0">
                  <c:v>Otros delitos sexuales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sexuales'!$H$7:$Q$8</c15:sqref>
                  </c15:fullRef>
                </c:ext>
              </c:extLst>
              <c:f>'Delitos sexuales'!$N$7:$Q$8</c:f>
              <c:multiLvlStrCache>
                <c:ptCount val="4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sexuales'!$H$12:$Q$12</c15:sqref>
                  </c15:fullRef>
                </c:ext>
              </c:extLst>
              <c:f>'Delitos sexuales'!$N$12:$Q$12</c:f>
              <c:numCache>
                <c:formatCode>General</c:formatCode>
                <c:ptCount val="4"/>
                <c:pt idx="0">
                  <c:v>78</c:v>
                </c:pt>
                <c:pt idx="1">
                  <c:v>130</c:v>
                </c:pt>
                <c:pt idx="2">
                  <c:v>50</c:v>
                </c:pt>
                <c:pt idx="3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F-471A-9CED-7161E829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501104"/>
        <c:axId val="394546696"/>
      </c:barChart>
      <c:lineChart>
        <c:grouping val="standard"/>
        <c:varyColors val="0"/>
        <c:ser>
          <c:idx val="4"/>
          <c:order val="4"/>
          <c:tx>
            <c:strRef>
              <c:f>'Delitos sexuales'!$E$13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B0F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'Delitos sexuales'!$H$7:$Q$8</c15:sqref>
                  </c15:fullRef>
                </c:ext>
              </c:extLst>
              <c:f>'Delitos sexuales'!$N$7:$Q$8</c:f>
              <c:multiLvlStrCache>
                <c:ptCount val="4"/>
                <c:lvl>
                  <c:pt idx="0">
                    <c:v>Absolutorias</c:v>
                  </c:pt>
                  <c:pt idx="1">
                    <c:v>Condenatorias</c:v>
                  </c:pt>
                  <c:pt idx="2">
                    <c:v>Absolutorias</c:v>
                  </c:pt>
                  <c:pt idx="3">
                    <c:v>Condenatorias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'Delitos sexuales'!$H$13:$Q$13</c15:sqref>
                  </c15:fullRef>
                </c:ext>
              </c:extLst>
              <c:f>'Delitos sexuales'!$N$13:$Q$13</c:f>
              <c:numCache>
                <c:formatCode>General</c:formatCode>
                <c:ptCount val="4"/>
                <c:pt idx="0">
                  <c:v>778</c:v>
                </c:pt>
                <c:pt idx="1">
                  <c:v>891</c:v>
                </c:pt>
                <c:pt idx="2">
                  <c:v>488</c:v>
                </c:pt>
                <c:pt idx="3">
                  <c:v>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0F-471A-9CED-7161E829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501104"/>
        <c:axId val="394546696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'Delitos sexuales'!$E$14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ullRef>
                          <c15:sqref>'Delitos sexuales'!$H$7:$Q$8</c15:sqref>
                        </c15:fullRef>
                        <c15:formulaRef>
                          <c15:sqref>'Delitos sexuales'!$N$7:$Q$8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Absolutorias</c:v>
                        </c:pt>
                        <c:pt idx="1">
                          <c:v>Condenatorias</c:v>
                        </c:pt>
                        <c:pt idx="2">
                          <c:v>Absolutorias</c:v>
                        </c:pt>
                        <c:pt idx="3">
                          <c:v>Condenatorias</c:v>
                        </c:pt>
                      </c:lvl>
                      <c:lvl>
                        <c:pt idx="0">
                          <c:v>2019</c:v>
                        </c:pt>
                        <c:pt idx="2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'Delitos sexuales'!$H$14:$Q$14</c15:sqref>
                        </c15:fullRef>
                        <c15:formulaRef>
                          <c15:sqref>'Delitos sexuales'!$N$14:$Q$14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984-4B33-AE4E-14DC1F28E336}"/>
                  </c:ext>
                </c:extLst>
              </c15:ser>
            </c15:filteredLineSeries>
          </c:ext>
        </c:extLst>
      </c:lineChart>
      <c:catAx>
        <c:axId val="3945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CR"/>
          </a:p>
        </c:txPr>
        <c:crossAx val="394546696"/>
        <c:crosses val="autoZero"/>
        <c:auto val="1"/>
        <c:lblAlgn val="ctr"/>
        <c:lblOffset val="100"/>
        <c:noMultiLvlLbl val="0"/>
      </c:catAx>
      <c:valAx>
        <c:axId val="394546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450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481219311172632E-2"/>
          <c:y val="0.91564456690617224"/>
          <c:w val="0.91346919144895466"/>
          <c:h val="5.6946397616528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37334860393731"/>
          <c:y val="0.21623031458326344"/>
          <c:w val="0.39700449816318234"/>
          <c:h val="0.67323705890528474"/>
        </c:manualLayout>
      </c:layout>
      <c:doughnutChart>
        <c:varyColors val="1"/>
        <c:ser>
          <c:idx val="0"/>
          <c:order val="0"/>
          <c:tx>
            <c:strRef>
              <c:f>'Delitos sexuales'!$F$56</c:f>
              <c:strCache>
                <c:ptCount val="1"/>
                <c:pt idx="0">
                  <c:v>Distribución porcentual</c:v>
                </c:pt>
              </c:strCache>
            </c:strRef>
          </c:tx>
          <c:dPt>
            <c:idx val="0"/>
            <c:bubble3D val="0"/>
            <c:spPr>
              <a:solidFill>
                <a:srgbClr val="222128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76-4B6A-BFD2-2E1AA0BECE20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76-4B6A-BFD2-2E1AA0BECE20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76-4B6A-BFD2-2E1AA0BECE20}"/>
              </c:ext>
            </c:extLst>
          </c:dPt>
          <c:dPt>
            <c:idx val="3"/>
            <c:bubble3D val="0"/>
            <c:spPr>
              <a:solidFill>
                <a:srgbClr val="E9611C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776-4B6A-BFD2-2E1AA0BECE20}"/>
              </c:ext>
            </c:extLst>
          </c:dPt>
          <c:dLbls>
            <c:dLbl>
              <c:idx val="0"/>
              <c:layout>
                <c:manualLayout>
                  <c:x val="-5.8997040531105431E-2"/>
                  <c:y val="3.610560633000570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ea typeface="+mn-ea"/>
                        <a:cs typeface="Segoe UI Semilight" panose="020B0402040204020203" pitchFamily="34" charset="0"/>
                      </a:defRPr>
                    </a:pPr>
                    <a:fld id="{98F9D6C4-F17E-4A3B-A3EC-E1A59E4F0DE7}" type="CATEGORYNAME">
                      <a:rPr lang="en-US" sz="1400" b="1">
                        <a:solidFill>
                          <a:sysClr val="windowText" lastClr="000000"/>
                        </a:solidFill>
                      </a:rPr>
                      <a:pPr>
                        <a:defRPr sz="1400" b="1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[NOMBRE DE CATEGORÍA]</a:t>
                    </a:fld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1400" b="1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cs typeface="Segoe UI Semilight" panose="020B0402040204020203" pitchFamily="34" charset="0"/>
                      </a:defRPr>
                    </a:pPr>
                    <a:fld id="{1013C402-0C8C-4987-9CA8-A16571FAC171}" type="VALUE">
                      <a:rPr lang="en-US" sz="1400" b="1" baseline="0">
                        <a:solidFill>
                          <a:sysClr val="windowText" lastClr="000000"/>
                        </a:solidFill>
                      </a:rPr>
                      <a:pPr>
                        <a:defRPr sz="1400" b="1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[VALOR]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C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76-4B6A-BFD2-2E1AA0BECE20}"/>
                </c:ext>
              </c:extLst>
            </c:dLbl>
            <c:dLbl>
              <c:idx val="1"/>
              <c:layout>
                <c:manualLayout>
                  <c:x val="-7.5557613311766553E-2"/>
                  <c:y val="-3.997619298657605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ea typeface="+mn-ea"/>
                        <a:cs typeface="Segoe UI Semilight" panose="020B0402040204020203" pitchFamily="34" charset="0"/>
                      </a:defRPr>
                    </a:pPr>
                    <a:fld id="{21450ED6-E7F4-49C4-8087-8B67C674D93C}" type="CATEGORYNAME">
                      <a:rPr lang="en-US" sz="1400" b="1">
                        <a:solidFill>
                          <a:sysClr val="windowText" lastClr="000000"/>
                        </a:solidFill>
                      </a:rPr>
                      <a:pPr>
                        <a:defRPr sz="1400" b="1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[NOMBRE DE CATEGORÍA]</a:t>
                    </a:fld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1400" b="1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cs typeface="Segoe UI Semilight" panose="020B0402040204020203" pitchFamily="34" charset="0"/>
                      </a:defRPr>
                    </a:pPr>
                    <a:fld id="{7DB2B82D-A6E2-4B45-8933-62FD6E0AC4FF}" type="VALUE">
                      <a:rPr lang="en-US" sz="1400" b="1" baseline="0">
                        <a:solidFill>
                          <a:sysClr val="windowText" lastClr="000000"/>
                        </a:solidFill>
                      </a:rPr>
                      <a:pPr>
                        <a:defRPr sz="1400" b="1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[VALOR]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C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76-4B6A-BFD2-2E1AA0BECE20}"/>
                </c:ext>
              </c:extLst>
            </c:dLbl>
            <c:dLbl>
              <c:idx val="2"/>
              <c:layout>
                <c:manualLayout>
                  <c:x val="-2.1409719405769155E-2"/>
                  <c:y val="-6.667294130481456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ea typeface="+mn-ea"/>
                        <a:cs typeface="Segoe UI Semilight" panose="020B0402040204020203" pitchFamily="34" charset="0"/>
                      </a:defRPr>
                    </a:pPr>
                    <a:fld id="{4FE30E43-7E7B-43D8-A82E-4D0353C4D7FD}" type="CATEGORYNAME">
                      <a:rPr lang="en-US" sz="1400" b="1">
                        <a:solidFill>
                          <a:sysClr val="windowText" lastClr="000000"/>
                        </a:solidFill>
                      </a:rPr>
                      <a:pPr>
                        <a:defRPr sz="1400" b="1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[NOMBRE DE CATEGORÍA]</a:t>
                    </a:fld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1400" b="1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cs typeface="Segoe UI Semilight" panose="020B0402040204020203" pitchFamily="34" charset="0"/>
                      </a:defRPr>
                    </a:pPr>
                    <a:fld id="{CF0B9534-718E-46F3-8E03-1499C76431BB}" type="VALUE">
                      <a:rPr lang="en-US" sz="1400" b="1" baseline="0">
                        <a:solidFill>
                          <a:sysClr val="windowText" lastClr="000000"/>
                        </a:solidFill>
                      </a:rPr>
                      <a:pPr>
                        <a:defRPr sz="1400" b="1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[VALOR]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C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5371707111008"/>
                      <c:h val="0.127101136900859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76-4B6A-BFD2-2E1AA0BECE20}"/>
                </c:ext>
              </c:extLst>
            </c:dLbl>
            <c:dLbl>
              <c:idx val="3"/>
              <c:layout>
                <c:manualLayout>
                  <c:x val="9.2662523941856798E-2"/>
                  <c:y val="4.334295493295564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ea typeface="+mn-ea"/>
                        <a:cs typeface="Segoe UI Semilight" panose="020B0402040204020203" pitchFamily="34" charset="0"/>
                      </a:defRPr>
                    </a:pPr>
                    <a:fld id="{1FAE96EF-7088-439B-AD23-02D87268E508}" type="CATEGORYNAME">
                      <a:rPr lang="en-US" sz="1400" b="1">
                        <a:solidFill>
                          <a:sysClr val="windowText" lastClr="000000"/>
                        </a:solidFill>
                      </a:rPr>
                      <a:pPr>
                        <a:defRPr sz="1400" b="1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[NOMBRE DE CATEGORÍA]</a:t>
                    </a:fld>
                    <a:r>
                      <a:rPr lang="en-US" sz="1400" b="1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pPr>
                      <a:defRPr sz="1400" b="1">
                        <a:solidFill>
                          <a:sysClr val="windowText" lastClr="000000"/>
                        </a:solidFill>
                        <a:latin typeface="Segoe UI Semilight" panose="020B0402040204020203" pitchFamily="34" charset="0"/>
                        <a:cs typeface="Segoe UI Semilight" panose="020B0402040204020203" pitchFamily="34" charset="0"/>
                      </a:defRPr>
                    </a:pPr>
                    <a:fld id="{D7E97F96-DEAF-4AE0-BE07-7E0EAE7F3E5A}" type="VALUE">
                      <a:rPr lang="en-US" sz="1400" b="1" baseline="0">
                        <a:solidFill>
                          <a:sysClr val="windowText" lastClr="000000"/>
                        </a:solidFill>
                      </a:rPr>
                      <a:pPr>
                        <a:defRPr sz="1400" b="1">
                          <a:solidFill>
                            <a:sysClr val="windowText" lastClr="000000"/>
                          </a:solidFill>
                          <a:latin typeface="Segoe UI Semilight" panose="020B0402040204020203" pitchFamily="34" charset="0"/>
                          <a:cs typeface="Segoe UI Semilight" panose="020B0402040204020203" pitchFamily="34" charset="0"/>
                        </a:defRPr>
                      </a:pPr>
                      <a:t>[VALOR]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C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488775340861242"/>
                      <c:h val="0.194969330743236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76-4B6A-BFD2-2E1AA0BECE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spc="0" baseline="0">
                    <a:solidFill>
                      <a:sysClr val="windowText" lastClr="00000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'Delitos sexuales'!$E$57:$E$60</c:f>
              <c:strCache>
                <c:ptCount val="4"/>
                <c:pt idx="0">
                  <c:v>Violación</c:v>
                </c:pt>
                <c:pt idx="1">
                  <c:v>Otros delitos sexuales</c:v>
                </c:pt>
                <c:pt idx="2">
                  <c:v>Abusos sexuales contra mayores de edad</c:v>
                </c:pt>
                <c:pt idx="3">
                  <c:v>Abusos sexuales contra menores de edad</c:v>
                </c:pt>
              </c:strCache>
            </c:strRef>
          </c:cat>
          <c:val>
            <c:numRef>
              <c:f>'Delitos sexuales'!$F$57:$F$60</c:f>
              <c:numCache>
                <c:formatCode>0%</c:formatCode>
                <c:ptCount val="4"/>
                <c:pt idx="0">
                  <c:v>0.28419182948490229</c:v>
                </c:pt>
                <c:pt idx="1">
                  <c:v>0.14298401420959148</c:v>
                </c:pt>
                <c:pt idx="2">
                  <c:v>7.8152753108348141E-2</c:v>
                </c:pt>
                <c:pt idx="3">
                  <c:v>0.49467140319715808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76-4B6A-BFD2-2E1AA0BECE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80"/>
        <c:holeSize val="8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222128"/>
          </a:solidFill>
        </a:defRPr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1228725</xdr:colOff>
      <xdr:row>19</xdr:row>
      <xdr:rowOff>85724</xdr:rowOff>
    </xdr:from>
    <xdr:to>
      <xdr:col>14</xdr:col>
      <xdr:colOff>647700</xdr:colOff>
      <xdr:row>54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A58B46-62BF-472A-A8EC-095CEC2C6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890588</xdr:colOff>
      <xdr:row>62</xdr:row>
      <xdr:rowOff>171450</xdr:rowOff>
    </xdr:from>
    <xdr:to>
      <xdr:col>13</xdr:col>
      <xdr:colOff>869157</xdr:colOff>
      <xdr:row>97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B2DA2F-BC62-4AE7-BC0E-8CEB1908A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11906</xdr:colOff>
      <xdr:row>4</xdr:row>
      <xdr:rowOff>166688</xdr:rowOff>
    </xdr:from>
    <xdr:to>
      <xdr:col>24</xdr:col>
      <xdr:colOff>619265</xdr:colOff>
      <xdr:row>13</xdr:row>
      <xdr:rowOff>188259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AC5B7D9-F91E-40AC-8CE8-A34B010A1C35}"/>
            </a:ext>
          </a:extLst>
        </xdr:cNvPr>
        <xdr:cNvSpPr/>
      </xdr:nvSpPr>
      <xdr:spPr>
        <a:xfrm>
          <a:off x="22181344" y="928688"/>
          <a:ext cx="2131359" cy="1902759"/>
        </a:xfrm>
        <a:prstGeom prst="rect">
          <a:avLst/>
        </a:prstGeom>
        <a:solidFill>
          <a:srgbClr val="E9611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22</xdr:col>
      <xdr:colOff>69304</xdr:colOff>
      <xdr:row>18</xdr:row>
      <xdr:rowOff>39221</xdr:rowOff>
    </xdr:from>
    <xdr:to>
      <xdr:col>24</xdr:col>
      <xdr:colOff>676663</xdr:colOff>
      <xdr:row>28</xdr:row>
      <xdr:rowOff>36980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E36E2DD-D087-4B4C-994F-4DED5205BE87}"/>
            </a:ext>
          </a:extLst>
        </xdr:cNvPr>
        <xdr:cNvSpPr/>
      </xdr:nvSpPr>
      <xdr:spPr>
        <a:xfrm>
          <a:off x="22238742" y="3634909"/>
          <a:ext cx="2131359" cy="1902759"/>
        </a:xfrm>
        <a:prstGeom prst="rect">
          <a:avLst/>
        </a:prstGeom>
        <a:solidFill>
          <a:srgbClr val="2221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0.65195</cdr:x>
      <cdr:y>0.97354</cdr:y>
    </cdr:from>
    <cdr:to>
      <cdr:x>0.91626</cdr:x>
      <cdr:y>1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562CBFE0-5C7D-4310-99D5-07B74FF5E51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29894" y="6129433"/>
          <a:ext cx="3214915" cy="16659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0.29083</cdr:x>
      <cdr:y>0.94315</cdr:y>
    </cdr:from>
    <cdr:to>
      <cdr:x>0.66487</cdr:x>
      <cdr:y>0.97294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432A12EC-37FB-40F3-AEFD-FA0C59D46FB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92971" y="6297420"/>
          <a:ext cx="4235197" cy="19890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0.41165</cdr:x>
      <cdr:y>0.03223</cdr:y>
    </cdr:from>
    <cdr:to>
      <cdr:x>0.72469</cdr:x>
      <cdr:y>0.05566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C43B82B-AF24-4326-9658-C19B9827D4D8}"/>
            </a:ext>
          </a:extLst>
        </cdr:cNvPr>
        <cdr:cNvSpPr txBox="1"/>
      </cdr:nvSpPr>
      <cdr:spPr>
        <a:xfrm xmlns:a="http://schemas.openxmlformats.org/drawingml/2006/main">
          <a:off x="4489134" y="188596"/>
          <a:ext cx="3413760" cy="13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0.51806</cdr:x>
      <cdr:y>0</cdr:y>
    </cdr:from>
    <cdr:to>
      <cdr:x>0.86507</cdr:x>
      <cdr:y>0.16667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86149626-2DC4-4D6F-A5FF-D70CD455ED20}"/>
            </a:ext>
          </a:extLst>
        </cdr:cNvPr>
        <cdr:cNvSpPr txBox="1"/>
      </cdr:nvSpPr>
      <cdr:spPr>
        <a:xfrm xmlns:a="http://schemas.openxmlformats.org/drawingml/2006/main">
          <a:off x="6043612" y="0"/>
          <a:ext cx="4048126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400" b="1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Distribución porcentual de sentencias dictadas, 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400" b="1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según tipo de delitos prevalentes en</a:t>
          </a:r>
          <a:r>
            <a:rPr lang="es-CR" sz="1400" b="1" baseline="0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 </a:t>
          </a:r>
          <a:r>
            <a:rPr lang="es-CR" sz="1400" b="1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2020</a:t>
          </a:r>
          <a:r>
            <a:rPr lang="es-CR" sz="1800" b="1">
              <a:solidFill>
                <a:sysClr val="windowText" lastClr="000000"/>
              </a:solidFill>
              <a:effectLst/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rPr>
            <a:t>.</a:t>
          </a:r>
          <a:endParaRPr lang="es-CR" sz="1800">
            <a:solidFill>
              <a:sysClr val="windowText" lastClr="000000"/>
            </a:solidFill>
            <a:effectLst/>
            <a:latin typeface="Segoe UI Semilight" panose="020B0402040204020203" pitchFamily="34" charset="0"/>
            <a:ea typeface="+mn-ea"/>
            <a:cs typeface="Segoe UI Semilight" panose="020B0402040204020203" pitchFamily="34" charset="0"/>
          </a:endParaRPr>
        </a:p>
        <a:p xmlns:a="http://schemas.openxmlformats.org/drawingml/2006/main">
          <a:r>
            <a:rPr lang="es-CR" sz="1200">
              <a:solidFill>
                <a:srgbClr val="222128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017B-E338-4446-B470-0C84E806B44E}">
  <dimension ref="A1:U101"/>
  <sheetViews>
    <sheetView tabSelected="1" topLeftCell="C64" zoomScale="80" zoomScaleNormal="80" workbookViewId="0">
      <selection activeCell="P39" sqref="P39"/>
    </sheetView>
  </sheetViews>
  <sheetFormatPr baseColWidth="10" defaultRowHeight="14.4" x14ac:dyDescent="0.3"/>
  <cols>
    <col min="5" max="5" width="47.109375" customWidth="1"/>
    <col min="6" max="15" width="15.44140625" customWidth="1"/>
    <col min="16" max="16" width="13.6640625" bestFit="1" customWidth="1"/>
    <col min="17" max="17" width="15.109375" bestFit="1" customWidth="1"/>
  </cols>
  <sheetData>
    <row r="1" spans="1:2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21" x14ac:dyDescent="0.3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</row>
    <row r="3" spans="1:21" x14ac:dyDescent="0.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</row>
    <row r="4" spans="1:21" x14ac:dyDescent="0.3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</row>
    <row r="5" spans="1:21" x14ac:dyDescent="0.3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1"/>
      <c r="M5" s="1"/>
      <c r="N5" s="3"/>
      <c r="O5" s="1"/>
      <c r="P5" s="1"/>
      <c r="Q5" s="1"/>
      <c r="R5" s="1"/>
      <c r="S5" s="1"/>
    </row>
    <row r="6" spans="1:21" x14ac:dyDescent="0.3">
      <c r="A6" s="1"/>
      <c r="B6" s="1"/>
      <c r="C6" s="1"/>
      <c r="D6" s="3"/>
      <c r="E6" s="1"/>
      <c r="F6" s="2"/>
      <c r="G6" s="2"/>
      <c r="H6" s="2"/>
      <c r="I6" s="2"/>
      <c r="J6" s="2"/>
      <c r="K6" s="2"/>
      <c r="L6" s="1"/>
      <c r="M6" s="1"/>
      <c r="N6" s="3"/>
      <c r="O6" s="1"/>
      <c r="P6" s="1"/>
      <c r="Q6" s="1"/>
      <c r="R6" s="1"/>
      <c r="S6" s="1"/>
    </row>
    <row r="7" spans="1:21" ht="16.5" customHeight="1" x14ac:dyDescent="0.3">
      <c r="A7" s="1"/>
      <c r="B7" s="1"/>
      <c r="C7" s="1"/>
      <c r="D7" s="3"/>
      <c r="E7" s="24" t="s">
        <v>0</v>
      </c>
      <c r="F7" s="22">
        <v>2015</v>
      </c>
      <c r="G7" s="22"/>
      <c r="H7" s="22">
        <v>2016</v>
      </c>
      <c r="I7" s="22"/>
      <c r="J7" s="22">
        <v>2017</v>
      </c>
      <c r="K7" s="22"/>
      <c r="L7" s="22">
        <v>2018</v>
      </c>
      <c r="M7" s="23"/>
      <c r="N7" s="22">
        <v>2019</v>
      </c>
      <c r="O7" s="23"/>
      <c r="P7" s="22">
        <v>2020</v>
      </c>
      <c r="Q7" s="23"/>
      <c r="R7" s="1"/>
      <c r="S7" s="1"/>
      <c r="T7" s="1"/>
      <c r="U7" s="1"/>
    </row>
    <row r="8" spans="1:21" ht="16.5" customHeight="1" x14ac:dyDescent="0.3">
      <c r="A8" s="1"/>
      <c r="B8" s="1"/>
      <c r="C8" s="1"/>
      <c r="D8" s="3"/>
      <c r="E8" s="24"/>
      <c r="F8" s="11" t="s">
        <v>1</v>
      </c>
      <c r="G8" s="11" t="s">
        <v>2</v>
      </c>
      <c r="H8" s="11" t="s">
        <v>1</v>
      </c>
      <c r="I8" s="11" t="s">
        <v>2</v>
      </c>
      <c r="J8" s="11" t="s">
        <v>1</v>
      </c>
      <c r="K8" s="11" t="s">
        <v>2</v>
      </c>
      <c r="L8" s="11" t="s">
        <v>1</v>
      </c>
      <c r="M8" s="12" t="s">
        <v>2</v>
      </c>
      <c r="N8" s="11" t="s">
        <v>1</v>
      </c>
      <c r="O8" s="12" t="s">
        <v>2</v>
      </c>
      <c r="P8" s="11" t="s">
        <v>1</v>
      </c>
      <c r="Q8" s="12" t="s">
        <v>2</v>
      </c>
      <c r="R8" s="1"/>
      <c r="S8" s="1"/>
      <c r="T8" s="1"/>
      <c r="U8" s="1"/>
    </row>
    <row r="9" spans="1:21" ht="16.5" customHeight="1" x14ac:dyDescent="0.3">
      <c r="A9" s="1"/>
      <c r="B9" s="1"/>
      <c r="C9" s="1"/>
      <c r="D9" s="3"/>
      <c r="E9" s="13" t="s">
        <v>3</v>
      </c>
      <c r="F9" s="14">
        <v>290</v>
      </c>
      <c r="G9" s="14">
        <v>385</v>
      </c>
      <c r="H9" s="14">
        <v>257</v>
      </c>
      <c r="I9" s="14">
        <v>366</v>
      </c>
      <c r="J9" s="14">
        <v>248</v>
      </c>
      <c r="K9" s="14">
        <v>405</v>
      </c>
      <c r="L9" s="14">
        <v>287</v>
      </c>
      <c r="M9" s="14">
        <v>470</v>
      </c>
      <c r="N9" s="14">
        <v>386</v>
      </c>
      <c r="O9" s="14">
        <v>472</v>
      </c>
      <c r="P9" s="14">
        <v>237</v>
      </c>
      <c r="Q9" s="14">
        <f>557-P9</f>
        <v>320</v>
      </c>
      <c r="R9" s="1"/>
      <c r="S9" s="19">
        <f>SUM(F9:O9)</f>
        <v>3566</v>
      </c>
      <c r="T9" s="20">
        <f>S9/$S$13</f>
        <v>0.52081203446765012</v>
      </c>
      <c r="U9" s="1"/>
    </row>
    <row r="10" spans="1:21" ht="16.5" customHeight="1" x14ac:dyDescent="0.3">
      <c r="A10" s="1"/>
      <c r="B10" s="1"/>
      <c r="C10" s="1"/>
      <c r="D10" s="3"/>
      <c r="E10" s="15" t="s">
        <v>4</v>
      </c>
      <c r="F10" s="14">
        <v>150</v>
      </c>
      <c r="G10" s="14">
        <v>125</v>
      </c>
      <c r="H10" s="14">
        <v>161</v>
      </c>
      <c r="I10" s="14">
        <v>167</v>
      </c>
      <c r="J10" s="14">
        <v>205</v>
      </c>
      <c r="K10" s="14">
        <v>190</v>
      </c>
      <c r="L10" s="14">
        <v>248</v>
      </c>
      <c r="M10" s="14">
        <v>204</v>
      </c>
      <c r="N10" s="14">
        <v>280</v>
      </c>
      <c r="O10" s="14">
        <v>232</v>
      </c>
      <c r="P10" s="14">
        <v>169</v>
      </c>
      <c r="Q10" s="14">
        <f>320-P10</f>
        <v>151</v>
      </c>
      <c r="R10" s="1"/>
      <c r="S10" s="19">
        <f>SUM(F10:O10)</f>
        <v>1962</v>
      </c>
      <c r="T10" s="20">
        <f t="shared" ref="T10:T11" si="0">S10/$S$13</f>
        <v>0.28654885351248721</v>
      </c>
      <c r="U10" s="1"/>
    </row>
    <row r="11" spans="1:21" ht="16.5" customHeight="1" x14ac:dyDescent="0.3">
      <c r="A11" s="1"/>
      <c r="B11" s="1"/>
      <c r="C11" s="1"/>
      <c r="D11" s="3"/>
      <c r="E11" s="13" t="s">
        <v>5</v>
      </c>
      <c r="F11" s="14">
        <v>28</v>
      </c>
      <c r="G11" s="14">
        <v>36</v>
      </c>
      <c r="H11" s="14">
        <v>25</v>
      </c>
      <c r="I11" s="14">
        <v>41</v>
      </c>
      <c r="J11" s="14">
        <v>18</v>
      </c>
      <c r="K11" s="14">
        <v>48</v>
      </c>
      <c r="L11" s="14">
        <v>40</v>
      </c>
      <c r="M11" s="14">
        <v>56</v>
      </c>
      <c r="N11" s="14">
        <v>34</v>
      </c>
      <c r="O11" s="14">
        <v>57</v>
      </c>
      <c r="P11" s="14">
        <v>32</v>
      </c>
      <c r="Q11" s="14">
        <f>88-P11</f>
        <v>56</v>
      </c>
      <c r="R11" s="1"/>
      <c r="S11" s="19">
        <f>SUM(F11:O11)</f>
        <v>383</v>
      </c>
      <c r="T11" s="20">
        <f t="shared" si="0"/>
        <v>5.5936906674455965E-2</v>
      </c>
      <c r="U11" s="1"/>
    </row>
    <row r="12" spans="1:21" ht="16.5" customHeight="1" x14ac:dyDescent="0.3">
      <c r="A12" s="1"/>
      <c r="B12" s="1"/>
      <c r="C12" s="1"/>
      <c r="D12" s="3"/>
      <c r="E12" s="16" t="s">
        <v>6</v>
      </c>
      <c r="F12" s="17">
        <v>68</v>
      </c>
      <c r="G12" s="17">
        <v>101</v>
      </c>
      <c r="H12" s="17">
        <v>54</v>
      </c>
      <c r="I12" s="17">
        <v>120</v>
      </c>
      <c r="J12" s="17">
        <v>65</v>
      </c>
      <c r="K12" s="17">
        <v>102</v>
      </c>
      <c r="L12" s="17">
        <v>77</v>
      </c>
      <c r="M12" s="17">
        <v>141</v>
      </c>
      <c r="N12" s="17">
        <v>78</v>
      </c>
      <c r="O12" s="17">
        <v>130</v>
      </c>
      <c r="P12" s="17">
        <v>50</v>
      </c>
      <c r="Q12" s="17">
        <f>161-P12</f>
        <v>111</v>
      </c>
      <c r="R12" s="1"/>
      <c r="S12" s="19">
        <f>SUM(F12:O12)</f>
        <v>936</v>
      </c>
      <c r="T12" s="20">
        <f>S12/$S$13</f>
        <v>0.13670220534540675</v>
      </c>
      <c r="U12" s="1"/>
    </row>
    <row r="13" spans="1:21" ht="16.5" customHeight="1" thickBot="1" x14ac:dyDescent="0.35">
      <c r="A13" s="1"/>
      <c r="B13" s="1"/>
      <c r="C13" s="1"/>
      <c r="D13" s="3"/>
      <c r="E13" s="18" t="s">
        <v>7</v>
      </c>
      <c r="F13" s="18">
        <f t="shared" ref="F13:K13" si="1">SUM(F9:F12)</f>
        <v>536</v>
      </c>
      <c r="G13" s="18">
        <f t="shared" si="1"/>
        <v>647</v>
      </c>
      <c r="H13" s="18">
        <f t="shared" si="1"/>
        <v>497</v>
      </c>
      <c r="I13" s="18">
        <f t="shared" si="1"/>
        <v>694</v>
      </c>
      <c r="J13" s="18">
        <f t="shared" si="1"/>
        <v>536</v>
      </c>
      <c r="K13" s="18">
        <f t="shared" si="1"/>
        <v>745</v>
      </c>
      <c r="L13" s="18">
        <f t="shared" ref="L13:M13" si="2">SUM(L9:L12)</f>
        <v>652</v>
      </c>
      <c r="M13" s="18">
        <f t="shared" si="2"/>
        <v>871</v>
      </c>
      <c r="N13" s="18">
        <f t="shared" ref="N13:O13" si="3">SUM(N9:N12)</f>
        <v>778</v>
      </c>
      <c r="O13" s="18">
        <f t="shared" si="3"/>
        <v>891</v>
      </c>
      <c r="P13" s="18">
        <f t="shared" ref="P13:Q13" si="4">SUM(P9:P12)</f>
        <v>488</v>
      </c>
      <c r="Q13" s="18">
        <f t="shared" si="4"/>
        <v>638</v>
      </c>
      <c r="R13" s="1"/>
      <c r="S13" s="19">
        <f>SUM(F13:O13)</f>
        <v>6847</v>
      </c>
      <c r="T13" s="1"/>
      <c r="U13" s="1"/>
    </row>
    <row r="14" spans="1:21" x14ac:dyDescent="0.3">
      <c r="A14" s="1"/>
      <c r="B14" s="1"/>
      <c r="C14" s="1"/>
      <c r="D14" s="3"/>
      <c r="E14" s="1"/>
      <c r="F14" s="2"/>
      <c r="G14" s="2"/>
      <c r="H14" s="2"/>
      <c r="I14" s="2"/>
      <c r="J14" s="2"/>
      <c r="K14" s="2"/>
      <c r="L14" s="1"/>
      <c r="M14" s="1"/>
      <c r="N14" s="3"/>
      <c r="O14" s="1"/>
      <c r="P14" s="1"/>
      <c r="Q14" s="1"/>
      <c r="R14" s="1"/>
      <c r="S14" s="1"/>
    </row>
    <row r="15" spans="1:21" x14ac:dyDescent="0.3">
      <c r="A15" s="1"/>
      <c r="B15" s="1"/>
      <c r="C15" s="1"/>
      <c r="D15" s="1"/>
      <c r="E15" s="1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</row>
    <row r="16" spans="1:21" x14ac:dyDescent="0.3">
      <c r="A16" s="1"/>
      <c r="B16" s="1"/>
      <c r="C16" s="1"/>
      <c r="D16" s="1"/>
      <c r="E16" s="1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/>
      <c r="E23" s="1"/>
      <c r="F23" s="2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2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"/>
      <c r="C26" s="1"/>
      <c r="D26" s="1"/>
      <c r="E26" s="1"/>
      <c r="F26" s="2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"/>
      <c r="C27" s="1"/>
      <c r="D27" s="1"/>
      <c r="E27" s="1"/>
      <c r="F27" s="2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</row>
    <row r="29" spans="1:19" x14ac:dyDescent="0.3">
      <c r="A29" s="1"/>
      <c r="B29" s="1"/>
      <c r="C29" s="1"/>
      <c r="D29" s="1"/>
      <c r="E29" s="1"/>
      <c r="F29" s="2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</row>
    <row r="30" spans="1:19" x14ac:dyDescent="0.3">
      <c r="A30" s="1"/>
      <c r="B30" s="1"/>
      <c r="C30" s="1"/>
      <c r="D30" s="1"/>
      <c r="E30" s="1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</row>
    <row r="31" spans="1:19" x14ac:dyDescent="0.3">
      <c r="A31" s="1"/>
      <c r="B31" s="1"/>
      <c r="C31" s="1"/>
      <c r="D31" s="1"/>
      <c r="E31" s="1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</row>
    <row r="32" spans="1:19" x14ac:dyDescent="0.3">
      <c r="A32" s="1"/>
      <c r="B32" s="1"/>
      <c r="C32" s="1"/>
      <c r="D32" s="1"/>
      <c r="E32" s="1"/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1"/>
      <c r="B33" s="1"/>
      <c r="C33" s="1"/>
      <c r="D33" s="1"/>
      <c r="E33" s="1"/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</row>
    <row r="34" spans="1:19" x14ac:dyDescent="0.3">
      <c r="A34" s="1"/>
      <c r="B34" s="1"/>
      <c r="C34" s="1"/>
      <c r="D34" s="1"/>
      <c r="E34" s="1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1"/>
      <c r="C35" s="1"/>
      <c r="D35" s="1"/>
      <c r="E35" s="1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</row>
    <row r="36" spans="1:19" x14ac:dyDescent="0.3">
      <c r="A36" s="1"/>
      <c r="B36" s="1"/>
      <c r="C36" s="1"/>
      <c r="D36" s="1"/>
      <c r="E36" s="1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</row>
    <row r="37" spans="1:19" x14ac:dyDescent="0.3">
      <c r="A37" s="1"/>
      <c r="B37" s="1"/>
      <c r="C37" s="1"/>
      <c r="D37" s="1"/>
      <c r="E37" s="1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</row>
    <row r="38" spans="1:19" x14ac:dyDescent="0.3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</row>
    <row r="39" spans="1:19" x14ac:dyDescent="0.3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</row>
    <row r="40" spans="1:19" x14ac:dyDescent="0.3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</row>
    <row r="41" spans="1:19" x14ac:dyDescent="0.3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</row>
    <row r="42" spans="1:19" x14ac:dyDescent="0.3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</row>
    <row r="43" spans="1:19" x14ac:dyDescent="0.3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</row>
    <row r="44" spans="1:19" x14ac:dyDescent="0.3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</row>
    <row r="45" spans="1:19" x14ac:dyDescent="0.3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</row>
    <row r="46" spans="1:19" x14ac:dyDescent="0.3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1"/>
      <c r="B47" s="1"/>
      <c r="C47" s="1"/>
      <c r="D47" s="1"/>
      <c r="E47" s="1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1"/>
      <c r="B48" s="1"/>
      <c r="C48" s="1"/>
      <c r="D48" s="1"/>
      <c r="E48" s="1"/>
      <c r="F48" s="2"/>
      <c r="G48" s="2"/>
      <c r="H48" s="2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1"/>
      <c r="C49" s="1"/>
      <c r="D49" s="1"/>
      <c r="E49" s="1"/>
      <c r="F49" s="2"/>
      <c r="G49" s="2"/>
      <c r="H49" s="2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</row>
    <row r="56" spans="1:19" ht="28.8" x14ac:dyDescent="0.3">
      <c r="A56" s="1"/>
      <c r="B56" s="1"/>
      <c r="C56" s="1"/>
      <c r="D56" s="3"/>
      <c r="E56" s="4" t="s">
        <v>8</v>
      </c>
      <c r="F56" s="10" t="s">
        <v>9</v>
      </c>
      <c r="G56" s="5"/>
      <c r="H56" s="5"/>
      <c r="I56" s="5"/>
      <c r="J56" s="2"/>
      <c r="K56" s="2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1"/>
      <c r="B57" s="1"/>
      <c r="C57" s="1"/>
      <c r="D57" s="1"/>
      <c r="E57" s="6" t="s">
        <v>4</v>
      </c>
      <c r="F57" s="7">
        <f>(P10+Q10)/(P13+Q13)</f>
        <v>0.28419182948490229</v>
      </c>
      <c r="G57" s="21"/>
      <c r="H57" s="8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1"/>
      <c r="B58" s="1"/>
      <c r="C58" s="1"/>
      <c r="D58" s="1"/>
      <c r="E58" s="3" t="s">
        <v>6</v>
      </c>
      <c r="F58" s="7">
        <f>(P12+Q12)/(P13+Q13)</f>
        <v>0.14298401420959148</v>
      </c>
      <c r="G58" s="21"/>
      <c r="H58" s="8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1"/>
      <c r="B59" s="1"/>
      <c r="C59" s="1"/>
      <c r="D59" s="1"/>
      <c r="E59" s="1" t="s">
        <v>5</v>
      </c>
      <c r="F59" s="7">
        <f>(P11+Q11)/(P13+Q13)</f>
        <v>7.8152753108348141E-2</v>
      </c>
      <c r="G59" s="21"/>
      <c r="H59" s="8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</row>
    <row r="60" spans="1:19" ht="15" thickBot="1" x14ac:dyDescent="0.35">
      <c r="A60" s="1"/>
      <c r="B60" s="1"/>
      <c r="C60" s="1"/>
      <c r="D60" s="1"/>
      <c r="E60" s="9" t="s">
        <v>3</v>
      </c>
      <c r="F60" s="7">
        <f>(P9+Q9)/(P13+Q13)</f>
        <v>0.49467140319715808</v>
      </c>
      <c r="G60" s="20"/>
      <c r="H60" s="2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</row>
    <row r="77" spans="1:19" x14ac:dyDescent="0.3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1"/>
      <c r="M77" s="1"/>
      <c r="N77" s="1"/>
      <c r="O77" s="1"/>
      <c r="P77" s="1"/>
      <c r="Q77" s="1"/>
      <c r="R77" s="1"/>
      <c r="S77" s="1"/>
    </row>
    <row r="78" spans="1:19" x14ac:dyDescent="0.3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</row>
    <row r="79" spans="1:19" x14ac:dyDescent="0.3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</row>
    <row r="80" spans="1:19" x14ac:dyDescent="0.3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</row>
    <row r="81" spans="1:19" x14ac:dyDescent="0.3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</row>
    <row r="82" spans="1:19" x14ac:dyDescent="0.3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</row>
    <row r="83" spans="1:19" x14ac:dyDescent="0.3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</row>
    <row r="84" spans="1:19" x14ac:dyDescent="0.3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</row>
    <row r="85" spans="1:19" x14ac:dyDescent="0.3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</row>
    <row r="86" spans="1:19" x14ac:dyDescent="0.3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</row>
    <row r="88" spans="1:19" x14ac:dyDescent="0.3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</row>
    <row r="89" spans="1:19" x14ac:dyDescent="0.3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</row>
    <row r="90" spans="1:19" x14ac:dyDescent="0.3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</row>
    <row r="91" spans="1:19" x14ac:dyDescent="0.3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</row>
    <row r="92" spans="1:19" x14ac:dyDescent="0.3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</row>
    <row r="93" spans="1:19" x14ac:dyDescent="0.3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</row>
    <row r="94" spans="1:19" x14ac:dyDescent="0.3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</row>
    <row r="95" spans="1:19" x14ac:dyDescent="0.3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</row>
    <row r="96" spans="1:19" x14ac:dyDescent="0.3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</row>
    <row r="97" spans="1:19" x14ac:dyDescent="0.3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</row>
    <row r="98" spans="1:19" x14ac:dyDescent="0.3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</row>
    <row r="99" spans="1:19" x14ac:dyDescent="0.3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</row>
    <row r="100" spans="1:19" x14ac:dyDescent="0.3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</row>
    <row r="101" spans="1:19" x14ac:dyDescent="0.3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</row>
  </sheetData>
  <mergeCells count="7">
    <mergeCell ref="P7:Q7"/>
    <mergeCell ref="N7:O7"/>
    <mergeCell ref="E7:E8"/>
    <mergeCell ref="F7:G7"/>
    <mergeCell ref="H7:I7"/>
    <mergeCell ref="J7:K7"/>
    <mergeCell ref="L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Delitos sexuales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Díaz Rojas</dc:creator>
  <cp:lastModifiedBy>Dixie Mendoza Chaves</cp:lastModifiedBy>
  <dcterms:created xsi:type="dcterms:W3CDTF">2019-02-13T14:44:59Z</dcterms:created>
  <dcterms:modified xsi:type="dcterms:W3CDTF">2021-10-07T19:25:12Z</dcterms:modified>
</cp:coreProperties>
</file>