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filterPrivacy="1"/>
  <xr:revisionPtr revIDLastSave="0" documentId="8_{18CBE5AF-8795-4E6D-9B7C-7E13CF3E9054}" xr6:coauthVersionLast="36" xr6:coauthVersionMax="36" xr10:uidLastSave="{00000000-0000-0000-0000-000000000000}"/>
  <bookViews>
    <workbookView xWindow="14400" yWindow="32760" windowWidth="14448" windowHeight="12792" tabRatio="511"/>
  </bookViews>
  <sheets>
    <sheet name="Índice" sheetId="15" r:id="rId1"/>
    <sheet name="C-1" sheetId="5" r:id="rId2"/>
    <sheet name="C-2" sheetId="6" r:id="rId3"/>
    <sheet name="C-3" sheetId="11" r:id="rId4"/>
    <sheet name="C-4" sheetId="14" r:id="rId5"/>
    <sheet name="C-5" sheetId="13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1" hidden="1">'C-1'!$A$3:$CC$10</definedName>
    <definedName name="_xlnm._FilterDatabase" localSheetId="2" hidden="1">'C-2'!$A$12:$S$324</definedName>
    <definedName name="_xlnm._FilterDatabase" localSheetId="3" hidden="1">'C-3'!$A$11:$D$398</definedName>
    <definedName name="_xlnm._FilterDatabase" localSheetId="4" hidden="1">'C-4'!$B$10:$M$537</definedName>
    <definedName name="_xlnm._FilterDatabase" localSheetId="5" hidden="1">'C-5'!$A$11:$E$557</definedName>
    <definedName name="_xlnm.Print_Area" localSheetId="2">'C-2'!$A$1:$Q$314</definedName>
    <definedName name="_xlnm.Print_Area" localSheetId="3">'C-3'!$A$1:$D$399</definedName>
    <definedName name="_xlnm.Print_Area" localSheetId="4">'C-4'!$A$1:$M$540</definedName>
    <definedName name="_xlnm.Print_Area" localSheetId="5">'C-5'!#REF!</definedName>
    <definedName name="Excel_BuiltIn__FilterDatabase">'C-1'!$A$9:$BR$303</definedName>
    <definedName name="Excel_BuiltIn__FilterDatabase_1" localSheetId="3">[2]CIRCUITO!#REF!</definedName>
    <definedName name="Excel_BuiltIn__FilterDatabase_1" localSheetId="5">[2]CIRCUITO!#REF!</definedName>
    <definedName name="Excel_BuiltIn__FilterDatabase_1">'C-2'!#REF!</definedName>
    <definedName name="Excel_BuiltIn__FilterDatabase_2" localSheetId="3">'[2]Ent Sistema Jud'!#REF!</definedName>
    <definedName name="Excel_BuiltIn__FilterDatabase_2" localSheetId="5">'C-5'!#REF!</definedName>
    <definedName name="Excel_BuiltIn__FilterDatabase_2">#REF!</definedName>
    <definedName name="_1Excel_BuiltIn__FilterDatabase_2_1">'C-1'!$A$8:$BR$10</definedName>
    <definedName name="Excel_BuiltIn__FilterDatabase_2_1">#REF!</definedName>
    <definedName name="Excel_BuiltIn__FilterDatabase_2_2">#REF!</definedName>
    <definedName name="Excel_BuiltIn__FilterDatabase_2_3" localSheetId="3">#REF!</definedName>
    <definedName name="Excel_BuiltIn__FilterDatabase_2_3" localSheetId="5">#REF!</definedName>
    <definedName name="Excel_BuiltIn__FilterDatabase_2_3">#REF!</definedName>
    <definedName name="Excel_BuiltIn__FilterDatabase_2_4" localSheetId="3">#REF!</definedName>
    <definedName name="Excel_BuiltIn__FilterDatabase_2_4" localSheetId="5">#REF!</definedName>
    <definedName name="Excel_BuiltIn__FilterDatabase_2_4">#REF!</definedName>
    <definedName name="Excel_BuiltIn__FilterDatabase_2_5">#REF!</definedName>
    <definedName name="Excel_BuiltIn__FilterDatabase_2_6">#REF!</definedName>
    <definedName name="Excel_BuiltIn__FilterDatabase_2_7" localSheetId="3">#REF!</definedName>
    <definedName name="Excel_BuiltIn__FilterDatabase_2_7" localSheetId="5">#REF!</definedName>
    <definedName name="Excel_BuiltIn__FilterDatabase_2_7">#REF!</definedName>
    <definedName name="Excel_BuiltIn__FilterDatabase_3" localSheetId="3">#REF!</definedName>
    <definedName name="Excel_BuiltIn__FilterDatabase_3" localSheetId="4">[3]C3!#REF!</definedName>
    <definedName name="Excel_BuiltIn__FilterDatabase_3" localSheetId="5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2">#REF!</definedName>
    <definedName name="Excel_BuiltIn__FilterDatabase_3_1_3">#REF!</definedName>
    <definedName name="Excel_BuiltIn__FilterDatabase_4" localSheetId="3">#REF!</definedName>
    <definedName name="Excel_BuiltIn__FilterDatabase_4" localSheetId="4">[3]C4!#REF!</definedName>
    <definedName name="Excel_BuiltIn__FilterDatabase_4" localSheetId="5">#REF!</definedName>
    <definedName name="Excel_BuiltIn__FilterDatabase_4">#REF!</definedName>
    <definedName name="_2Excel_BuiltIn__FilterDatabase_4_1">#REF!</definedName>
    <definedName name="Excel_BuiltIn__FilterDatabase_4_1">#REF!</definedName>
    <definedName name="Excel_BuiltIn__FilterDatabase_4_2">#REF!</definedName>
    <definedName name="Excel_BuiltIn__FilterDatabase_4_3">#REF!</definedName>
    <definedName name="Excel_BuiltIn__FilterDatabase_5" localSheetId="3">#REF!</definedName>
    <definedName name="Excel_BuiltIn__FilterDatabase_5" localSheetId="5">#REF!</definedName>
    <definedName name="Excel_BuiltIn__FilterDatabase_5">#REF!</definedName>
    <definedName name="_3Excel_BuiltIn__FilterDatabase_5_1">#REF!</definedName>
    <definedName name="Excel_BuiltIn__FilterDatabase_5_1">#REF!</definedName>
    <definedName name="Excel_BuiltIn__FilterDatabase_5_2">#REF!</definedName>
    <definedName name="Excel_BuiltIn__FilterDatabase_5_3">#REF!</definedName>
    <definedName name="Excel_BuiltIn__FilterDatabase_6">#REF!</definedName>
    <definedName name="_4Excel_BuiltIn__FilterDatabase_6_1">#REF!</definedName>
    <definedName name="Excel_BuiltIn__FilterDatabase_7" localSheetId="3">'C-3'!$A$14:$B$14</definedName>
    <definedName name="Excel_BuiltIn__FilterDatabase_7">#REF!</definedName>
    <definedName name="FOFO1" localSheetId="4">#REF!</definedName>
    <definedName name="FOFO1">#REF!</definedName>
    <definedName name="FOFO1_2">#REF!</definedName>
    <definedName name="FOFO1_3">#REF!</definedName>
    <definedName name="FOFO1_4">#REF!</definedName>
    <definedName name="FOFO1_5">#REF!</definedName>
    <definedName name="FOFO1_6">#REF!</definedName>
    <definedName name="_xlnm.Print_Titles" localSheetId="2">'C-2'!$7:$11</definedName>
    <definedName name="_xlnm.Print_Titles" localSheetId="3">'C-3'!$8:$9</definedName>
    <definedName name="_xlnm.Print_Titles" localSheetId="4">'C-4'!$8:$10</definedName>
    <definedName name="_xlnm.Print_Titles" localSheetId="5">'C-5'!$9:$9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08" i="13" l="1"/>
  <c r="P14" i="14"/>
  <c r="P524" i="14"/>
  <c r="P352" i="14"/>
  <c r="B12" i="6"/>
  <c r="F15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C12" i="6"/>
  <c r="Q15" i="6"/>
  <c r="P15" i="6"/>
  <c r="O15" i="6"/>
  <c r="N15" i="6"/>
  <c r="M15" i="6"/>
  <c r="L15" i="6"/>
  <c r="K15" i="6"/>
  <c r="J15" i="6"/>
  <c r="I15" i="6"/>
  <c r="H15" i="6"/>
  <c r="G15" i="6"/>
  <c r="E15" i="6"/>
  <c r="D15" i="6"/>
  <c r="C15" i="6"/>
  <c r="B306" i="6"/>
  <c r="C306" i="6"/>
  <c r="B21" i="6"/>
  <c r="B335" i="6"/>
  <c r="B334" i="6"/>
  <c r="B333" i="6"/>
  <c r="B332" i="6"/>
  <c r="B331" i="6"/>
  <c r="B330" i="6"/>
  <c r="B329" i="6"/>
  <c r="B328" i="6"/>
  <c r="B327" i="6"/>
  <c r="B326" i="6"/>
  <c r="B325" i="6"/>
  <c r="B324" i="6"/>
  <c r="B323" i="6"/>
  <c r="B322" i="6"/>
  <c r="B321" i="6"/>
  <c r="B320" i="6"/>
  <c r="B319" i="6"/>
  <c r="B318" i="6"/>
  <c r="B317" i="6"/>
  <c r="B316" i="6"/>
  <c r="B315" i="6"/>
  <c r="B314" i="6"/>
  <c r="B313" i="6"/>
  <c r="B312" i="6"/>
  <c r="B311" i="6"/>
  <c r="B310" i="6"/>
  <c r="B309" i="6"/>
  <c r="O306" i="6"/>
  <c r="K306" i="6"/>
  <c r="G306" i="6"/>
  <c r="B307" i="6"/>
  <c r="Q306" i="6"/>
  <c r="P306" i="6"/>
  <c r="N306" i="6"/>
  <c r="M306" i="6"/>
  <c r="L306" i="6"/>
  <c r="J306" i="6"/>
  <c r="I306" i="6"/>
  <c r="H306" i="6"/>
  <c r="F306" i="6"/>
  <c r="E306" i="6"/>
  <c r="D306" i="6"/>
  <c r="B304" i="6"/>
  <c r="B303" i="6"/>
  <c r="B302" i="6"/>
  <c r="B301" i="6"/>
  <c r="B300" i="6"/>
  <c r="B299" i="6"/>
  <c r="B298" i="6"/>
  <c r="B297" i="6"/>
  <c r="B294" i="6"/>
  <c r="B293" i="6"/>
  <c r="B292" i="6"/>
  <c r="B291" i="6"/>
  <c r="B290" i="6"/>
  <c r="B289" i="6"/>
  <c r="B288" i="6"/>
  <c r="B287" i="6"/>
  <c r="B286" i="6"/>
  <c r="B285" i="6"/>
  <c r="B284" i="6"/>
  <c r="B283" i="6"/>
  <c r="B282" i="6"/>
  <c r="B281" i="6"/>
  <c r="B280" i="6"/>
  <c r="B279" i="6"/>
  <c r="B278" i="6"/>
  <c r="B277" i="6"/>
  <c r="B276" i="6"/>
  <c r="B275" i="6"/>
  <c r="B274" i="6"/>
  <c r="B273" i="6"/>
  <c r="B272" i="6"/>
  <c r="B271" i="6"/>
  <c r="B270" i="6"/>
  <c r="B269" i="6"/>
  <c r="B268" i="6"/>
  <c r="B267" i="6"/>
  <c r="B266" i="6"/>
  <c r="B265" i="6"/>
  <c r="B264" i="6"/>
  <c r="B263" i="6"/>
  <c r="B262" i="6"/>
  <c r="B261" i="6"/>
  <c r="B260" i="6"/>
  <c r="B257" i="6"/>
  <c r="B253" i="6"/>
  <c r="B249" i="6"/>
  <c r="B245" i="6"/>
  <c r="B244" i="6"/>
  <c r="B241" i="6"/>
  <c r="B240" i="6"/>
  <c r="B237" i="6"/>
  <c r="B236" i="6"/>
  <c r="B233" i="6"/>
  <c r="B232" i="6"/>
  <c r="B229" i="6"/>
  <c r="B228" i="6"/>
  <c r="B225" i="6"/>
  <c r="B224" i="6"/>
  <c r="B221" i="6"/>
  <c r="B220" i="6"/>
  <c r="B217" i="6"/>
  <c r="B216" i="6"/>
  <c r="B213" i="6"/>
  <c r="B212" i="6"/>
  <c r="B209" i="6"/>
  <c r="B208" i="6"/>
  <c r="B205" i="6"/>
  <c r="B204" i="6"/>
  <c r="B201" i="6"/>
  <c r="B200" i="6"/>
  <c r="B197" i="6"/>
  <c r="B196" i="6"/>
  <c r="B193" i="6"/>
  <c r="B192" i="6"/>
  <c r="B189" i="6"/>
  <c r="B188" i="6"/>
  <c r="B185" i="6"/>
  <c r="B184" i="6"/>
  <c r="B181" i="6"/>
  <c r="B180" i="6"/>
  <c r="B177" i="6"/>
  <c r="B176" i="6"/>
  <c r="B173" i="6"/>
  <c r="B172" i="6"/>
  <c r="B169" i="6"/>
  <c r="B168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4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D12" i="5"/>
  <c r="IV17" i="6"/>
  <c r="IU17" i="6"/>
  <c r="IT17" i="6"/>
  <c r="IS17" i="6"/>
  <c r="IR17" i="6"/>
  <c r="IQ17" i="6"/>
  <c r="IP17" i="6"/>
  <c r="IO17" i="6"/>
  <c r="IN17" i="6"/>
  <c r="IM17" i="6"/>
  <c r="IL17" i="6"/>
  <c r="IK17" i="6"/>
  <c r="IJ17" i="6"/>
  <c r="II17" i="6"/>
  <c r="IH17" i="6"/>
  <c r="IG17" i="6"/>
  <c r="IF17" i="6"/>
  <c r="IE17" i="6"/>
  <c r="ID17" i="6"/>
  <c r="IC17" i="6"/>
  <c r="IB17" i="6"/>
  <c r="IA17" i="6"/>
  <c r="HZ17" i="6"/>
  <c r="HY17" i="6"/>
  <c r="HX17" i="6"/>
  <c r="HW17" i="6"/>
  <c r="HV17" i="6"/>
  <c r="HU17" i="6"/>
  <c r="HT17" i="6"/>
  <c r="HS17" i="6"/>
  <c r="HR17" i="6"/>
  <c r="HQ17" i="6"/>
  <c r="HP17" i="6"/>
  <c r="HO17" i="6"/>
  <c r="HN17" i="6"/>
  <c r="HM17" i="6"/>
  <c r="HL17" i="6"/>
  <c r="HK17" i="6"/>
  <c r="HJ17" i="6"/>
  <c r="HI17" i="6"/>
  <c r="HH17" i="6"/>
  <c r="HG17" i="6"/>
  <c r="HF17" i="6"/>
  <c r="HE17" i="6"/>
  <c r="HD17" i="6"/>
  <c r="HC17" i="6"/>
  <c r="HB17" i="6"/>
  <c r="HA17" i="6"/>
  <c r="GZ17" i="6"/>
  <c r="GY17" i="6"/>
  <c r="GX17" i="6"/>
  <c r="GW17" i="6"/>
  <c r="GV17" i="6"/>
  <c r="GU17" i="6"/>
  <c r="GT17" i="6"/>
  <c r="GS17" i="6"/>
  <c r="GR17" i="6"/>
  <c r="GQ17" i="6"/>
  <c r="GP17" i="6"/>
  <c r="GO17" i="6"/>
  <c r="GN17" i="6"/>
  <c r="GM17" i="6"/>
  <c r="GL17" i="6"/>
  <c r="GK17" i="6"/>
  <c r="GJ17" i="6"/>
  <c r="GI17" i="6"/>
  <c r="GH17" i="6"/>
  <c r="GG17" i="6"/>
  <c r="GF17" i="6"/>
  <c r="GE17" i="6"/>
  <c r="GD17" i="6"/>
  <c r="GC17" i="6"/>
  <c r="GB17" i="6"/>
  <c r="GA17" i="6"/>
  <c r="FZ17" i="6"/>
  <c r="FY17" i="6"/>
  <c r="FX17" i="6"/>
  <c r="FW17" i="6"/>
  <c r="FV17" i="6"/>
  <c r="FU17" i="6"/>
  <c r="FT17" i="6"/>
  <c r="FS17" i="6"/>
  <c r="FR17" i="6"/>
  <c r="FQ17" i="6"/>
  <c r="FP17" i="6"/>
  <c r="FO17" i="6"/>
  <c r="FN17" i="6"/>
  <c r="FM17" i="6"/>
  <c r="FL17" i="6"/>
  <c r="FK17" i="6"/>
  <c r="FJ17" i="6"/>
  <c r="FI17" i="6"/>
  <c r="FH17" i="6"/>
  <c r="FG17" i="6"/>
  <c r="FF17" i="6"/>
  <c r="FE17" i="6"/>
  <c r="FD17" i="6"/>
  <c r="FC17" i="6"/>
  <c r="FB17" i="6"/>
  <c r="FA17" i="6"/>
  <c r="EZ17" i="6"/>
  <c r="EY17" i="6"/>
  <c r="EX17" i="6"/>
  <c r="EW17" i="6"/>
  <c r="EV17" i="6"/>
  <c r="EU17" i="6"/>
  <c r="ET17" i="6"/>
  <c r="ES17" i="6"/>
  <c r="ER17" i="6"/>
  <c r="EQ17" i="6"/>
  <c r="EP17" i="6"/>
  <c r="EO17" i="6"/>
  <c r="EN17" i="6"/>
  <c r="EM17" i="6"/>
  <c r="EL17" i="6"/>
  <c r="EK17" i="6"/>
  <c r="EJ17" i="6"/>
  <c r="EI17" i="6"/>
  <c r="EH17" i="6"/>
  <c r="EG17" i="6"/>
  <c r="EF17" i="6"/>
  <c r="EE17" i="6"/>
  <c r="ED17" i="6"/>
  <c r="EC17" i="6"/>
  <c r="EB17" i="6"/>
  <c r="EA17" i="6"/>
  <c r="DZ17" i="6"/>
  <c r="DY17" i="6"/>
  <c r="DX17" i="6"/>
  <c r="DW17" i="6"/>
  <c r="DV17" i="6"/>
  <c r="DU17" i="6"/>
  <c r="DT17" i="6"/>
  <c r="DS17" i="6"/>
  <c r="DR17" i="6"/>
  <c r="DQ17" i="6"/>
  <c r="DP17" i="6"/>
  <c r="DO17" i="6"/>
  <c r="DN17" i="6"/>
  <c r="DM17" i="6"/>
  <c r="DL17" i="6"/>
  <c r="DK17" i="6"/>
  <c r="DJ17" i="6"/>
  <c r="DI17" i="6"/>
  <c r="DH17" i="6"/>
  <c r="DG17" i="6"/>
  <c r="DF17" i="6"/>
  <c r="DE17" i="6"/>
  <c r="DD17" i="6"/>
  <c r="DC17" i="6"/>
  <c r="DB17" i="6"/>
  <c r="DA17" i="6"/>
  <c r="CZ17" i="6"/>
  <c r="CY17" i="6"/>
  <c r="CX17" i="6"/>
  <c r="CW17" i="6"/>
  <c r="CV17" i="6"/>
  <c r="CU17" i="6"/>
  <c r="CT17" i="6"/>
  <c r="CS17" i="6"/>
  <c r="CR17" i="6"/>
  <c r="CQ17" i="6"/>
  <c r="CP17" i="6"/>
  <c r="CO17" i="6"/>
  <c r="CN17" i="6"/>
  <c r="CM17" i="6"/>
  <c r="CL17" i="6"/>
  <c r="CK17" i="6"/>
  <c r="CJ17" i="6"/>
  <c r="CI17" i="6"/>
  <c r="CH17" i="6"/>
  <c r="CG17" i="6"/>
  <c r="CF17" i="6"/>
  <c r="CE17" i="6"/>
  <c r="CD17" i="6"/>
  <c r="CC17" i="6"/>
  <c r="CB17" i="6"/>
  <c r="CA17" i="6"/>
  <c r="BZ17" i="6"/>
  <c r="BY17" i="6"/>
  <c r="BX17" i="6"/>
  <c r="BW17" i="6"/>
  <c r="BV17" i="6"/>
  <c r="BU17" i="6"/>
  <c r="BT17" i="6"/>
  <c r="BS17" i="6"/>
  <c r="BR17" i="6"/>
  <c r="BQ17" i="6"/>
  <c r="BP17" i="6"/>
  <c r="BO17" i="6"/>
  <c r="BN17" i="6"/>
  <c r="BM17" i="6"/>
  <c r="BL17" i="6"/>
  <c r="BK17" i="6"/>
  <c r="BJ17" i="6"/>
  <c r="BI17" i="6"/>
  <c r="BH17" i="6"/>
  <c r="BG17" i="6"/>
  <c r="BF17" i="6"/>
  <c r="BE17" i="6"/>
  <c r="BD17" i="6"/>
  <c r="BC17" i="6"/>
  <c r="BB17" i="6"/>
  <c r="BA17" i="6"/>
  <c r="AZ17" i="6"/>
  <c r="AY17" i="6"/>
  <c r="AX17" i="6"/>
  <c r="AW17" i="6"/>
  <c r="AV17" i="6"/>
  <c r="AU17" i="6"/>
  <c r="AT17" i="6"/>
  <c r="AS17" i="6"/>
  <c r="AR17" i="6"/>
  <c r="AQ17" i="6"/>
  <c r="AP17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IV16" i="6"/>
  <c r="IU16" i="6"/>
  <c r="IT16" i="6"/>
  <c r="IS16" i="6"/>
  <c r="IR16" i="6"/>
  <c r="IQ16" i="6"/>
  <c r="IP16" i="6"/>
  <c r="IO16" i="6"/>
  <c r="IN16" i="6"/>
  <c r="IM16" i="6"/>
  <c r="IL16" i="6"/>
  <c r="IK16" i="6"/>
  <c r="IJ16" i="6"/>
  <c r="II16" i="6"/>
  <c r="IH16" i="6"/>
  <c r="IG16" i="6"/>
  <c r="IF16" i="6"/>
  <c r="IE16" i="6"/>
  <c r="ID16" i="6"/>
  <c r="IC16" i="6"/>
  <c r="IB16" i="6"/>
  <c r="IA16" i="6"/>
  <c r="HZ16" i="6"/>
  <c r="HY16" i="6"/>
  <c r="HX16" i="6"/>
  <c r="HW16" i="6"/>
  <c r="HV16" i="6"/>
  <c r="HU16" i="6"/>
  <c r="HT16" i="6"/>
  <c r="HS16" i="6"/>
  <c r="HR16" i="6"/>
  <c r="HQ16" i="6"/>
  <c r="HP16" i="6"/>
  <c r="HO16" i="6"/>
  <c r="HN16" i="6"/>
  <c r="HM16" i="6"/>
  <c r="HL16" i="6"/>
  <c r="HK16" i="6"/>
  <c r="HJ16" i="6"/>
  <c r="HI16" i="6"/>
  <c r="HH16" i="6"/>
  <c r="HG16" i="6"/>
  <c r="HF16" i="6"/>
  <c r="HE16" i="6"/>
  <c r="HD16" i="6"/>
  <c r="HC16" i="6"/>
  <c r="HB16" i="6"/>
  <c r="HA16" i="6"/>
  <c r="GZ16" i="6"/>
  <c r="GY16" i="6"/>
  <c r="GX16" i="6"/>
  <c r="GW16" i="6"/>
  <c r="GV16" i="6"/>
  <c r="GU16" i="6"/>
  <c r="GT16" i="6"/>
  <c r="GS16" i="6"/>
  <c r="GR16" i="6"/>
  <c r="GQ16" i="6"/>
  <c r="GP16" i="6"/>
  <c r="GO16" i="6"/>
  <c r="GN16" i="6"/>
  <c r="GM16" i="6"/>
  <c r="GL16" i="6"/>
  <c r="GK16" i="6"/>
  <c r="GJ16" i="6"/>
  <c r="GI16" i="6"/>
  <c r="GH16" i="6"/>
  <c r="GG16" i="6"/>
  <c r="GF16" i="6"/>
  <c r="GE16" i="6"/>
  <c r="GD16" i="6"/>
  <c r="GC16" i="6"/>
  <c r="GB16" i="6"/>
  <c r="GA16" i="6"/>
  <c r="FZ16" i="6"/>
  <c r="FY16" i="6"/>
  <c r="FX16" i="6"/>
  <c r="FW16" i="6"/>
  <c r="FV16" i="6"/>
  <c r="FU16" i="6"/>
  <c r="FT16" i="6"/>
  <c r="FS16" i="6"/>
  <c r="FR16" i="6"/>
  <c r="FQ16" i="6"/>
  <c r="FP16" i="6"/>
  <c r="FO16" i="6"/>
  <c r="FN16" i="6"/>
  <c r="FM16" i="6"/>
  <c r="FL16" i="6"/>
  <c r="FK16" i="6"/>
  <c r="FJ16" i="6"/>
  <c r="FI16" i="6"/>
  <c r="FH16" i="6"/>
  <c r="FG16" i="6"/>
  <c r="FF16" i="6"/>
  <c r="FE16" i="6"/>
  <c r="FD16" i="6"/>
  <c r="FC16" i="6"/>
  <c r="FB16" i="6"/>
  <c r="FA16" i="6"/>
  <c r="EZ16" i="6"/>
  <c r="EY16" i="6"/>
  <c r="EX16" i="6"/>
  <c r="EW16" i="6"/>
  <c r="EV16" i="6"/>
  <c r="EU16" i="6"/>
  <c r="ET16" i="6"/>
  <c r="ES16" i="6"/>
  <c r="ER16" i="6"/>
  <c r="EQ16" i="6"/>
  <c r="EP16" i="6"/>
  <c r="EO16" i="6"/>
  <c r="EN16" i="6"/>
  <c r="EM16" i="6"/>
  <c r="EL16" i="6"/>
  <c r="EK16" i="6"/>
  <c r="EJ16" i="6"/>
  <c r="EI16" i="6"/>
  <c r="EH16" i="6"/>
  <c r="EG16" i="6"/>
  <c r="EF16" i="6"/>
  <c r="EE16" i="6"/>
  <c r="ED16" i="6"/>
  <c r="EC16" i="6"/>
  <c r="EB16" i="6"/>
  <c r="EA16" i="6"/>
  <c r="DZ16" i="6"/>
  <c r="DY16" i="6"/>
  <c r="DX16" i="6"/>
  <c r="DW16" i="6"/>
  <c r="DV16" i="6"/>
  <c r="DU16" i="6"/>
  <c r="DT16" i="6"/>
  <c r="DS16" i="6"/>
  <c r="DR16" i="6"/>
  <c r="DQ16" i="6"/>
  <c r="DP16" i="6"/>
  <c r="DO16" i="6"/>
  <c r="DN16" i="6"/>
  <c r="DM16" i="6"/>
  <c r="DL16" i="6"/>
  <c r="DK16" i="6"/>
  <c r="DJ16" i="6"/>
  <c r="DI16" i="6"/>
  <c r="DH16" i="6"/>
  <c r="DG16" i="6"/>
  <c r="DF16" i="6"/>
  <c r="DE16" i="6"/>
  <c r="DD16" i="6"/>
  <c r="DC16" i="6"/>
  <c r="DB16" i="6"/>
  <c r="DA16" i="6"/>
  <c r="CZ16" i="6"/>
  <c r="CY16" i="6"/>
  <c r="CX16" i="6"/>
  <c r="CW16" i="6"/>
  <c r="CV16" i="6"/>
  <c r="CU16" i="6"/>
  <c r="CT16" i="6"/>
  <c r="CS16" i="6"/>
  <c r="CR16" i="6"/>
  <c r="CQ16" i="6"/>
  <c r="CP16" i="6"/>
  <c r="CO16" i="6"/>
  <c r="CN16" i="6"/>
  <c r="CM16" i="6"/>
  <c r="CL16" i="6"/>
  <c r="CK16" i="6"/>
  <c r="CJ16" i="6"/>
  <c r="CI16" i="6"/>
  <c r="CH16" i="6"/>
  <c r="CG16" i="6"/>
  <c r="CF16" i="6"/>
  <c r="CE16" i="6"/>
  <c r="CD16" i="6"/>
  <c r="CC16" i="6"/>
  <c r="CB16" i="6"/>
  <c r="CA16" i="6"/>
  <c r="BZ16" i="6"/>
  <c r="BY16" i="6"/>
  <c r="BX16" i="6"/>
  <c r="BW16" i="6"/>
  <c r="BV16" i="6"/>
  <c r="BU16" i="6"/>
  <c r="BT16" i="6"/>
  <c r="BS16" i="6"/>
  <c r="BR16" i="6"/>
  <c r="BQ16" i="6"/>
  <c r="BP16" i="6"/>
  <c r="BO16" i="6"/>
  <c r="BN16" i="6"/>
  <c r="BM16" i="6"/>
  <c r="BL16" i="6"/>
  <c r="BK16" i="6"/>
  <c r="BJ16" i="6"/>
  <c r="BI16" i="6"/>
  <c r="BH16" i="6"/>
  <c r="BG16" i="6"/>
  <c r="BF16" i="6"/>
  <c r="BE16" i="6"/>
  <c r="BD16" i="6"/>
  <c r="BC16" i="6"/>
  <c r="BB16" i="6"/>
  <c r="BA16" i="6"/>
  <c r="AZ16" i="6"/>
  <c r="AY16" i="6"/>
  <c r="AX16" i="6"/>
  <c r="AW16" i="6"/>
  <c r="AV16" i="6"/>
  <c r="AU16" i="6"/>
  <c r="AT16" i="6"/>
  <c r="AS16" i="6"/>
  <c r="AR16" i="6"/>
  <c r="AQ16" i="6"/>
  <c r="AP16" i="6"/>
  <c r="AO16" i="6"/>
  <c r="AN16" i="6"/>
  <c r="AM16" i="6"/>
  <c r="AL16" i="6"/>
  <c r="AK16" i="6"/>
  <c r="AJ16" i="6"/>
  <c r="AI16" i="6"/>
  <c r="AH16" i="6"/>
  <c r="AG16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C15" i="5"/>
  <c r="B105" i="6"/>
  <c r="B308" i="6"/>
  <c r="B103" i="6"/>
  <c r="B102" i="6"/>
  <c r="B167" i="6"/>
  <c r="B171" i="6"/>
  <c r="B175" i="6"/>
  <c r="B179" i="6"/>
  <c r="B183" i="6"/>
  <c r="B187" i="6"/>
  <c r="B191" i="6"/>
  <c r="B195" i="6"/>
  <c r="B199" i="6"/>
  <c r="B203" i="6"/>
  <c r="B207" i="6"/>
  <c r="B211" i="6"/>
  <c r="B215" i="6"/>
  <c r="B219" i="6"/>
  <c r="B223" i="6"/>
  <c r="B227" i="6"/>
  <c r="B231" i="6"/>
  <c r="B235" i="6"/>
  <c r="B239" i="6"/>
  <c r="B243" i="6"/>
  <c r="B247" i="6"/>
  <c r="B166" i="6"/>
  <c r="B170" i="6"/>
  <c r="B174" i="6"/>
  <c r="B178" i="6"/>
  <c r="B182" i="6"/>
  <c r="B186" i="6"/>
  <c r="B190" i="6"/>
  <c r="B194" i="6"/>
  <c r="B198" i="6"/>
  <c r="B202" i="6"/>
  <c r="B206" i="6"/>
  <c r="B210" i="6"/>
  <c r="B214" i="6"/>
  <c r="B218" i="6"/>
  <c r="B222" i="6"/>
  <c r="B226" i="6"/>
  <c r="B230" i="6"/>
  <c r="B234" i="6"/>
  <c r="B238" i="6"/>
  <c r="B242" i="6"/>
  <c r="B246" i="6"/>
  <c r="B248" i="6"/>
  <c r="B252" i="6"/>
  <c r="B256" i="6"/>
  <c r="B251" i="6"/>
  <c r="B255" i="6"/>
  <c r="B259" i="6"/>
  <c r="B250" i="6"/>
  <c r="B254" i="6"/>
  <c r="B258" i="6"/>
  <c r="B15" i="6"/>
  <c r="B407" i="11"/>
  <c r="B408" i="11"/>
  <c r="B409" i="11"/>
  <c r="B410" i="11"/>
  <c r="B83" i="11"/>
  <c r="B84" i="11"/>
  <c r="B85" i="11"/>
  <c r="B27" i="11"/>
  <c r="B28" i="11"/>
  <c r="B29" i="11"/>
  <c r="H133" i="13"/>
  <c r="G311" i="13"/>
  <c r="F311" i="13"/>
  <c r="G342" i="13"/>
  <c r="G434" i="13"/>
  <c r="G219" i="13"/>
  <c r="G231" i="13"/>
  <c r="G247" i="13"/>
  <c r="G266" i="13"/>
  <c r="G294" i="13"/>
  <c r="G320" i="13"/>
  <c r="G336" i="13"/>
  <c r="G348" i="13"/>
  <c r="G365" i="13"/>
  <c r="G386" i="13"/>
  <c r="G397" i="13"/>
  <c r="G410" i="13"/>
  <c r="G420" i="13"/>
  <c r="G459" i="13"/>
  <c r="G510" i="13"/>
  <c r="G546" i="13"/>
  <c r="C13" i="11"/>
  <c r="B430" i="11"/>
  <c r="CC300" i="6"/>
  <c r="CB300" i="6"/>
  <c r="CA300" i="6"/>
  <c r="BZ300" i="6"/>
  <c r="BY300" i="6"/>
  <c r="BX300" i="6"/>
  <c r="BW300" i="6"/>
  <c r="BV300" i="6"/>
  <c r="BU300" i="6"/>
  <c r="BT300" i="6"/>
  <c r="BS300" i="6"/>
  <c r="BR300" i="6"/>
  <c r="BQ300" i="6"/>
  <c r="BP300" i="6"/>
  <c r="BO300" i="6"/>
  <c r="BN300" i="6"/>
  <c r="BM300" i="6"/>
  <c r="BL300" i="6"/>
  <c r="BK300" i="6"/>
  <c r="BJ300" i="6"/>
  <c r="BI300" i="6"/>
  <c r="BH300" i="6"/>
  <c r="BG300" i="6"/>
  <c r="BF300" i="6"/>
  <c r="BE300" i="6"/>
  <c r="BD300" i="6"/>
  <c r="BC300" i="6"/>
  <c r="BB300" i="6"/>
  <c r="BA300" i="6"/>
  <c r="AZ300" i="6"/>
  <c r="AY300" i="6"/>
  <c r="AX300" i="6"/>
  <c r="AW300" i="6"/>
  <c r="AV300" i="6"/>
  <c r="AU300" i="6"/>
  <c r="AT300" i="6"/>
  <c r="AS300" i="6"/>
  <c r="AR300" i="6"/>
  <c r="AQ300" i="6"/>
  <c r="AP300" i="6"/>
  <c r="AO300" i="6"/>
  <c r="AN300" i="6"/>
  <c r="AM300" i="6"/>
  <c r="AL300" i="6"/>
  <c r="AK300" i="6"/>
  <c r="AJ300" i="6"/>
  <c r="AI300" i="6"/>
  <c r="AH300" i="6"/>
  <c r="AG300" i="6"/>
  <c r="AF300" i="6"/>
  <c r="AE300" i="6"/>
  <c r="AD300" i="6"/>
  <c r="AC300" i="6"/>
  <c r="AB300" i="6"/>
  <c r="AA300" i="6"/>
  <c r="Z300" i="6"/>
  <c r="Y300" i="6"/>
  <c r="X300" i="6"/>
  <c r="W300" i="6"/>
  <c r="V300" i="6"/>
  <c r="U300" i="6"/>
  <c r="T300" i="6"/>
  <c r="S300" i="6"/>
  <c r="CD305" i="5"/>
  <c r="CE305" i="5"/>
  <c r="CF305" i="5"/>
  <c r="CG305" i="5"/>
  <c r="CH305" i="5"/>
  <c r="CI305" i="5"/>
  <c r="CJ305" i="5"/>
  <c r="CK305" i="5"/>
  <c r="CL305" i="5"/>
  <c r="CM305" i="5"/>
  <c r="CN305" i="5"/>
  <c r="CO305" i="5"/>
  <c r="CP305" i="5"/>
  <c r="CQ305" i="5"/>
  <c r="CR305" i="5"/>
  <c r="CS305" i="5"/>
  <c r="CT305" i="5"/>
  <c r="CU305" i="5"/>
  <c r="CV305" i="5"/>
  <c r="CW305" i="5"/>
  <c r="CX305" i="5"/>
  <c r="CY305" i="5"/>
  <c r="CZ305" i="5"/>
  <c r="DA305" i="5"/>
  <c r="DB305" i="5"/>
  <c r="DC305" i="5"/>
  <c r="DD305" i="5"/>
  <c r="DE305" i="5"/>
  <c r="DF305" i="5"/>
  <c r="DG305" i="5"/>
  <c r="DH305" i="5"/>
  <c r="DI305" i="5"/>
  <c r="DJ305" i="5"/>
  <c r="DK305" i="5"/>
  <c r="DL305" i="5"/>
  <c r="DM305" i="5"/>
  <c r="DN305" i="5"/>
  <c r="DO305" i="5"/>
  <c r="DP305" i="5"/>
  <c r="DQ305" i="5"/>
  <c r="DR305" i="5"/>
  <c r="DS305" i="5"/>
  <c r="DT305" i="5"/>
  <c r="DU305" i="5"/>
  <c r="DV305" i="5"/>
  <c r="DW305" i="5"/>
  <c r="DX305" i="5"/>
  <c r="DY305" i="5"/>
  <c r="DZ305" i="5"/>
  <c r="EA305" i="5"/>
  <c r="EB305" i="5"/>
  <c r="EC305" i="5"/>
  <c r="ED305" i="5"/>
  <c r="EE305" i="5"/>
  <c r="EF305" i="5"/>
  <c r="EG305" i="5"/>
  <c r="EH305" i="5"/>
  <c r="EI305" i="5"/>
  <c r="EJ305" i="5"/>
  <c r="EK305" i="5"/>
  <c r="EL305" i="5"/>
  <c r="EM305" i="5"/>
  <c r="EN305" i="5"/>
  <c r="EO305" i="5"/>
  <c r="EP305" i="5"/>
  <c r="EQ305" i="5"/>
  <c r="ER305" i="5"/>
  <c r="ES305" i="5"/>
  <c r="ET305" i="5"/>
  <c r="EU305" i="5"/>
  <c r="EV305" i="5"/>
  <c r="EW305" i="5"/>
  <c r="EX305" i="5"/>
  <c r="EY305" i="5"/>
  <c r="EZ305" i="5"/>
  <c r="FA305" i="5"/>
  <c r="FB305" i="5"/>
  <c r="FC305" i="5"/>
  <c r="FD305" i="5"/>
  <c r="FE305" i="5"/>
  <c r="FF305" i="5"/>
  <c r="FG305" i="5"/>
  <c r="FH305" i="5"/>
  <c r="FI305" i="5"/>
  <c r="FJ305" i="5"/>
  <c r="FK305" i="5"/>
  <c r="FL305" i="5"/>
  <c r="FM305" i="5"/>
  <c r="FN305" i="5"/>
  <c r="FO305" i="5"/>
  <c r="FP305" i="5"/>
  <c r="FQ305" i="5"/>
  <c r="FR305" i="5"/>
  <c r="FS305" i="5"/>
  <c r="FT305" i="5"/>
  <c r="FU305" i="5"/>
  <c r="FV305" i="5"/>
  <c r="FW305" i="5"/>
  <c r="FX305" i="5"/>
  <c r="FY305" i="5"/>
  <c r="FZ305" i="5"/>
  <c r="GA305" i="5"/>
  <c r="GB305" i="5"/>
  <c r="GC305" i="5"/>
  <c r="GD305" i="5"/>
  <c r="GE305" i="5"/>
  <c r="GF305" i="5"/>
  <c r="GG305" i="5"/>
  <c r="GH305" i="5"/>
  <c r="GI305" i="5"/>
  <c r="GJ305" i="5"/>
  <c r="GK305" i="5"/>
  <c r="GL305" i="5"/>
  <c r="GM305" i="5"/>
  <c r="GN305" i="5"/>
  <c r="GO305" i="5"/>
  <c r="GP305" i="5"/>
  <c r="GQ305" i="5"/>
  <c r="GR305" i="5"/>
  <c r="GS305" i="5"/>
  <c r="GT305" i="5"/>
  <c r="GU305" i="5"/>
  <c r="GV305" i="5"/>
  <c r="GW305" i="5"/>
  <c r="GX305" i="5"/>
  <c r="GY305" i="5"/>
  <c r="GZ305" i="5"/>
  <c r="HA305" i="5"/>
  <c r="HB305" i="5"/>
  <c r="HC305" i="5"/>
  <c r="HD305" i="5"/>
  <c r="HE305" i="5"/>
  <c r="HF305" i="5"/>
  <c r="HG305" i="5"/>
  <c r="HH305" i="5"/>
  <c r="HI305" i="5"/>
  <c r="HJ305" i="5"/>
  <c r="HK305" i="5"/>
  <c r="HL305" i="5"/>
  <c r="HM305" i="5"/>
  <c r="HN305" i="5"/>
  <c r="HO305" i="5"/>
  <c r="HP305" i="5"/>
  <c r="HQ305" i="5"/>
  <c r="HR305" i="5"/>
  <c r="HS305" i="5"/>
  <c r="HT305" i="5"/>
  <c r="HU305" i="5"/>
  <c r="HV305" i="5"/>
  <c r="HW305" i="5"/>
  <c r="HX305" i="5"/>
  <c r="HY305" i="5"/>
  <c r="HZ305" i="5"/>
  <c r="IA305" i="5"/>
  <c r="IB305" i="5"/>
  <c r="IC305" i="5"/>
  <c r="ID305" i="5"/>
  <c r="IE305" i="5"/>
  <c r="IF305" i="5"/>
  <c r="IG305" i="5"/>
  <c r="IH305" i="5"/>
  <c r="II305" i="5"/>
  <c r="IJ305" i="5"/>
  <c r="IK305" i="5"/>
  <c r="IL305" i="5"/>
  <c r="IM305" i="5"/>
  <c r="IN305" i="5"/>
  <c r="IO305" i="5"/>
  <c r="IP305" i="5"/>
  <c r="IQ305" i="5"/>
  <c r="IR305" i="5"/>
  <c r="IS305" i="5"/>
  <c r="IT305" i="5"/>
  <c r="IU305" i="5"/>
  <c r="IV305" i="5"/>
  <c r="G213" i="13"/>
  <c r="C342" i="13"/>
  <c r="D342" i="13"/>
  <c r="E342" i="13"/>
  <c r="F342" i="13"/>
  <c r="B342" i="13"/>
  <c r="G189" i="13"/>
  <c r="G175" i="13"/>
  <c r="G133" i="13"/>
  <c r="G116" i="13"/>
  <c r="G106" i="13"/>
  <c r="G88" i="13"/>
  <c r="G55" i="13"/>
  <c r="G45" i="13"/>
  <c r="O524" i="14"/>
  <c r="O445" i="14"/>
  <c r="O430" i="14"/>
  <c r="O420" i="14"/>
  <c r="O406" i="14"/>
  <c r="O375" i="14"/>
  <c r="O357" i="14"/>
  <c r="O352" i="14"/>
  <c r="O335" i="14"/>
  <c r="O325" i="14"/>
  <c r="O278" i="14"/>
  <c r="O259" i="14"/>
  <c r="O243" i="14"/>
  <c r="O230" i="14"/>
  <c r="O224" i="14"/>
  <c r="O198" i="14"/>
  <c r="O183" i="14"/>
  <c r="O139" i="14"/>
  <c r="O122" i="14"/>
  <c r="O117" i="14"/>
  <c r="O108" i="14"/>
  <c r="O88" i="14"/>
  <c r="D258" i="11"/>
  <c r="B130" i="5"/>
  <c r="O470" i="14"/>
  <c r="B129" i="5"/>
  <c r="AH305" i="5"/>
  <c r="AR305" i="5"/>
  <c r="AN305" i="5"/>
  <c r="AJ17" i="5"/>
  <c r="AC305" i="5"/>
  <c r="X305" i="5"/>
  <c r="V305" i="5"/>
  <c r="N305" i="5"/>
  <c r="J305" i="5"/>
  <c r="B155" i="5"/>
  <c r="B367" i="11"/>
  <c r="B141" i="5"/>
  <c r="B126" i="5"/>
  <c r="B345" i="11"/>
  <c r="B115" i="5"/>
  <c r="B105" i="5"/>
  <c r="B96" i="5"/>
  <c r="B93" i="5"/>
  <c r="B90" i="5"/>
  <c r="B82" i="5"/>
  <c r="B80" i="5"/>
  <c r="B310" i="11"/>
  <c r="B77" i="5"/>
  <c r="B65" i="5"/>
  <c r="B298" i="11"/>
  <c r="B60" i="5"/>
  <c r="B52" i="5"/>
  <c r="B284" i="11"/>
  <c r="E15" i="5"/>
  <c r="B42" i="5"/>
  <c r="B39" i="5"/>
  <c r="B38" i="5"/>
  <c r="B319" i="11"/>
  <c r="B34" i="5"/>
  <c r="B30" i="5"/>
  <c r="R16" i="5"/>
  <c r="BX16" i="5"/>
  <c r="B327" i="5"/>
  <c r="B326" i="5"/>
  <c r="B325" i="5"/>
  <c r="B423" i="11"/>
  <c r="B324" i="5"/>
  <c r="B323" i="5"/>
  <c r="B322" i="5"/>
  <c r="B420" i="11"/>
  <c r="B321" i="5"/>
  <c r="B320" i="5"/>
  <c r="B416" i="11"/>
  <c r="B415" i="11"/>
  <c r="B319" i="5"/>
  <c r="B318" i="5"/>
  <c r="B317" i="5"/>
  <c r="B411" i="11"/>
  <c r="B316" i="5"/>
  <c r="B315" i="5"/>
  <c r="B314" i="5"/>
  <c r="B313" i="5"/>
  <c r="B405" i="11"/>
  <c r="B312" i="5"/>
  <c r="B403" i="11"/>
  <c r="B311" i="5"/>
  <c r="B310" i="5"/>
  <c r="B309" i="5"/>
  <c r="B308" i="5"/>
  <c r="B399" i="11"/>
  <c r="B307" i="5"/>
  <c r="B303" i="5"/>
  <c r="B302" i="5"/>
  <c r="B301" i="5"/>
  <c r="B300" i="5"/>
  <c r="B299" i="5"/>
  <c r="B298" i="5"/>
  <c r="B297" i="5"/>
  <c r="CC296" i="5"/>
  <c r="CB296" i="5"/>
  <c r="CA296" i="5"/>
  <c r="BZ296" i="5"/>
  <c r="BY296" i="5"/>
  <c r="BX296" i="5"/>
  <c r="BW296" i="5"/>
  <c r="BV296" i="5"/>
  <c r="BU296" i="5"/>
  <c r="BT296" i="5"/>
  <c r="BS296" i="5"/>
  <c r="BR296" i="5"/>
  <c r="BQ296" i="5"/>
  <c r="BP296" i="5"/>
  <c r="BO296" i="5"/>
  <c r="BN296" i="5"/>
  <c r="BM296" i="5"/>
  <c r="BL296" i="5"/>
  <c r="BK296" i="5"/>
  <c r="BJ296" i="5"/>
  <c r="BI296" i="5"/>
  <c r="BH296" i="5"/>
  <c r="BG296" i="5"/>
  <c r="BF296" i="5"/>
  <c r="BE296" i="5"/>
  <c r="BD296" i="5"/>
  <c r="BC296" i="5"/>
  <c r="BB296" i="5"/>
  <c r="BA296" i="5"/>
  <c r="AZ296" i="5"/>
  <c r="AY296" i="5"/>
  <c r="AX296" i="5"/>
  <c r="AW296" i="5"/>
  <c r="AV296" i="5"/>
  <c r="AU296" i="5"/>
  <c r="AT296" i="5"/>
  <c r="AS296" i="5"/>
  <c r="AR296" i="5"/>
  <c r="AQ296" i="5"/>
  <c r="AP296" i="5"/>
  <c r="AO296" i="5"/>
  <c r="AN296" i="5"/>
  <c r="AM296" i="5"/>
  <c r="AL296" i="5"/>
  <c r="AK296" i="5"/>
  <c r="AJ296" i="5"/>
  <c r="AI296" i="5"/>
  <c r="AH296" i="5"/>
  <c r="AG296" i="5"/>
  <c r="AF296" i="5"/>
  <c r="AE296" i="5"/>
  <c r="AD296" i="5"/>
  <c r="AC296" i="5"/>
  <c r="AB296" i="5"/>
  <c r="AA296" i="5"/>
  <c r="Z296" i="5"/>
  <c r="Y296" i="5"/>
  <c r="X296" i="5"/>
  <c r="W296" i="5"/>
  <c r="V296" i="5"/>
  <c r="U296" i="5"/>
  <c r="T296" i="5"/>
  <c r="S296" i="5"/>
  <c r="R296" i="5"/>
  <c r="Q296" i="5"/>
  <c r="P296" i="5"/>
  <c r="O296" i="5"/>
  <c r="N296" i="5"/>
  <c r="M296" i="5"/>
  <c r="L296" i="5"/>
  <c r="K296" i="5"/>
  <c r="J296" i="5"/>
  <c r="I296" i="5"/>
  <c r="H296" i="5"/>
  <c r="G296" i="5"/>
  <c r="F296" i="5"/>
  <c r="E296" i="5"/>
  <c r="D296" i="5"/>
  <c r="C296" i="5"/>
  <c r="B294" i="5"/>
  <c r="B293" i="5"/>
  <c r="B190" i="11"/>
  <c r="B292" i="5"/>
  <c r="B291" i="5"/>
  <c r="B290" i="5"/>
  <c r="B289" i="5"/>
  <c r="B288" i="5"/>
  <c r="B287" i="5"/>
  <c r="B286" i="5"/>
  <c r="B285" i="5"/>
  <c r="B284" i="5"/>
  <c r="B283" i="5"/>
  <c r="B282" i="5"/>
  <c r="B281" i="5"/>
  <c r="B142" i="11"/>
  <c r="B280" i="5"/>
  <c r="B279" i="5"/>
  <c r="B278" i="5"/>
  <c r="B152" i="11"/>
  <c r="B277" i="5"/>
  <c r="B276" i="5"/>
  <c r="B275" i="5"/>
  <c r="B69" i="11"/>
  <c r="B274" i="5"/>
  <c r="B273" i="5"/>
  <c r="B272" i="5"/>
  <c r="B271" i="5"/>
  <c r="B270" i="5"/>
  <c r="B269" i="5"/>
  <c r="B268" i="5"/>
  <c r="B68" i="11"/>
  <c r="B267" i="5"/>
  <c r="B266" i="5"/>
  <c r="B265" i="5"/>
  <c r="B263" i="5"/>
  <c r="B262" i="5"/>
  <c r="B261" i="5"/>
  <c r="B260" i="5"/>
  <c r="B259" i="5"/>
  <c r="B258" i="5"/>
  <c r="B257" i="5"/>
  <c r="B256" i="5"/>
  <c r="B255" i="5"/>
  <c r="B254" i="5"/>
  <c r="B204" i="11"/>
  <c r="B253" i="5"/>
  <c r="B252" i="5"/>
  <c r="B251" i="5"/>
  <c r="B250" i="5"/>
  <c r="B249" i="5"/>
  <c r="B248" i="5"/>
  <c r="B135" i="11"/>
  <c r="B247" i="5"/>
  <c r="B246" i="5"/>
  <c r="B207" i="5"/>
  <c r="B76" i="5"/>
  <c r="CC16" i="5"/>
  <c r="CB16" i="5"/>
  <c r="CA16" i="5"/>
  <c r="BZ16" i="5"/>
  <c r="BY16" i="5"/>
  <c r="BW16" i="5"/>
  <c r="BV16" i="5"/>
  <c r="BU16" i="5"/>
  <c r="BT16" i="5"/>
  <c r="BS16" i="5"/>
  <c r="BR16" i="5"/>
  <c r="BQ16" i="5"/>
  <c r="BP16" i="5"/>
  <c r="BO16" i="5"/>
  <c r="BN16" i="5"/>
  <c r="BM16" i="5"/>
  <c r="BL16" i="5"/>
  <c r="BK16" i="5"/>
  <c r="BJ16" i="5"/>
  <c r="BI16" i="5"/>
  <c r="BH16" i="5"/>
  <c r="BG16" i="5"/>
  <c r="BF16" i="5"/>
  <c r="BE16" i="5"/>
  <c r="BD16" i="5"/>
  <c r="BC16" i="5"/>
  <c r="BB16" i="5"/>
  <c r="BA16" i="5"/>
  <c r="AZ16" i="5"/>
  <c r="AY16" i="5"/>
  <c r="AX16" i="5"/>
  <c r="AW16" i="5"/>
  <c r="AV16" i="5"/>
  <c r="AU16" i="5"/>
  <c r="AT16" i="5"/>
  <c r="AS16" i="5"/>
  <c r="AR16" i="5"/>
  <c r="AQ16" i="5"/>
  <c r="AP16" i="5"/>
  <c r="AO16" i="5"/>
  <c r="AN16" i="5"/>
  <c r="AM16" i="5"/>
  <c r="AL16" i="5"/>
  <c r="AK16" i="5"/>
  <c r="AJ16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C352" i="14"/>
  <c r="D352" i="14"/>
  <c r="E352" i="14"/>
  <c r="F352" i="14"/>
  <c r="G352" i="14"/>
  <c r="H352" i="14"/>
  <c r="I352" i="14"/>
  <c r="J352" i="14"/>
  <c r="K352" i="14"/>
  <c r="L352" i="14"/>
  <c r="M352" i="14"/>
  <c r="N352" i="14"/>
  <c r="B352" i="14"/>
  <c r="C117" i="14"/>
  <c r="D117" i="14"/>
  <c r="E117" i="14"/>
  <c r="F117" i="14"/>
  <c r="G117" i="14"/>
  <c r="H117" i="14"/>
  <c r="I117" i="14"/>
  <c r="J117" i="14"/>
  <c r="K117" i="14"/>
  <c r="L117" i="14"/>
  <c r="M117" i="14"/>
  <c r="N117" i="14"/>
  <c r="B117" i="14"/>
  <c r="B159" i="11"/>
  <c r="G127" i="11"/>
  <c r="J127" i="11"/>
  <c r="M127" i="11"/>
  <c r="P127" i="11"/>
  <c r="S127" i="11"/>
  <c r="V127" i="11"/>
  <c r="Y127" i="11"/>
  <c r="AB127" i="11"/>
  <c r="AE127" i="11"/>
  <c r="AH127" i="11"/>
  <c r="AK127" i="11"/>
  <c r="AN127" i="11"/>
  <c r="AQ127" i="11"/>
  <c r="AT127" i="11"/>
  <c r="AW127" i="11"/>
  <c r="AZ127" i="11"/>
  <c r="BC127" i="11"/>
  <c r="BF127" i="11"/>
  <c r="BI127" i="11"/>
  <c r="BL127" i="11"/>
  <c r="BO127" i="11"/>
  <c r="BR127" i="11"/>
  <c r="BU127" i="11"/>
  <c r="BX127" i="11"/>
  <c r="CA127" i="11"/>
  <c r="CD127" i="11"/>
  <c r="CG127" i="11"/>
  <c r="CJ127" i="11"/>
  <c r="CM127" i="11"/>
  <c r="CP127" i="11"/>
  <c r="CS127" i="11"/>
  <c r="CV127" i="11"/>
  <c r="CY127" i="11"/>
  <c r="DB127" i="11"/>
  <c r="DE127" i="11"/>
  <c r="DH127" i="11"/>
  <c r="DK127" i="11"/>
  <c r="DN127" i="11"/>
  <c r="DQ127" i="11"/>
  <c r="DT127" i="11"/>
  <c r="DW127" i="11"/>
  <c r="DZ127" i="11"/>
  <c r="EC127" i="11"/>
  <c r="EF127" i="11"/>
  <c r="EI127" i="11"/>
  <c r="EL127" i="11"/>
  <c r="EO127" i="11"/>
  <c r="ER127" i="11"/>
  <c r="EU127" i="11"/>
  <c r="EX127" i="11"/>
  <c r="FA127" i="11"/>
  <c r="FD127" i="11"/>
  <c r="FG127" i="11"/>
  <c r="FJ127" i="11"/>
  <c r="FM127" i="11"/>
  <c r="FP127" i="11"/>
  <c r="FS127" i="11"/>
  <c r="FV127" i="11"/>
  <c r="FY127" i="11"/>
  <c r="GB127" i="11"/>
  <c r="GE127" i="11"/>
  <c r="GH127" i="11"/>
  <c r="GK127" i="11"/>
  <c r="GN127" i="11"/>
  <c r="GQ127" i="11"/>
  <c r="GT127" i="11"/>
  <c r="GW127" i="11"/>
  <c r="GZ127" i="11"/>
  <c r="HC127" i="11"/>
  <c r="HF127" i="11"/>
  <c r="HI127" i="11"/>
  <c r="HL127" i="11"/>
  <c r="HO127" i="11"/>
  <c r="HR127" i="11"/>
  <c r="HU127" i="11"/>
  <c r="HX127" i="11"/>
  <c r="IA127" i="11"/>
  <c r="ID127" i="11"/>
  <c r="IG127" i="11"/>
  <c r="IJ127" i="11"/>
  <c r="IM127" i="11"/>
  <c r="IP127" i="11"/>
  <c r="IS127" i="11"/>
  <c r="D241" i="11"/>
  <c r="D227" i="11"/>
  <c r="D172" i="11"/>
  <c r="D144" i="11"/>
  <c r="D95" i="11"/>
  <c r="D295" i="11"/>
  <c r="D178" i="11"/>
  <c r="B178" i="11"/>
  <c r="D166" i="11"/>
  <c r="B166" i="11"/>
  <c r="B157" i="11"/>
  <c r="D207" i="11"/>
  <c r="E127" i="11"/>
  <c r="H127" i="11"/>
  <c r="K127" i="11"/>
  <c r="N127" i="11"/>
  <c r="Q127" i="11"/>
  <c r="T127" i="11"/>
  <c r="W127" i="11"/>
  <c r="Z127" i="11"/>
  <c r="AC127" i="11"/>
  <c r="AF127" i="11"/>
  <c r="AI127" i="11"/>
  <c r="AL127" i="11"/>
  <c r="AO127" i="11"/>
  <c r="AR127" i="11"/>
  <c r="AU127" i="11"/>
  <c r="AX127" i="11"/>
  <c r="BA127" i="11"/>
  <c r="BD127" i="11"/>
  <c r="BG127" i="11"/>
  <c r="BJ127" i="11"/>
  <c r="BM127" i="11"/>
  <c r="BP127" i="11"/>
  <c r="BS127" i="11"/>
  <c r="BV127" i="11"/>
  <c r="BY127" i="11"/>
  <c r="CB127" i="11"/>
  <c r="CE127" i="11"/>
  <c r="CH127" i="11"/>
  <c r="CK127" i="11"/>
  <c r="CN127" i="11"/>
  <c r="CQ127" i="11"/>
  <c r="CT127" i="11"/>
  <c r="CW127" i="11"/>
  <c r="CZ127" i="11"/>
  <c r="DC127" i="11"/>
  <c r="DF127" i="11"/>
  <c r="DI127" i="11"/>
  <c r="DL127" i="11"/>
  <c r="DO127" i="11"/>
  <c r="DR127" i="11"/>
  <c r="DU127" i="11"/>
  <c r="DX127" i="11"/>
  <c r="EA127" i="11"/>
  <c r="ED127" i="11"/>
  <c r="EG127" i="11"/>
  <c r="EJ127" i="11"/>
  <c r="EM127" i="11"/>
  <c r="EP127" i="11"/>
  <c r="ES127" i="11"/>
  <c r="EV127" i="11"/>
  <c r="EY127" i="11"/>
  <c r="FB127" i="11"/>
  <c r="FE127" i="11"/>
  <c r="FH127" i="11"/>
  <c r="FK127" i="11"/>
  <c r="FN127" i="11"/>
  <c r="FQ127" i="11"/>
  <c r="FT127" i="11"/>
  <c r="FW127" i="11"/>
  <c r="FZ127" i="11"/>
  <c r="GC127" i="11"/>
  <c r="GF127" i="11"/>
  <c r="GI127" i="11"/>
  <c r="GL127" i="11"/>
  <c r="GO127" i="11"/>
  <c r="GR127" i="11"/>
  <c r="GU127" i="11"/>
  <c r="GX127" i="11"/>
  <c r="HA127" i="11"/>
  <c r="HD127" i="11"/>
  <c r="HG127" i="11"/>
  <c r="HJ127" i="11"/>
  <c r="HM127" i="11"/>
  <c r="HP127" i="11"/>
  <c r="HS127" i="11"/>
  <c r="HV127" i="11"/>
  <c r="HY127" i="11"/>
  <c r="IB127" i="11"/>
  <c r="IE127" i="11"/>
  <c r="IH127" i="11"/>
  <c r="IK127" i="11"/>
  <c r="IN127" i="11"/>
  <c r="IQ127" i="11"/>
  <c r="IT127" i="11"/>
  <c r="B414" i="11"/>
  <c r="B425" i="11"/>
  <c r="B82" i="11"/>
  <c r="B92" i="11"/>
  <c r="R267" i="6"/>
  <c r="R266" i="6"/>
  <c r="R265" i="6"/>
  <c r="R264" i="6"/>
  <c r="R263" i="6"/>
  <c r="R262" i="6"/>
  <c r="R261" i="6"/>
  <c r="R260" i="6"/>
  <c r="B219" i="11"/>
  <c r="B288" i="11"/>
  <c r="B147" i="11"/>
  <c r="B160" i="11"/>
  <c r="E95" i="11"/>
  <c r="F95" i="11"/>
  <c r="G95" i="11"/>
  <c r="H95" i="11"/>
  <c r="I95" i="11"/>
  <c r="J95" i="11"/>
  <c r="K95" i="11"/>
  <c r="L95" i="11"/>
  <c r="M95" i="11"/>
  <c r="N95" i="11"/>
  <c r="O95" i="11"/>
  <c r="P95" i="11"/>
  <c r="Q95" i="11"/>
  <c r="R95" i="11"/>
  <c r="S95" i="11"/>
  <c r="T95" i="11"/>
  <c r="U95" i="11"/>
  <c r="V95" i="11"/>
  <c r="W95" i="11"/>
  <c r="X95" i="11"/>
  <c r="Y95" i="11"/>
  <c r="Z95" i="11"/>
  <c r="AA95" i="11"/>
  <c r="AB95" i="11"/>
  <c r="AC95" i="11"/>
  <c r="AD95" i="11"/>
  <c r="AE95" i="11"/>
  <c r="AF95" i="11"/>
  <c r="AG95" i="11"/>
  <c r="AH95" i="11"/>
  <c r="AI95" i="11"/>
  <c r="AJ95" i="11"/>
  <c r="AK95" i="11"/>
  <c r="AL95" i="11"/>
  <c r="AM95" i="11"/>
  <c r="AN95" i="11"/>
  <c r="AO95" i="11"/>
  <c r="AP95" i="11"/>
  <c r="AQ95" i="11"/>
  <c r="AR95" i="11"/>
  <c r="AS95" i="11"/>
  <c r="AT95" i="11"/>
  <c r="AU95" i="11"/>
  <c r="AV95" i="11"/>
  <c r="AW95" i="11"/>
  <c r="AX95" i="11"/>
  <c r="AY95" i="11"/>
  <c r="AZ95" i="11"/>
  <c r="BA95" i="11"/>
  <c r="BB95" i="11"/>
  <c r="BC95" i="11"/>
  <c r="BD95" i="11"/>
  <c r="BE95" i="11"/>
  <c r="BF95" i="11"/>
  <c r="BG95" i="11"/>
  <c r="BH95" i="11"/>
  <c r="BI95" i="11"/>
  <c r="BJ95" i="11"/>
  <c r="BK95" i="11"/>
  <c r="BL95" i="11"/>
  <c r="BM95" i="11"/>
  <c r="BN95" i="11"/>
  <c r="BO95" i="11"/>
  <c r="BP95" i="11"/>
  <c r="BQ95" i="11"/>
  <c r="BR95" i="11"/>
  <c r="BS95" i="11"/>
  <c r="BT95" i="11"/>
  <c r="BU95" i="11"/>
  <c r="BV95" i="11"/>
  <c r="BW95" i="11"/>
  <c r="BX95" i="11"/>
  <c r="BY95" i="11"/>
  <c r="BZ95" i="11"/>
  <c r="CA95" i="11"/>
  <c r="CB95" i="11"/>
  <c r="CC95" i="11"/>
  <c r="CD95" i="11"/>
  <c r="CE95" i="11"/>
  <c r="CF95" i="11"/>
  <c r="CG95" i="11"/>
  <c r="CH95" i="11"/>
  <c r="CI95" i="11"/>
  <c r="CJ95" i="11"/>
  <c r="CK95" i="11"/>
  <c r="CL95" i="11"/>
  <c r="CM95" i="11"/>
  <c r="CN95" i="11"/>
  <c r="CO95" i="11"/>
  <c r="CP95" i="11"/>
  <c r="CQ95" i="11"/>
  <c r="CR95" i="11"/>
  <c r="CS95" i="11"/>
  <c r="CT95" i="11"/>
  <c r="CU95" i="11"/>
  <c r="CV95" i="11"/>
  <c r="CW95" i="11"/>
  <c r="CX95" i="11"/>
  <c r="CY95" i="11"/>
  <c r="CZ95" i="11"/>
  <c r="DA95" i="11"/>
  <c r="DB95" i="11"/>
  <c r="DC95" i="11"/>
  <c r="DD95" i="11"/>
  <c r="DE95" i="11"/>
  <c r="DF95" i="11"/>
  <c r="DG95" i="11"/>
  <c r="DH95" i="11"/>
  <c r="DI95" i="11"/>
  <c r="DJ95" i="11"/>
  <c r="DK95" i="11"/>
  <c r="DL95" i="11"/>
  <c r="DM95" i="11"/>
  <c r="DN95" i="11"/>
  <c r="DO95" i="11"/>
  <c r="DP95" i="11"/>
  <c r="DQ95" i="11"/>
  <c r="DR95" i="11"/>
  <c r="DS95" i="11"/>
  <c r="DT95" i="11"/>
  <c r="DU95" i="11"/>
  <c r="DV95" i="11"/>
  <c r="DW95" i="11"/>
  <c r="DX95" i="11"/>
  <c r="DY95" i="11"/>
  <c r="DZ95" i="11"/>
  <c r="EA95" i="11"/>
  <c r="EB95" i="11"/>
  <c r="EC95" i="11"/>
  <c r="ED95" i="11"/>
  <c r="EE95" i="11"/>
  <c r="EF95" i="11"/>
  <c r="EG95" i="11"/>
  <c r="EH95" i="11"/>
  <c r="EI95" i="11"/>
  <c r="EJ95" i="11"/>
  <c r="EK95" i="11"/>
  <c r="EL95" i="11"/>
  <c r="EM95" i="11"/>
  <c r="EN95" i="11"/>
  <c r="EO95" i="11"/>
  <c r="EP95" i="11"/>
  <c r="EQ95" i="11"/>
  <c r="ER95" i="11"/>
  <c r="ES95" i="11"/>
  <c r="ET95" i="11"/>
  <c r="EU95" i="11"/>
  <c r="EV95" i="11"/>
  <c r="EW95" i="11"/>
  <c r="EX95" i="11"/>
  <c r="EY95" i="11"/>
  <c r="EZ95" i="11"/>
  <c r="FA95" i="11"/>
  <c r="FB95" i="11"/>
  <c r="FC95" i="11"/>
  <c r="FD95" i="11"/>
  <c r="FE95" i="11"/>
  <c r="FF95" i="11"/>
  <c r="FG95" i="11"/>
  <c r="FH95" i="11"/>
  <c r="FI95" i="11"/>
  <c r="FJ95" i="11"/>
  <c r="FK95" i="11"/>
  <c r="FL95" i="11"/>
  <c r="FM95" i="11"/>
  <c r="FN95" i="11"/>
  <c r="FO95" i="11"/>
  <c r="FP95" i="11"/>
  <c r="FQ95" i="11"/>
  <c r="FR95" i="11"/>
  <c r="FS95" i="11"/>
  <c r="FT95" i="11"/>
  <c r="FU95" i="11"/>
  <c r="FV95" i="11"/>
  <c r="FW95" i="11"/>
  <c r="FX95" i="11"/>
  <c r="FY95" i="11"/>
  <c r="FZ95" i="11"/>
  <c r="GA95" i="11"/>
  <c r="GB95" i="11"/>
  <c r="GC95" i="11"/>
  <c r="GD95" i="11"/>
  <c r="GE95" i="11"/>
  <c r="GF95" i="11"/>
  <c r="GG95" i="11"/>
  <c r="GH95" i="11"/>
  <c r="GI95" i="11"/>
  <c r="GJ95" i="11"/>
  <c r="GK95" i="11"/>
  <c r="GL95" i="11"/>
  <c r="GM95" i="11"/>
  <c r="GN95" i="11"/>
  <c r="GO95" i="11"/>
  <c r="GP95" i="11"/>
  <c r="GQ95" i="11"/>
  <c r="GR95" i="11"/>
  <c r="GS95" i="11"/>
  <c r="GT95" i="11"/>
  <c r="GU95" i="11"/>
  <c r="GV95" i="11"/>
  <c r="GW95" i="11"/>
  <c r="GX95" i="11"/>
  <c r="GY95" i="11"/>
  <c r="GZ95" i="11"/>
  <c r="HA95" i="11"/>
  <c r="HB95" i="11"/>
  <c r="HC95" i="11"/>
  <c r="HD95" i="11"/>
  <c r="HE95" i="11"/>
  <c r="HF95" i="11"/>
  <c r="HG95" i="11"/>
  <c r="HH95" i="11"/>
  <c r="HI95" i="11"/>
  <c r="HJ95" i="11"/>
  <c r="HK95" i="11"/>
  <c r="HL95" i="11"/>
  <c r="HM95" i="11"/>
  <c r="HN95" i="11"/>
  <c r="HO95" i="11"/>
  <c r="HP95" i="11"/>
  <c r="HQ95" i="11"/>
  <c r="HR95" i="11"/>
  <c r="HS95" i="11"/>
  <c r="HT95" i="11"/>
  <c r="HU95" i="11"/>
  <c r="HV95" i="11"/>
  <c r="HW95" i="11"/>
  <c r="HX95" i="11"/>
  <c r="HY95" i="11"/>
  <c r="HZ95" i="11"/>
  <c r="IA95" i="11"/>
  <c r="IB95" i="11"/>
  <c r="IC95" i="11"/>
  <c r="ID95" i="11"/>
  <c r="IE95" i="11"/>
  <c r="IF95" i="11"/>
  <c r="IG95" i="11"/>
  <c r="IH95" i="11"/>
  <c r="II95" i="11"/>
  <c r="IJ95" i="11"/>
  <c r="IK95" i="11"/>
  <c r="IL95" i="11"/>
  <c r="IM95" i="11"/>
  <c r="IN95" i="11"/>
  <c r="IO95" i="11"/>
  <c r="IP95" i="11"/>
  <c r="IQ95" i="11"/>
  <c r="IR95" i="11"/>
  <c r="IS95" i="11"/>
  <c r="IT95" i="11"/>
  <c r="B51" i="11"/>
  <c r="B230" i="11"/>
  <c r="B215" i="11"/>
  <c r="B56" i="11"/>
  <c r="B174" i="11"/>
  <c r="B341" i="11"/>
  <c r="B301" i="11"/>
  <c r="F127" i="11"/>
  <c r="I127" i="11"/>
  <c r="L127" i="11"/>
  <c r="O127" i="11"/>
  <c r="R127" i="11"/>
  <c r="U127" i="11"/>
  <c r="X127" i="11"/>
  <c r="AA127" i="11"/>
  <c r="AD127" i="11"/>
  <c r="AG127" i="11"/>
  <c r="AJ127" i="11"/>
  <c r="AM127" i="11"/>
  <c r="AP127" i="11"/>
  <c r="AS127" i="11"/>
  <c r="AV127" i="11"/>
  <c r="AY127" i="11"/>
  <c r="BB127" i="11"/>
  <c r="BE127" i="11"/>
  <c r="BH127" i="11"/>
  <c r="BK127" i="11"/>
  <c r="BN127" i="11"/>
  <c r="BQ127" i="11"/>
  <c r="BT127" i="11"/>
  <c r="BW127" i="11"/>
  <c r="BZ127" i="11"/>
  <c r="CC127" i="11"/>
  <c r="CF127" i="11"/>
  <c r="CI127" i="11"/>
  <c r="CL127" i="11"/>
  <c r="CO127" i="11"/>
  <c r="CR127" i="11"/>
  <c r="CU127" i="11"/>
  <c r="CX127" i="11"/>
  <c r="DA127" i="11"/>
  <c r="DD127" i="11"/>
  <c r="DG127" i="11"/>
  <c r="DJ127" i="11"/>
  <c r="DM127" i="11"/>
  <c r="DP127" i="11"/>
  <c r="DS127" i="11"/>
  <c r="DV127" i="11"/>
  <c r="DY127" i="11"/>
  <c r="EB127" i="11"/>
  <c r="EE127" i="11"/>
  <c r="EH127" i="11"/>
  <c r="EK127" i="11"/>
  <c r="EN127" i="11"/>
  <c r="EQ127" i="11"/>
  <c r="ET127" i="11"/>
  <c r="EW127" i="11"/>
  <c r="EZ127" i="11"/>
  <c r="FC127" i="11"/>
  <c r="FF127" i="11"/>
  <c r="FI127" i="11"/>
  <c r="FL127" i="11"/>
  <c r="FO127" i="11"/>
  <c r="FR127" i="11"/>
  <c r="FU127" i="11"/>
  <c r="FX127" i="11"/>
  <c r="GA127" i="11"/>
  <c r="GD127" i="11"/>
  <c r="GG127" i="11"/>
  <c r="GJ127" i="11"/>
  <c r="GM127" i="11"/>
  <c r="GP127" i="11"/>
  <c r="GS127" i="11"/>
  <c r="GV127" i="11"/>
  <c r="GY127" i="11"/>
  <c r="HB127" i="11"/>
  <c r="HE127" i="11"/>
  <c r="HH127" i="11"/>
  <c r="HK127" i="11"/>
  <c r="HN127" i="11"/>
  <c r="HQ127" i="11"/>
  <c r="HT127" i="11"/>
  <c r="HW127" i="11"/>
  <c r="HZ127" i="11"/>
  <c r="IC127" i="11"/>
  <c r="IF127" i="11"/>
  <c r="II127" i="11"/>
  <c r="IL127" i="11"/>
  <c r="IO127" i="11"/>
  <c r="IR127" i="11"/>
  <c r="B312" i="11"/>
  <c r="B370" i="11"/>
  <c r="B323" i="11"/>
  <c r="C241" i="11"/>
  <c r="B241" i="11"/>
  <c r="B200" i="11"/>
  <c r="B175" i="11"/>
  <c r="B105" i="11"/>
  <c r="B97" i="11"/>
  <c r="F386" i="13"/>
  <c r="C386" i="13"/>
  <c r="D386" i="13"/>
  <c r="E386" i="13"/>
  <c r="B386" i="13"/>
  <c r="C396" i="14"/>
  <c r="D396" i="14"/>
  <c r="E396" i="14"/>
  <c r="F396" i="14"/>
  <c r="G396" i="14"/>
  <c r="H396" i="14"/>
  <c r="I396" i="14"/>
  <c r="J396" i="14"/>
  <c r="K396" i="14"/>
  <c r="L396" i="14"/>
  <c r="M396" i="14"/>
  <c r="N396" i="14"/>
  <c r="B396" i="14"/>
  <c r="N44" i="14"/>
  <c r="E45" i="13"/>
  <c r="B524" i="14"/>
  <c r="C524" i="14"/>
  <c r="D524" i="14"/>
  <c r="E524" i="14"/>
  <c r="F524" i="14"/>
  <c r="G524" i="14"/>
  <c r="H524" i="14"/>
  <c r="I524" i="14"/>
  <c r="J524" i="14"/>
  <c r="K524" i="14"/>
  <c r="L524" i="14"/>
  <c r="M524" i="14"/>
  <c r="N524" i="14"/>
  <c r="N445" i="14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Z13" i="11"/>
  <c r="AA13" i="11"/>
  <c r="AB13" i="11"/>
  <c r="AC13" i="11"/>
  <c r="AD13" i="11"/>
  <c r="AE13" i="11"/>
  <c r="AF13" i="11"/>
  <c r="AG13" i="11"/>
  <c r="AH13" i="11"/>
  <c r="AI13" i="11"/>
  <c r="AJ13" i="11"/>
  <c r="AK13" i="11"/>
  <c r="AL13" i="11"/>
  <c r="AM13" i="11"/>
  <c r="AN13" i="11"/>
  <c r="AO13" i="11"/>
  <c r="AP13" i="11"/>
  <c r="AQ13" i="11"/>
  <c r="AR13" i="11"/>
  <c r="AS13" i="11"/>
  <c r="AT13" i="11"/>
  <c r="AU13" i="11"/>
  <c r="AV13" i="11"/>
  <c r="AW13" i="11"/>
  <c r="AX13" i="11"/>
  <c r="AY13" i="11"/>
  <c r="AZ13" i="11"/>
  <c r="BA13" i="11"/>
  <c r="BB13" i="11"/>
  <c r="BC13" i="11"/>
  <c r="BD13" i="11"/>
  <c r="BE13" i="11"/>
  <c r="BF13" i="11"/>
  <c r="BG13" i="11"/>
  <c r="BH13" i="11"/>
  <c r="BI13" i="11"/>
  <c r="BJ13" i="11"/>
  <c r="BK13" i="11"/>
  <c r="BL13" i="11"/>
  <c r="BM13" i="11"/>
  <c r="BN13" i="11"/>
  <c r="BO13" i="11"/>
  <c r="BP13" i="11"/>
  <c r="BQ13" i="11"/>
  <c r="BR13" i="11"/>
  <c r="BS13" i="11"/>
  <c r="BT13" i="11"/>
  <c r="BU13" i="11"/>
  <c r="BV13" i="11"/>
  <c r="BW13" i="11"/>
  <c r="BX13" i="11"/>
  <c r="BY13" i="11"/>
  <c r="BZ13" i="11"/>
  <c r="CA13" i="11"/>
  <c r="CB13" i="11"/>
  <c r="CC13" i="11"/>
  <c r="CD13" i="11"/>
  <c r="CE13" i="11"/>
  <c r="CF13" i="11"/>
  <c r="CG13" i="11"/>
  <c r="CH13" i="11"/>
  <c r="CI13" i="11"/>
  <c r="CJ13" i="11"/>
  <c r="CK13" i="11"/>
  <c r="CL13" i="11"/>
  <c r="CM13" i="11"/>
  <c r="CN13" i="11"/>
  <c r="CO13" i="11"/>
  <c r="CP13" i="11"/>
  <c r="CQ13" i="11"/>
  <c r="CR13" i="11"/>
  <c r="CS13" i="11"/>
  <c r="CT13" i="11"/>
  <c r="CU13" i="11"/>
  <c r="CV13" i="11"/>
  <c r="CW13" i="11"/>
  <c r="CX13" i="11"/>
  <c r="CY13" i="11"/>
  <c r="CZ13" i="11"/>
  <c r="DA13" i="11"/>
  <c r="DB13" i="11"/>
  <c r="DC13" i="11"/>
  <c r="DD13" i="11"/>
  <c r="DE13" i="11"/>
  <c r="DF13" i="11"/>
  <c r="DG13" i="11"/>
  <c r="DH13" i="11"/>
  <c r="DI13" i="11"/>
  <c r="DJ13" i="11"/>
  <c r="DK13" i="11"/>
  <c r="DL13" i="11"/>
  <c r="DM13" i="11"/>
  <c r="DN13" i="11"/>
  <c r="DO13" i="11"/>
  <c r="DP13" i="11"/>
  <c r="DQ13" i="11"/>
  <c r="DR13" i="11"/>
  <c r="DS13" i="11"/>
  <c r="DT13" i="11"/>
  <c r="DU13" i="11"/>
  <c r="DV13" i="11"/>
  <c r="DW13" i="11"/>
  <c r="DX13" i="11"/>
  <c r="DY13" i="11"/>
  <c r="DZ13" i="11"/>
  <c r="EA13" i="11"/>
  <c r="EB13" i="11"/>
  <c r="EC13" i="11"/>
  <c r="ED13" i="11"/>
  <c r="EE13" i="11"/>
  <c r="EF13" i="11"/>
  <c r="EG13" i="11"/>
  <c r="EH13" i="11"/>
  <c r="EI13" i="11"/>
  <c r="EJ13" i="11"/>
  <c r="EK13" i="11"/>
  <c r="EL13" i="11"/>
  <c r="EM13" i="11"/>
  <c r="EN13" i="11"/>
  <c r="EO13" i="11"/>
  <c r="EP13" i="11"/>
  <c r="EQ13" i="11"/>
  <c r="ER13" i="11"/>
  <c r="ES13" i="11"/>
  <c r="ET13" i="11"/>
  <c r="EU13" i="11"/>
  <c r="EV13" i="11"/>
  <c r="EW13" i="11"/>
  <c r="EX13" i="11"/>
  <c r="EY13" i="11"/>
  <c r="EZ13" i="11"/>
  <c r="FA13" i="11"/>
  <c r="FB13" i="11"/>
  <c r="FC13" i="11"/>
  <c r="FD13" i="11"/>
  <c r="FE13" i="11"/>
  <c r="FF13" i="11"/>
  <c r="FG13" i="11"/>
  <c r="FH13" i="11"/>
  <c r="FI13" i="11"/>
  <c r="FJ13" i="11"/>
  <c r="FK13" i="11"/>
  <c r="FL13" i="11"/>
  <c r="FM13" i="11"/>
  <c r="FN13" i="11"/>
  <c r="FO13" i="11"/>
  <c r="FP13" i="11"/>
  <c r="FQ13" i="11"/>
  <c r="FR13" i="11"/>
  <c r="FS13" i="11"/>
  <c r="FT13" i="11"/>
  <c r="FU13" i="11"/>
  <c r="FV13" i="11"/>
  <c r="FW13" i="11"/>
  <c r="FX13" i="11"/>
  <c r="FY13" i="11"/>
  <c r="FZ13" i="11"/>
  <c r="GA13" i="11"/>
  <c r="GB13" i="11"/>
  <c r="GC13" i="11"/>
  <c r="GD13" i="11"/>
  <c r="GE13" i="11"/>
  <c r="GF13" i="11"/>
  <c r="GG13" i="11"/>
  <c r="GH13" i="11"/>
  <c r="GI13" i="11"/>
  <c r="GJ13" i="11"/>
  <c r="GK13" i="11"/>
  <c r="GL13" i="11"/>
  <c r="GM13" i="11"/>
  <c r="GN13" i="11"/>
  <c r="GO13" i="11"/>
  <c r="GP13" i="11"/>
  <c r="GQ13" i="11"/>
  <c r="GR13" i="11"/>
  <c r="GS13" i="11"/>
  <c r="GT13" i="11"/>
  <c r="GU13" i="11"/>
  <c r="GV13" i="11"/>
  <c r="GW13" i="11"/>
  <c r="GX13" i="11"/>
  <c r="GY13" i="11"/>
  <c r="GZ13" i="11"/>
  <c r="HA13" i="11"/>
  <c r="HB13" i="11"/>
  <c r="HC13" i="11"/>
  <c r="HD13" i="11"/>
  <c r="HE13" i="11"/>
  <c r="HF13" i="11"/>
  <c r="HG13" i="11"/>
  <c r="HH13" i="11"/>
  <c r="HI13" i="11"/>
  <c r="HJ13" i="11"/>
  <c r="HK13" i="11"/>
  <c r="HL13" i="11"/>
  <c r="HM13" i="11"/>
  <c r="HN13" i="11"/>
  <c r="HO13" i="11"/>
  <c r="HP13" i="11"/>
  <c r="HQ13" i="11"/>
  <c r="HR13" i="11"/>
  <c r="HS13" i="11"/>
  <c r="HT13" i="11"/>
  <c r="HU13" i="11"/>
  <c r="HV13" i="11"/>
  <c r="HW13" i="11"/>
  <c r="HX13" i="11"/>
  <c r="HY13" i="11"/>
  <c r="HZ13" i="11"/>
  <c r="IA13" i="11"/>
  <c r="IB13" i="11"/>
  <c r="IC13" i="11"/>
  <c r="ID13" i="11"/>
  <c r="IE13" i="11"/>
  <c r="IF13" i="11"/>
  <c r="IG13" i="11"/>
  <c r="IH13" i="11"/>
  <c r="II13" i="11"/>
  <c r="IJ13" i="11"/>
  <c r="IK13" i="11"/>
  <c r="IL13" i="11"/>
  <c r="IM13" i="11"/>
  <c r="IN13" i="11"/>
  <c r="IO13" i="11"/>
  <c r="IP13" i="11"/>
  <c r="IQ13" i="11"/>
  <c r="IR13" i="11"/>
  <c r="IS13" i="11"/>
  <c r="IT13" i="11"/>
  <c r="C420" i="13"/>
  <c r="D420" i="13"/>
  <c r="E420" i="13"/>
  <c r="B420" i="13"/>
  <c r="C311" i="13"/>
  <c r="D311" i="13"/>
  <c r="E311" i="13"/>
  <c r="B311" i="13"/>
  <c r="N88" i="14"/>
  <c r="N54" i="14"/>
  <c r="N335" i="14"/>
  <c r="N139" i="14"/>
  <c r="B13" i="13"/>
  <c r="C13" i="13"/>
  <c r="D13" i="13"/>
  <c r="E13" i="13"/>
  <c r="B45" i="13"/>
  <c r="C45" i="13"/>
  <c r="D45" i="13"/>
  <c r="B55" i="13"/>
  <c r="C55" i="13"/>
  <c r="D55" i="13"/>
  <c r="E55" i="13"/>
  <c r="B88" i="13"/>
  <c r="C88" i="13"/>
  <c r="D88" i="13"/>
  <c r="E88" i="13"/>
  <c r="B106" i="13"/>
  <c r="C106" i="13"/>
  <c r="D106" i="13"/>
  <c r="E106" i="13"/>
  <c r="B116" i="13"/>
  <c r="C116" i="13"/>
  <c r="D116" i="13"/>
  <c r="E116" i="13"/>
  <c r="B133" i="13"/>
  <c r="C133" i="13"/>
  <c r="D133" i="13"/>
  <c r="E133" i="13"/>
  <c r="B175" i="13"/>
  <c r="C175" i="13"/>
  <c r="D175" i="13"/>
  <c r="E175" i="13"/>
  <c r="B189" i="13"/>
  <c r="C189" i="13"/>
  <c r="D189" i="13"/>
  <c r="E189" i="13"/>
  <c r="B213" i="13"/>
  <c r="C213" i="13"/>
  <c r="D213" i="13"/>
  <c r="E213" i="13"/>
  <c r="B219" i="13"/>
  <c r="C219" i="13"/>
  <c r="D219" i="13"/>
  <c r="E219" i="13"/>
  <c r="B231" i="13"/>
  <c r="C231" i="13"/>
  <c r="D231" i="13"/>
  <c r="E231" i="13"/>
  <c r="B247" i="13"/>
  <c r="C247" i="13"/>
  <c r="D247" i="13"/>
  <c r="E247" i="13"/>
  <c r="B266" i="13"/>
  <c r="C266" i="13"/>
  <c r="D266" i="13"/>
  <c r="E266" i="13"/>
  <c r="B294" i="13"/>
  <c r="C294" i="13"/>
  <c r="D294" i="13"/>
  <c r="E294" i="13"/>
  <c r="B320" i="13"/>
  <c r="C320" i="13"/>
  <c r="D320" i="13"/>
  <c r="E320" i="13"/>
  <c r="B336" i="13"/>
  <c r="C336" i="13"/>
  <c r="D336" i="13"/>
  <c r="E336" i="13"/>
  <c r="B348" i="13"/>
  <c r="C348" i="13"/>
  <c r="D348" i="13"/>
  <c r="E348" i="13"/>
  <c r="B365" i="13"/>
  <c r="C365" i="13"/>
  <c r="D365" i="13"/>
  <c r="E365" i="13"/>
  <c r="B397" i="13"/>
  <c r="C397" i="13"/>
  <c r="D397" i="13"/>
  <c r="E397" i="13"/>
  <c r="B410" i="13"/>
  <c r="C410" i="13"/>
  <c r="D410" i="13"/>
  <c r="E410" i="13"/>
  <c r="B434" i="13"/>
  <c r="C434" i="13"/>
  <c r="D434" i="13"/>
  <c r="E434" i="13"/>
  <c r="B459" i="13"/>
  <c r="C459" i="13"/>
  <c r="D459" i="13"/>
  <c r="E459" i="13"/>
  <c r="B510" i="13"/>
  <c r="C510" i="13"/>
  <c r="D510" i="13"/>
  <c r="E510" i="13"/>
  <c r="B546" i="13"/>
  <c r="C546" i="13"/>
  <c r="D546" i="13"/>
  <c r="E546" i="13"/>
  <c r="E11" i="13"/>
  <c r="B14" i="14"/>
  <c r="C14" i="14"/>
  <c r="D14" i="14"/>
  <c r="E14" i="14"/>
  <c r="F14" i="14"/>
  <c r="G14" i="14"/>
  <c r="H14" i="14"/>
  <c r="I14" i="14"/>
  <c r="J14" i="14"/>
  <c r="K14" i="14"/>
  <c r="L14" i="14"/>
  <c r="M14" i="14"/>
  <c r="B44" i="14"/>
  <c r="C44" i="14"/>
  <c r="D44" i="14"/>
  <c r="E44" i="14"/>
  <c r="F44" i="14"/>
  <c r="G44" i="14"/>
  <c r="H44" i="14"/>
  <c r="I44" i="14"/>
  <c r="J44" i="14"/>
  <c r="K44" i="14"/>
  <c r="L44" i="14"/>
  <c r="M44" i="14"/>
  <c r="B54" i="14"/>
  <c r="C54" i="14"/>
  <c r="D54" i="14"/>
  <c r="E54" i="14"/>
  <c r="F54" i="14"/>
  <c r="G54" i="14"/>
  <c r="H54" i="14"/>
  <c r="I54" i="14"/>
  <c r="J54" i="14"/>
  <c r="K54" i="14"/>
  <c r="L54" i="14"/>
  <c r="M54" i="14"/>
  <c r="B88" i="14"/>
  <c r="C88" i="14"/>
  <c r="D88" i="14"/>
  <c r="E88" i="14"/>
  <c r="F88" i="14"/>
  <c r="G88" i="14"/>
  <c r="H88" i="14"/>
  <c r="I88" i="14"/>
  <c r="J88" i="14"/>
  <c r="K88" i="14"/>
  <c r="L88" i="14"/>
  <c r="M88" i="14"/>
  <c r="B108" i="14"/>
  <c r="C108" i="14"/>
  <c r="D108" i="14"/>
  <c r="E108" i="14"/>
  <c r="F108" i="14"/>
  <c r="G108" i="14"/>
  <c r="H108" i="14"/>
  <c r="I108" i="14"/>
  <c r="J108" i="14"/>
  <c r="K108" i="14"/>
  <c r="L108" i="14"/>
  <c r="M108" i="14"/>
  <c r="B122" i="14"/>
  <c r="C122" i="14"/>
  <c r="D122" i="14"/>
  <c r="E122" i="14"/>
  <c r="F122" i="14"/>
  <c r="G122" i="14"/>
  <c r="H122" i="14"/>
  <c r="I122" i="14"/>
  <c r="J122" i="14"/>
  <c r="K122" i="14"/>
  <c r="L122" i="14"/>
  <c r="M122" i="14"/>
  <c r="B139" i="14"/>
  <c r="C139" i="14"/>
  <c r="D139" i="14"/>
  <c r="E139" i="14"/>
  <c r="F139" i="14"/>
  <c r="G139" i="14"/>
  <c r="H139" i="14"/>
  <c r="I139" i="14"/>
  <c r="J139" i="14"/>
  <c r="K139" i="14"/>
  <c r="L139" i="14"/>
  <c r="M139" i="14"/>
  <c r="B183" i="14"/>
  <c r="C183" i="14"/>
  <c r="D183" i="14"/>
  <c r="E183" i="14"/>
  <c r="F183" i="14"/>
  <c r="G183" i="14"/>
  <c r="H183" i="14"/>
  <c r="I183" i="14"/>
  <c r="J183" i="14"/>
  <c r="K183" i="14"/>
  <c r="L183" i="14"/>
  <c r="M183" i="14"/>
  <c r="N183" i="14"/>
  <c r="B198" i="14"/>
  <c r="C198" i="14"/>
  <c r="D198" i="14"/>
  <c r="E198" i="14"/>
  <c r="F198" i="14"/>
  <c r="G198" i="14"/>
  <c r="H198" i="14"/>
  <c r="I198" i="14"/>
  <c r="J198" i="14"/>
  <c r="K198" i="14"/>
  <c r="L198" i="14"/>
  <c r="M198" i="14"/>
  <c r="N198" i="14"/>
  <c r="B224" i="14"/>
  <c r="C224" i="14"/>
  <c r="D224" i="14"/>
  <c r="E224" i="14"/>
  <c r="F224" i="14"/>
  <c r="G224" i="14"/>
  <c r="H224" i="14"/>
  <c r="I224" i="14"/>
  <c r="J224" i="14"/>
  <c r="K224" i="14"/>
  <c r="L224" i="14"/>
  <c r="M224" i="14"/>
  <c r="N224" i="14"/>
  <c r="B230" i="14"/>
  <c r="C230" i="14"/>
  <c r="D230" i="14"/>
  <c r="E230" i="14"/>
  <c r="F230" i="14"/>
  <c r="G230" i="14"/>
  <c r="H230" i="14"/>
  <c r="I230" i="14"/>
  <c r="J230" i="14"/>
  <c r="K230" i="14"/>
  <c r="L230" i="14"/>
  <c r="M230" i="14"/>
  <c r="N230" i="14"/>
  <c r="B243" i="14"/>
  <c r="C243" i="14"/>
  <c r="D243" i="14"/>
  <c r="E243" i="14"/>
  <c r="F243" i="14"/>
  <c r="G243" i="14"/>
  <c r="H243" i="14"/>
  <c r="I243" i="14"/>
  <c r="J243" i="14"/>
  <c r="K243" i="14"/>
  <c r="L243" i="14"/>
  <c r="M243" i="14"/>
  <c r="N243" i="14"/>
  <c r="B259" i="14"/>
  <c r="C259" i="14"/>
  <c r="D259" i="14"/>
  <c r="E259" i="14"/>
  <c r="F259" i="14"/>
  <c r="G259" i="14"/>
  <c r="H259" i="14"/>
  <c r="I259" i="14"/>
  <c r="J259" i="14"/>
  <c r="K259" i="14"/>
  <c r="L259" i="14"/>
  <c r="M259" i="14"/>
  <c r="N259" i="14"/>
  <c r="B278" i="14"/>
  <c r="C278" i="14"/>
  <c r="D278" i="14"/>
  <c r="E278" i="14"/>
  <c r="F278" i="14"/>
  <c r="G278" i="14"/>
  <c r="H278" i="14"/>
  <c r="I278" i="14"/>
  <c r="J278" i="14"/>
  <c r="K278" i="14"/>
  <c r="L278" i="14"/>
  <c r="M278" i="14"/>
  <c r="N278" i="14"/>
  <c r="B308" i="14"/>
  <c r="C308" i="14"/>
  <c r="D308" i="14"/>
  <c r="E308" i="14"/>
  <c r="F308" i="14"/>
  <c r="G308" i="14"/>
  <c r="H308" i="14"/>
  <c r="I308" i="14"/>
  <c r="J308" i="14"/>
  <c r="K308" i="14"/>
  <c r="L308" i="14"/>
  <c r="M308" i="14"/>
  <c r="N308" i="14"/>
  <c r="B325" i="14"/>
  <c r="C325" i="14"/>
  <c r="D325" i="14"/>
  <c r="E325" i="14"/>
  <c r="F325" i="14"/>
  <c r="G325" i="14"/>
  <c r="H325" i="14"/>
  <c r="I325" i="14"/>
  <c r="J325" i="14"/>
  <c r="K325" i="14"/>
  <c r="L325" i="14"/>
  <c r="M325" i="14"/>
  <c r="N325" i="14"/>
  <c r="B335" i="14"/>
  <c r="C335" i="14"/>
  <c r="D335" i="14"/>
  <c r="E335" i="14"/>
  <c r="F335" i="14"/>
  <c r="G335" i="14"/>
  <c r="H335" i="14"/>
  <c r="I335" i="14"/>
  <c r="J335" i="14"/>
  <c r="K335" i="14"/>
  <c r="L335" i="14"/>
  <c r="M335" i="14"/>
  <c r="B357" i="14"/>
  <c r="C357" i="14"/>
  <c r="D357" i="14"/>
  <c r="E357" i="14"/>
  <c r="F357" i="14"/>
  <c r="G357" i="14"/>
  <c r="H357" i="14"/>
  <c r="I357" i="14"/>
  <c r="J357" i="14"/>
  <c r="K357" i="14"/>
  <c r="L357" i="14"/>
  <c r="M357" i="14"/>
  <c r="N357" i="14"/>
  <c r="B375" i="14"/>
  <c r="C375" i="14"/>
  <c r="D375" i="14"/>
  <c r="E375" i="14"/>
  <c r="F375" i="14"/>
  <c r="G375" i="14"/>
  <c r="H375" i="14"/>
  <c r="I375" i="14"/>
  <c r="J375" i="14"/>
  <c r="K375" i="14"/>
  <c r="L375" i="14"/>
  <c r="M375" i="14"/>
  <c r="N375" i="14"/>
  <c r="B406" i="14"/>
  <c r="C406" i="14"/>
  <c r="D406" i="14"/>
  <c r="E406" i="14"/>
  <c r="F406" i="14"/>
  <c r="G406" i="14"/>
  <c r="H406" i="14"/>
  <c r="I406" i="14"/>
  <c r="J406" i="14"/>
  <c r="K406" i="14"/>
  <c r="L406" i="14"/>
  <c r="M406" i="14"/>
  <c r="N406" i="14"/>
  <c r="B420" i="14"/>
  <c r="C420" i="14"/>
  <c r="D420" i="14"/>
  <c r="E420" i="14"/>
  <c r="F420" i="14"/>
  <c r="G420" i="14"/>
  <c r="H420" i="14"/>
  <c r="I420" i="14"/>
  <c r="J420" i="14"/>
  <c r="K420" i="14"/>
  <c r="L420" i="14"/>
  <c r="M420" i="14"/>
  <c r="N420" i="14"/>
  <c r="B430" i="14"/>
  <c r="C430" i="14"/>
  <c r="D430" i="14"/>
  <c r="E430" i="14"/>
  <c r="F430" i="14"/>
  <c r="G430" i="14"/>
  <c r="H430" i="14"/>
  <c r="I430" i="14"/>
  <c r="J430" i="14"/>
  <c r="K430" i="14"/>
  <c r="L430" i="14"/>
  <c r="M430" i="14"/>
  <c r="N430" i="14"/>
  <c r="B445" i="14"/>
  <c r="C445" i="14"/>
  <c r="D445" i="14"/>
  <c r="E445" i="14"/>
  <c r="F445" i="14"/>
  <c r="G445" i="14"/>
  <c r="H445" i="14"/>
  <c r="I445" i="14"/>
  <c r="J445" i="14"/>
  <c r="K445" i="14"/>
  <c r="L445" i="14"/>
  <c r="M445" i="14"/>
  <c r="B470" i="14"/>
  <c r="C470" i="14"/>
  <c r="D470" i="14"/>
  <c r="E470" i="14"/>
  <c r="F470" i="14"/>
  <c r="F12" i="14"/>
  <c r="G470" i="14"/>
  <c r="H470" i="14"/>
  <c r="I470" i="14"/>
  <c r="J470" i="14"/>
  <c r="K470" i="14"/>
  <c r="L470" i="14"/>
  <c r="M470" i="14"/>
  <c r="N470" i="14"/>
  <c r="N14" i="14"/>
  <c r="N108" i="14"/>
  <c r="N122" i="14"/>
  <c r="F546" i="13"/>
  <c r="F336" i="13"/>
  <c r="F175" i="13"/>
  <c r="F213" i="13"/>
  <c r="F45" i="13"/>
  <c r="F116" i="13"/>
  <c r="F294" i="13"/>
  <c r="F365" i="13"/>
  <c r="F219" i="13"/>
  <c r="F410" i="13"/>
  <c r="F510" i="13"/>
  <c r="F247" i="13"/>
  <c r="F231" i="13"/>
  <c r="F189" i="13"/>
  <c r="F266" i="13"/>
  <c r="F320" i="13"/>
  <c r="F348" i="13"/>
  <c r="F434" i="13"/>
  <c r="F133" i="13"/>
  <c r="F55" i="13"/>
  <c r="F13" i="13"/>
  <c r="F106" i="13"/>
  <c r="F459" i="13"/>
  <c r="F88" i="13"/>
  <c r="F420" i="13"/>
  <c r="F397" i="13"/>
  <c r="R60" i="6"/>
  <c r="R118" i="6"/>
  <c r="R231" i="6"/>
  <c r="R268" i="6"/>
  <c r="R109" i="6"/>
  <c r="R249" i="6"/>
  <c r="R101" i="6"/>
  <c r="R240" i="6"/>
  <c r="R56" i="6"/>
  <c r="R115" i="6"/>
  <c r="R120" i="6"/>
  <c r="R222" i="6"/>
  <c r="R309" i="6"/>
  <c r="R181" i="6"/>
  <c r="R308" i="6"/>
  <c r="R82" i="6"/>
  <c r="R137" i="6"/>
  <c r="R246" i="6"/>
  <c r="R291" i="6"/>
  <c r="R41" i="6"/>
  <c r="R138" i="6"/>
  <c r="R303" i="6"/>
  <c r="R112" i="6"/>
  <c r="R74" i="6"/>
  <c r="R127" i="6"/>
  <c r="R241" i="6"/>
  <c r="R285" i="6"/>
  <c r="R220" i="6"/>
  <c r="R70" i="6"/>
  <c r="R251" i="6"/>
  <c r="R26" i="6"/>
  <c r="R97" i="6"/>
  <c r="R203" i="6"/>
  <c r="R67" i="6"/>
  <c r="R178" i="6"/>
  <c r="R87" i="6"/>
  <c r="R257" i="6"/>
  <c r="R52" i="6"/>
  <c r="R48" i="6"/>
  <c r="R105" i="6"/>
  <c r="R216" i="6"/>
  <c r="R100" i="6"/>
  <c r="R239" i="6"/>
  <c r="R53" i="6"/>
  <c r="R210" i="6"/>
  <c r="R47" i="6"/>
  <c r="R102" i="6"/>
  <c r="R211" i="6"/>
  <c r="R324" i="6"/>
  <c r="R83" i="6"/>
  <c r="R126" i="6"/>
  <c r="R274" i="6"/>
  <c r="R230" i="6"/>
  <c r="R69" i="6"/>
  <c r="R272" i="6"/>
  <c r="R46" i="6"/>
  <c r="R205" i="6"/>
  <c r="R306" i="6"/>
  <c r="R86" i="6"/>
  <c r="B243" i="11"/>
  <c r="C95" i="11"/>
  <c r="B95" i="11"/>
  <c r="D428" i="11"/>
  <c r="D193" i="11"/>
  <c r="D336" i="11"/>
  <c r="D279" i="11"/>
  <c r="D111" i="11"/>
  <c r="B111" i="11"/>
  <c r="D40" i="11"/>
  <c r="D13" i="11"/>
  <c r="D358" i="11"/>
  <c r="D317" i="11"/>
  <c r="D154" i="11"/>
  <c r="D326" i="11"/>
  <c r="D305" i="11"/>
  <c r="D394" i="11"/>
  <c r="D73" i="11"/>
  <c r="D87" i="11"/>
  <c r="D245" i="11"/>
  <c r="D48" i="11"/>
  <c r="D99" i="11"/>
  <c r="D263" i="11"/>
  <c r="L12" i="14"/>
  <c r="G12" i="14"/>
  <c r="M12" i="14"/>
  <c r="D12" i="14"/>
  <c r="C12" i="14"/>
  <c r="H12" i="14"/>
  <c r="I12" i="14"/>
  <c r="K12" i="14"/>
  <c r="B12" i="14"/>
  <c r="N12" i="14"/>
  <c r="E12" i="14"/>
  <c r="J12" i="14"/>
  <c r="D11" i="13"/>
  <c r="G13" i="13"/>
  <c r="G11" i="13"/>
  <c r="B32" i="5"/>
  <c r="B24" i="5"/>
  <c r="B18" i="11"/>
  <c r="B25" i="5"/>
  <c r="B35" i="5"/>
  <c r="O308" i="14"/>
  <c r="O14" i="14"/>
  <c r="O44" i="14"/>
  <c r="O396" i="14"/>
  <c r="O54" i="14"/>
  <c r="B404" i="11"/>
  <c r="B256" i="11"/>
  <c r="B401" i="11"/>
  <c r="B92" i="5"/>
  <c r="B58" i="5"/>
  <c r="B73" i="5"/>
  <c r="B23" i="5"/>
  <c r="B434" i="11"/>
  <c r="G305" i="5"/>
  <c r="K305" i="5"/>
  <c r="O305" i="5"/>
  <c r="S305" i="5"/>
  <c r="W305" i="5"/>
  <c r="AA305" i="5"/>
  <c r="AE305" i="5"/>
  <c r="AI305" i="5"/>
  <c r="AM305" i="5"/>
  <c r="AQ305" i="5"/>
  <c r="AU305" i="5"/>
  <c r="AY305" i="5"/>
  <c r="BC305" i="5"/>
  <c r="BG305" i="5"/>
  <c r="BK305" i="5"/>
  <c r="BO305" i="5"/>
  <c r="BS305" i="5"/>
  <c r="BW305" i="5"/>
  <c r="CA305" i="5"/>
  <c r="B18" i="5"/>
  <c r="O12" i="14"/>
  <c r="B47" i="5"/>
  <c r="B33" i="5"/>
  <c r="B41" i="5"/>
  <c r="B101" i="11"/>
  <c r="B26" i="5"/>
  <c r="B57" i="5"/>
  <c r="B36" i="5"/>
  <c r="AJ305" i="5"/>
  <c r="BL17" i="5"/>
  <c r="BT305" i="5"/>
  <c r="CB17" i="5"/>
  <c r="G17" i="5"/>
  <c r="K17" i="5"/>
  <c r="O17" i="5"/>
  <c r="S17" i="5"/>
  <c r="W17" i="5"/>
  <c r="AA17" i="5"/>
  <c r="AE17" i="5"/>
  <c r="AI17" i="5"/>
  <c r="AM17" i="5"/>
  <c r="AQ17" i="5"/>
  <c r="AU17" i="5"/>
  <c r="AY17" i="5"/>
  <c r="BC17" i="5"/>
  <c r="BG17" i="5"/>
  <c r="BK17" i="5"/>
  <c r="BO17" i="5"/>
  <c r="BS17" i="5"/>
  <c r="BW17" i="5"/>
  <c r="CA17" i="5"/>
  <c r="H17" i="5"/>
  <c r="P17" i="5"/>
  <c r="T17" i="5"/>
  <c r="X17" i="5"/>
  <c r="AB17" i="5"/>
  <c r="AF17" i="5"/>
  <c r="AR17" i="5"/>
  <c r="BD17" i="5"/>
  <c r="BH17" i="5"/>
  <c r="BP17" i="5"/>
  <c r="BX17" i="5"/>
  <c r="AZ17" i="5"/>
  <c r="E17" i="5"/>
  <c r="I17" i="5"/>
  <c r="M17" i="5"/>
  <c r="U17" i="5"/>
  <c r="Y17" i="5"/>
  <c r="AC17" i="5"/>
  <c r="AG17" i="5"/>
  <c r="AK17" i="5"/>
  <c r="AO17" i="5"/>
  <c r="AS17" i="5"/>
  <c r="AW17" i="5"/>
  <c r="BA17" i="5"/>
  <c r="BE17" i="5"/>
  <c r="BI17" i="5"/>
  <c r="BM17" i="5"/>
  <c r="BQ17" i="5"/>
  <c r="BU17" i="5"/>
  <c r="BY17" i="5"/>
  <c r="CC17" i="5"/>
  <c r="C305" i="5"/>
  <c r="Q17" i="5"/>
  <c r="AN17" i="5"/>
  <c r="AV17" i="5"/>
  <c r="F17" i="5"/>
  <c r="N17" i="5"/>
  <c r="R17" i="5"/>
  <c r="V17" i="5"/>
  <c r="Z17" i="5"/>
  <c r="AH17" i="5"/>
  <c r="AL17" i="5"/>
  <c r="AP17" i="5"/>
  <c r="AT17" i="5"/>
  <c r="AX17" i="5"/>
  <c r="BB17" i="5"/>
  <c r="BF17" i="5"/>
  <c r="BJ17" i="5"/>
  <c r="BN17" i="5"/>
  <c r="BR17" i="5"/>
  <c r="BV305" i="5"/>
  <c r="BZ17" i="5"/>
  <c r="C17" i="5"/>
  <c r="BV17" i="5"/>
  <c r="AD17" i="5"/>
  <c r="L17" i="5"/>
  <c r="J17" i="5"/>
  <c r="D17" i="5"/>
  <c r="B291" i="11"/>
  <c r="B422" i="11"/>
  <c r="P325" i="14"/>
  <c r="B26" i="11"/>
  <c r="B435" i="11"/>
  <c r="B107" i="11"/>
  <c r="B406" i="11"/>
  <c r="B418" i="11"/>
  <c r="B70" i="11"/>
  <c r="B106" i="11"/>
  <c r="B432" i="11"/>
  <c r="B255" i="11"/>
  <c r="B417" i="11"/>
  <c r="B436" i="11"/>
  <c r="C172" i="11"/>
  <c r="B172" i="11"/>
  <c r="B355" i="11"/>
  <c r="B25" i="11"/>
  <c r="B398" i="11"/>
  <c r="B176" i="11"/>
  <c r="B433" i="11"/>
  <c r="B17" i="11"/>
  <c r="B51" i="5"/>
  <c r="B283" i="11"/>
  <c r="B123" i="11"/>
  <c r="AC15" i="5"/>
  <c r="B97" i="5"/>
  <c r="B121" i="11"/>
  <c r="BE15" i="5"/>
  <c r="B70" i="5"/>
  <c r="B71" i="5"/>
  <c r="B93" i="11"/>
  <c r="B44" i="5"/>
  <c r="AE15" i="5"/>
  <c r="B98" i="5"/>
  <c r="B122" i="11"/>
  <c r="B426" i="11"/>
  <c r="B292" i="11"/>
  <c r="B437" i="11"/>
  <c r="B85" i="5"/>
  <c r="B52" i="11"/>
  <c r="B69" i="5"/>
  <c r="B23" i="11"/>
  <c r="B89" i="5"/>
  <c r="B103" i="5"/>
  <c r="B281" i="11"/>
  <c r="B45" i="5"/>
  <c r="B89" i="11"/>
  <c r="B74" i="5"/>
  <c r="B78" i="5"/>
  <c r="B117" i="11"/>
  <c r="B79" i="5"/>
  <c r="B106" i="5"/>
  <c r="B419" i="11"/>
  <c r="AU15" i="5"/>
  <c r="B81" i="5"/>
  <c r="B83" i="5"/>
  <c r="B59" i="5"/>
  <c r="B87" i="5"/>
  <c r="B91" i="5"/>
  <c r="B100" i="5"/>
  <c r="B302" i="11"/>
  <c r="B108" i="5"/>
  <c r="S15" i="5"/>
  <c r="B43" i="5"/>
  <c r="B66" i="5"/>
  <c r="B68" i="5"/>
  <c r="B67" i="5"/>
  <c r="B333" i="11"/>
  <c r="B95" i="5"/>
  <c r="B238" i="11"/>
  <c r="B400" i="11"/>
  <c r="B412" i="11"/>
  <c r="BC15" i="5"/>
  <c r="X15" i="5"/>
  <c r="AV15" i="5"/>
  <c r="B50" i="5"/>
  <c r="B72" i="5"/>
  <c r="B94" i="5"/>
  <c r="B136" i="5"/>
  <c r="B133" i="11"/>
  <c r="B46" i="5"/>
  <c r="B338" i="11"/>
  <c r="B28" i="5"/>
  <c r="B50" i="11"/>
  <c r="B99" i="5"/>
  <c r="B107" i="5"/>
  <c r="B111" i="5"/>
  <c r="B40" i="5"/>
  <c r="B102" i="5"/>
  <c r="B153" i="5"/>
  <c r="B174" i="5"/>
  <c r="B178" i="5"/>
  <c r="B386" i="11"/>
  <c r="B198" i="5"/>
  <c r="B34" i="11"/>
  <c r="B208" i="5"/>
  <c r="B351" i="11"/>
  <c r="B234" i="5"/>
  <c r="B242" i="5"/>
  <c r="B245" i="5"/>
  <c r="B264" i="5"/>
  <c r="Z305" i="5"/>
  <c r="AO305" i="5"/>
  <c r="BD305" i="5"/>
  <c r="BH305" i="5"/>
  <c r="BL305" i="5"/>
  <c r="BP305" i="5"/>
  <c r="BT17" i="5"/>
  <c r="BX305" i="5"/>
  <c r="CB305" i="5"/>
  <c r="H305" i="5"/>
  <c r="L305" i="5"/>
  <c r="T305" i="5"/>
  <c r="AW305" i="5"/>
  <c r="BA305" i="5"/>
  <c r="BE305" i="5"/>
  <c r="BI305" i="5"/>
  <c r="BM305" i="5"/>
  <c r="BU305" i="5"/>
  <c r="BY305" i="5"/>
  <c r="CC305" i="5"/>
  <c r="E305" i="5"/>
  <c r="I305" i="5"/>
  <c r="AF305" i="5"/>
  <c r="AT305" i="5"/>
  <c r="AX305" i="5"/>
  <c r="BN305" i="5"/>
  <c r="BZ305" i="5"/>
  <c r="B205" i="11"/>
  <c r="B139" i="11"/>
  <c r="B38" i="11"/>
  <c r="B275" i="11"/>
  <c r="B402" i="11"/>
  <c r="B307" i="11"/>
  <c r="B332" i="11"/>
  <c r="B189" i="11"/>
  <c r="B71" i="11"/>
  <c r="B225" i="11"/>
  <c r="C428" i="11"/>
  <c r="B428" i="11"/>
  <c r="B431" i="11"/>
  <c r="B55" i="11"/>
  <c r="B195" i="11"/>
  <c r="B289" i="11"/>
  <c r="B273" i="11"/>
  <c r="B108" i="11"/>
  <c r="B162" i="11"/>
  <c r="B272" i="11"/>
  <c r="B290" i="11"/>
  <c r="B239" i="11"/>
  <c r="B191" i="11"/>
  <c r="B29" i="5"/>
  <c r="B109" i="5"/>
  <c r="W15" i="5"/>
  <c r="BN15" i="5"/>
  <c r="BR15" i="5"/>
  <c r="BV15" i="5"/>
  <c r="BZ15" i="5"/>
  <c r="G15" i="5"/>
  <c r="AX15" i="5"/>
  <c r="BB15" i="5"/>
  <c r="AR15" i="5"/>
  <c r="BL15" i="5"/>
  <c r="Q15" i="5"/>
  <c r="U15" i="5"/>
  <c r="AW15" i="5"/>
  <c r="BA15" i="5"/>
  <c r="N15" i="5"/>
  <c r="V15" i="5"/>
  <c r="Z15" i="5"/>
  <c r="AH15" i="5"/>
  <c r="AH12" i="5"/>
  <c r="AL15" i="5"/>
  <c r="AP15" i="5"/>
  <c r="BW15" i="5"/>
  <c r="B64" i="5"/>
  <c r="B297" i="11"/>
  <c r="B49" i="5"/>
  <c r="B53" i="5"/>
  <c r="B88" i="5"/>
  <c r="B103" i="11"/>
  <c r="R305" i="5"/>
  <c r="Y305" i="5"/>
  <c r="AS305" i="5"/>
  <c r="M305" i="5"/>
  <c r="B306" i="5"/>
  <c r="C394" i="11"/>
  <c r="AG305" i="5"/>
  <c r="AK305" i="5"/>
  <c r="BQ305" i="5"/>
  <c r="P305" i="5"/>
  <c r="AB305" i="5"/>
  <c r="BF305" i="5"/>
  <c r="BJ305" i="5"/>
  <c r="AZ305" i="5"/>
  <c r="F305" i="5"/>
  <c r="Q305" i="5"/>
  <c r="U305" i="5"/>
  <c r="AP305" i="5"/>
  <c r="AV305" i="5"/>
  <c r="D305" i="5"/>
  <c r="AD305" i="5"/>
  <c r="AL305" i="5"/>
  <c r="BB305" i="5"/>
  <c r="BR305" i="5"/>
  <c r="B328" i="11"/>
  <c r="B21" i="11"/>
  <c r="B340" i="11"/>
  <c r="B268" i="11"/>
  <c r="B269" i="11"/>
  <c r="B102" i="11"/>
  <c r="B19" i="11"/>
  <c r="B299" i="11"/>
  <c r="BF15" i="5"/>
  <c r="B55" i="5"/>
  <c r="B58" i="11"/>
  <c r="B117" i="5"/>
  <c r="B118" i="5"/>
  <c r="B127" i="5"/>
  <c r="B128" i="5"/>
  <c r="B131" i="5"/>
  <c r="B137" i="5"/>
  <c r="B138" i="5"/>
  <c r="B142" i="5"/>
  <c r="B143" i="5"/>
  <c r="B146" i="5"/>
  <c r="B151" i="5"/>
  <c r="B364" i="11"/>
  <c r="B154" i="5"/>
  <c r="B158" i="5"/>
  <c r="B164" i="5"/>
  <c r="B169" i="5"/>
  <c r="B170" i="5"/>
  <c r="B175" i="5"/>
  <c r="B180" i="5"/>
  <c r="B181" i="5"/>
  <c r="B185" i="5"/>
  <c r="B187" i="5"/>
  <c r="B195" i="5"/>
  <c r="B196" i="5"/>
  <c r="B209" i="5"/>
  <c r="B210" i="5"/>
  <c r="B211" i="5"/>
  <c r="B212" i="5"/>
  <c r="B221" i="5"/>
  <c r="B222" i="5"/>
  <c r="B229" i="5"/>
  <c r="B230" i="5"/>
  <c r="B235" i="5"/>
  <c r="B236" i="5"/>
  <c r="B237" i="5"/>
  <c r="B239" i="5"/>
  <c r="B240" i="5"/>
  <c r="B241" i="5"/>
  <c r="B265" i="11"/>
  <c r="B320" i="11"/>
  <c r="B54" i="11"/>
  <c r="B220" i="11"/>
  <c r="O15" i="5"/>
  <c r="B61" i="5"/>
  <c r="B113" i="5"/>
  <c r="B114" i="5"/>
  <c r="B116" i="5"/>
  <c r="B119" i="5"/>
  <c r="B120" i="5"/>
  <c r="B124" i="5"/>
  <c r="B132" i="5"/>
  <c r="B144" i="5"/>
  <c r="B157" i="5"/>
  <c r="B160" i="5"/>
  <c r="B162" i="5"/>
  <c r="B173" i="5"/>
  <c r="B184" i="5"/>
  <c r="B191" i="5"/>
  <c r="B197" i="5"/>
  <c r="B199" i="5"/>
  <c r="B200" i="5"/>
  <c r="B202" i="5"/>
  <c r="B213" i="5"/>
  <c r="B223" i="5"/>
  <c r="B227" i="5"/>
  <c r="B231" i="5"/>
  <c r="B232" i="5"/>
  <c r="B113" i="11"/>
  <c r="AI15" i="5"/>
  <c r="BJ15" i="5"/>
  <c r="AY15" i="5"/>
  <c r="AK15" i="5"/>
  <c r="I15" i="5"/>
  <c r="AQ15" i="5"/>
  <c r="AF15" i="5"/>
  <c r="AD15" i="5"/>
  <c r="BS15" i="5"/>
  <c r="B84" i="5"/>
  <c r="B116" i="11"/>
  <c r="B196" i="11"/>
  <c r="B110" i="5"/>
  <c r="B121" i="5"/>
  <c r="B147" i="5"/>
  <c r="B161" i="5"/>
  <c r="B165" i="5"/>
  <c r="B171" i="5"/>
  <c r="B217" i="5"/>
  <c r="B109" i="11"/>
  <c r="B421" i="11"/>
  <c r="B24" i="11"/>
  <c r="B161" i="11"/>
  <c r="P15" i="5"/>
  <c r="B86" i="5"/>
  <c r="B112" i="5"/>
  <c r="B122" i="5"/>
  <c r="B133" i="5"/>
  <c r="B135" i="5"/>
  <c r="B139" i="5"/>
  <c r="B148" i="5"/>
  <c r="B150" i="5"/>
  <c r="B163" i="5"/>
  <c r="B168" i="5"/>
  <c r="B172" i="5"/>
  <c r="B179" i="5"/>
  <c r="B190" i="5"/>
  <c r="B192" i="5"/>
  <c r="B193" i="5"/>
  <c r="B203" i="5"/>
  <c r="B204" i="5"/>
  <c r="B206" i="5"/>
  <c r="B215" i="5"/>
  <c r="B219" i="5"/>
  <c r="B220" i="5"/>
  <c r="B226" i="5"/>
  <c r="CB15" i="5"/>
  <c r="BP15" i="5"/>
  <c r="B56" i="5"/>
  <c r="BK15" i="5"/>
  <c r="BT15" i="5"/>
  <c r="B309" i="11"/>
  <c r="B248" i="11"/>
  <c r="B123" i="5"/>
  <c r="B383" i="11"/>
  <c r="B182" i="5"/>
  <c r="B189" i="5"/>
  <c r="B354" i="11"/>
  <c r="B136" i="11"/>
  <c r="B138" i="11"/>
  <c r="B140" i="11"/>
  <c r="B211" i="11"/>
  <c r="B251" i="11"/>
  <c r="B62" i="5"/>
  <c r="F15" i="5"/>
  <c r="B63" i="5"/>
  <c r="B125" i="5"/>
  <c r="B134" i="5"/>
  <c r="B140" i="5"/>
  <c r="B149" i="5"/>
  <c r="B152" i="5"/>
  <c r="B156" i="5"/>
  <c r="B166" i="5"/>
  <c r="B177" i="5"/>
  <c r="B183" i="5"/>
  <c r="B186" i="5"/>
  <c r="B188" i="5"/>
  <c r="B194" i="5"/>
  <c r="B201" i="5"/>
  <c r="B214" i="5"/>
  <c r="B216" i="5"/>
  <c r="B218" i="5"/>
  <c r="B224" i="5"/>
  <c r="B225" i="5"/>
  <c r="B233" i="5"/>
  <c r="B20" i="11"/>
  <c r="AJ15" i="5"/>
  <c r="L15" i="5"/>
  <c r="B282" i="11"/>
  <c r="B76" i="11"/>
  <c r="B158" i="11"/>
  <c r="B119" i="11"/>
  <c r="D15" i="5"/>
  <c r="B247" i="11"/>
  <c r="R15" i="5"/>
  <c r="K15" i="5"/>
  <c r="B145" i="5"/>
  <c r="B159" i="5"/>
  <c r="B167" i="5"/>
  <c r="B176" i="5"/>
  <c r="B205" i="5"/>
  <c r="B228" i="5"/>
  <c r="B238" i="5"/>
  <c r="B137" i="11"/>
  <c r="B67" i="11"/>
  <c r="B141" i="11"/>
  <c r="B243" i="5"/>
  <c r="B244" i="5"/>
  <c r="B66" i="11"/>
  <c r="B274" i="11"/>
  <c r="B276" i="11"/>
  <c r="AA15" i="5"/>
  <c r="AZ15" i="5"/>
  <c r="B22" i="5"/>
  <c r="BD15" i="5"/>
  <c r="BH15" i="5"/>
  <c r="BX15" i="5"/>
  <c r="M15" i="5"/>
  <c r="AM15" i="5"/>
  <c r="B27" i="5"/>
  <c r="T15" i="5"/>
  <c r="AB15" i="5"/>
  <c r="Y15" i="5"/>
  <c r="AG15" i="5"/>
  <c r="AN15" i="5"/>
  <c r="BG15" i="5"/>
  <c r="B168" i="11"/>
  <c r="BO15" i="5"/>
  <c r="CA15" i="5"/>
  <c r="B54" i="5"/>
  <c r="B397" i="11"/>
  <c r="B21" i="5"/>
  <c r="H15" i="5"/>
  <c r="AS15" i="5"/>
  <c r="BM15" i="5"/>
  <c r="BQ15" i="5"/>
  <c r="BU15" i="5"/>
  <c r="BY15" i="5"/>
  <c r="CC15" i="5"/>
  <c r="B48" i="5"/>
  <c r="B134" i="11"/>
  <c r="B188" i="11"/>
  <c r="B356" i="11"/>
  <c r="B413" i="11"/>
  <c r="B424" i="11"/>
  <c r="AT15" i="5"/>
  <c r="B75" i="5"/>
  <c r="J15" i="5"/>
  <c r="AO15" i="5"/>
  <c r="BI15" i="5"/>
  <c r="B31" i="5"/>
  <c r="B37" i="5"/>
  <c r="B101" i="5"/>
  <c r="B104" i="5"/>
  <c r="C305" i="11"/>
  <c r="B305" i="11"/>
  <c r="B329" i="11"/>
  <c r="B311" i="11"/>
  <c r="B322" i="11"/>
  <c r="C166" i="11"/>
  <c r="C245" i="11"/>
  <c r="B245" i="11"/>
  <c r="C48" i="11"/>
  <c r="B48" i="11"/>
  <c r="B183" i="11"/>
  <c r="B180" i="11"/>
  <c r="B321" i="11"/>
  <c r="B214" i="11"/>
  <c r="B120" i="11"/>
  <c r="B213" i="11"/>
  <c r="B260" i="11"/>
  <c r="B43" i="11"/>
  <c r="B308" i="11"/>
  <c r="B151" i="11"/>
  <c r="C193" i="11"/>
  <c r="B146" i="11"/>
  <c r="B300" i="11"/>
  <c r="B118" i="11"/>
  <c r="B115" i="11"/>
  <c r="B90" i="11"/>
  <c r="B124" i="11"/>
  <c r="B186" i="11"/>
  <c r="B339" i="11"/>
  <c r="B216" i="11"/>
  <c r="B53" i="11"/>
  <c r="C279" i="11"/>
  <c r="B279" i="11"/>
  <c r="B396" i="11"/>
  <c r="H510" i="13"/>
  <c r="B114" i="11"/>
  <c r="B184" i="11"/>
  <c r="B77" i="11"/>
  <c r="B224" i="11"/>
  <c r="B46" i="11"/>
  <c r="B30" i="11"/>
  <c r="B148" i="11"/>
  <c r="C144" i="11"/>
  <c r="B144" i="11"/>
  <c r="B385" i="11"/>
  <c r="B346" i="11"/>
  <c r="B131" i="11"/>
  <c r="B125" i="11"/>
  <c r="C111" i="11"/>
  <c r="B324" i="11"/>
  <c r="B222" i="11"/>
  <c r="B201" i="11"/>
  <c r="B218" i="11"/>
  <c r="B234" i="11"/>
  <c r="B270" i="11"/>
  <c r="B387" i="11"/>
  <c r="B362" i="11"/>
  <c r="B163" i="11"/>
  <c r="B130" i="11"/>
  <c r="B277" i="11"/>
  <c r="B210" i="11"/>
  <c r="B61" i="11"/>
  <c r="B104" i="11"/>
  <c r="B350" i="11"/>
  <c r="B287" i="11"/>
  <c r="B334" i="11"/>
  <c r="B212" i="11"/>
  <c r="B64" i="11"/>
  <c r="B203" i="11"/>
  <c r="B60" i="11"/>
  <c r="B223" i="11"/>
  <c r="B314" i="11"/>
  <c r="B164" i="11"/>
  <c r="B31" i="11"/>
  <c r="B381" i="11"/>
  <c r="B78" i="11"/>
  <c r="B253" i="11"/>
  <c r="B181" i="11"/>
  <c r="C178" i="11"/>
  <c r="B15" i="11"/>
  <c r="B187" i="11"/>
  <c r="B374" i="11"/>
  <c r="B37" i="11"/>
  <c r="B169" i="11"/>
  <c r="B266" i="11"/>
  <c r="B79" i="11"/>
  <c r="B315" i="11"/>
  <c r="B231" i="11"/>
  <c r="B371" i="11"/>
  <c r="C317" i="11"/>
  <c r="B45" i="11"/>
  <c r="B36" i="11"/>
  <c r="B33" i="11"/>
  <c r="B369" i="11"/>
  <c r="B198" i="11"/>
  <c r="B252" i="11"/>
  <c r="B249" i="11"/>
  <c r="C263" i="11"/>
  <c r="B263" i="11"/>
  <c r="B65" i="11"/>
  <c r="B236" i="11"/>
  <c r="B44" i="11"/>
  <c r="B388" i="11"/>
  <c r="B366" i="11"/>
  <c r="B365" i="11"/>
  <c r="B217" i="11"/>
  <c r="B128" i="11"/>
  <c r="B127" i="11"/>
  <c r="B42" i="11"/>
  <c r="C40" i="11"/>
  <c r="B40" i="11"/>
  <c r="B16" i="11"/>
  <c r="C154" i="11"/>
  <c r="B156" i="11"/>
  <c r="B342" i="11"/>
  <c r="B75" i="11"/>
  <c r="C73" i="11"/>
  <c r="B73" i="11"/>
  <c r="B22" i="11"/>
  <c r="B394" i="11"/>
  <c r="B353" i="11"/>
  <c r="B237" i="11"/>
  <c r="B379" i="11"/>
  <c r="B62" i="11"/>
  <c r="B81" i="11"/>
  <c r="B368" i="11"/>
  <c r="B363" i="11"/>
  <c r="B344" i="11"/>
  <c r="C87" i="11"/>
  <c r="B87" i="11"/>
  <c r="B91" i="11"/>
  <c r="B221" i="11"/>
  <c r="B271" i="11"/>
  <c r="B376" i="11"/>
  <c r="B132" i="11"/>
  <c r="B392" i="11"/>
  <c r="B233" i="11"/>
  <c r="B150" i="11"/>
  <c r="B331" i="11"/>
  <c r="B390" i="11"/>
  <c r="B382" i="11"/>
  <c r="B63" i="11"/>
  <c r="B202" i="11"/>
  <c r="B59" i="11"/>
  <c r="B185" i="11"/>
  <c r="B352" i="11"/>
  <c r="B80" i="11"/>
  <c r="B32" i="11"/>
  <c r="B303" i="11"/>
  <c r="B313" i="11"/>
  <c r="B254" i="11"/>
  <c r="B267" i="11"/>
  <c r="C227" i="11"/>
  <c r="B227" i="11"/>
  <c r="B229" i="11"/>
  <c r="B209" i="11"/>
  <c r="C207" i="11"/>
  <c r="B207" i="11"/>
  <c r="B149" i="11"/>
  <c r="B373" i="11"/>
  <c r="B235" i="11"/>
  <c r="B349" i="11"/>
  <c r="B389" i="11"/>
  <c r="B378" i="11"/>
  <c r="B361" i="11"/>
  <c r="B330" i="11"/>
  <c r="B170" i="11"/>
  <c r="B285" i="11"/>
  <c r="B261" i="11"/>
  <c r="C258" i="11"/>
  <c r="B258" i="11"/>
  <c r="B380" i="11"/>
  <c r="C358" i="11"/>
  <c r="B358" i="11"/>
  <c r="B360" i="11"/>
  <c r="B343" i="11"/>
  <c r="B57" i="11"/>
  <c r="B293" i="11"/>
  <c r="B199" i="11"/>
  <c r="B182" i="11"/>
  <c r="B35" i="11"/>
  <c r="B375" i="11"/>
  <c r="B347" i="11"/>
  <c r="B129" i="11"/>
  <c r="B232" i="11"/>
  <c r="B197" i="11"/>
  <c r="B250" i="11"/>
  <c r="B348" i="11"/>
  <c r="B384" i="11"/>
  <c r="B372" i="11"/>
  <c r="B377" i="11"/>
  <c r="B286" i="11"/>
  <c r="B126" i="11"/>
  <c r="C99" i="11"/>
  <c r="C295" i="11"/>
  <c r="C336" i="11"/>
  <c r="B336" i="11"/>
  <c r="C326" i="11"/>
  <c r="B326" i="11"/>
  <c r="P420" i="14"/>
  <c r="P470" i="14"/>
  <c r="P335" i="14"/>
  <c r="P278" i="14"/>
  <c r="P88" i="14"/>
  <c r="P396" i="14"/>
  <c r="P44" i="14"/>
  <c r="P259" i="14"/>
  <c r="P357" i="14"/>
  <c r="P308" i="14"/>
  <c r="P406" i="14"/>
  <c r="P108" i="14"/>
  <c r="P430" i="14"/>
  <c r="P183" i="14"/>
  <c r="P375" i="14"/>
  <c r="P54" i="14"/>
  <c r="P445" i="14"/>
  <c r="P12" i="14"/>
  <c r="P139" i="14"/>
  <c r="P224" i="14"/>
  <c r="P198" i="14"/>
  <c r="P243" i="14"/>
  <c r="P122" i="14"/>
  <c r="B317" i="11"/>
  <c r="B295" i="11"/>
  <c r="B193" i="11"/>
  <c r="B154" i="11"/>
  <c r="B99" i="11"/>
  <c r="C11" i="11"/>
  <c r="D11" i="11"/>
  <c r="B13" i="11"/>
  <c r="F11" i="13"/>
  <c r="C11" i="13"/>
  <c r="B11" i="13"/>
  <c r="R17" i="6"/>
  <c r="S12" i="5"/>
  <c r="BR12" i="5"/>
  <c r="BJ12" i="5"/>
  <c r="AT12" i="5"/>
  <c r="BB12" i="5"/>
  <c r="H311" i="13"/>
  <c r="AE12" i="5"/>
  <c r="D12" i="6"/>
  <c r="B305" i="5"/>
  <c r="BT12" i="5"/>
  <c r="AP12" i="5"/>
  <c r="BL12" i="5"/>
  <c r="K12" i="5"/>
  <c r="BF12" i="5"/>
  <c r="BM12" i="5"/>
  <c r="H12" i="5"/>
  <c r="O12" i="6"/>
  <c r="BN12" i="5"/>
  <c r="AX12" i="5"/>
  <c r="F12" i="6"/>
  <c r="R300" i="6"/>
  <c r="J12" i="6"/>
  <c r="B18" i="6"/>
  <c r="BE12" i="5"/>
  <c r="AS12" i="5"/>
  <c r="BI12" i="5"/>
  <c r="Q12" i="5"/>
  <c r="Y12" i="5"/>
  <c r="B17" i="5"/>
  <c r="AN12" i="5"/>
  <c r="BX12" i="5"/>
  <c r="AL12" i="5"/>
  <c r="X12" i="5"/>
  <c r="F12" i="5"/>
  <c r="N12" i="5"/>
  <c r="AA12" i="5"/>
  <c r="BC12" i="5"/>
  <c r="CB12" i="5"/>
  <c r="G12" i="5"/>
  <c r="AZ12" i="5"/>
  <c r="BD12" i="5"/>
  <c r="BY12" i="5"/>
  <c r="H213" i="13"/>
  <c r="H45" i="13"/>
  <c r="H342" i="13"/>
  <c r="H336" i="13"/>
  <c r="H247" i="13"/>
  <c r="H106" i="13"/>
  <c r="H175" i="13"/>
  <c r="H219" i="13"/>
  <c r="H546" i="13"/>
  <c r="H386" i="13"/>
  <c r="H116" i="13"/>
  <c r="H348" i="13"/>
  <c r="H420" i="13"/>
  <c r="H294" i="13"/>
  <c r="H231" i="13"/>
  <c r="H13" i="13"/>
  <c r="H88" i="13"/>
  <c r="H266" i="13"/>
  <c r="H189" i="13"/>
  <c r="H55" i="13"/>
  <c r="H434" i="13"/>
  <c r="H459" i="13"/>
  <c r="H320" i="13"/>
  <c r="H365" i="13"/>
  <c r="H397" i="13"/>
  <c r="H410" i="13"/>
  <c r="AB12" i="5"/>
  <c r="AJ12" i="5"/>
  <c r="BP12" i="5"/>
  <c r="AQ12" i="5"/>
  <c r="W12" i="5"/>
  <c r="AV12" i="5"/>
  <c r="O12" i="5"/>
  <c r="BV12" i="5"/>
  <c r="B15" i="5"/>
  <c r="I12" i="5"/>
  <c r="Z12" i="5"/>
  <c r="AU12" i="5"/>
  <c r="BH12" i="5"/>
  <c r="CC12" i="5"/>
  <c r="K12" i="6"/>
  <c r="AC12" i="5"/>
  <c r="AG12" i="5"/>
  <c r="L12" i="5"/>
  <c r="E12" i="5"/>
  <c r="B296" i="5"/>
  <c r="AO12" i="5"/>
  <c r="BO12" i="5"/>
  <c r="AY12" i="5"/>
  <c r="J12" i="5"/>
  <c r="BG12" i="5"/>
  <c r="AK12" i="5"/>
  <c r="U12" i="5"/>
  <c r="AR12" i="5"/>
  <c r="BS12" i="5"/>
  <c r="BW12" i="5"/>
  <c r="AD12" i="5"/>
  <c r="C12" i="5"/>
  <c r="AI12" i="5"/>
  <c r="AM12" i="5"/>
  <c r="AW12" i="5"/>
  <c r="BA12" i="5"/>
  <c r="BQ12" i="5"/>
  <c r="BU12" i="5"/>
  <c r="BZ12" i="5"/>
  <c r="R12" i="5"/>
  <c r="V12" i="5"/>
  <c r="T12" i="5"/>
  <c r="AF12" i="5"/>
  <c r="CA12" i="5"/>
  <c r="B11" i="11"/>
  <c r="P12" i="5"/>
  <c r="BK12" i="5"/>
  <c r="B16" i="5"/>
  <c r="M12" i="5"/>
  <c r="H11" i="13"/>
  <c r="E12" i="6"/>
  <c r="M12" i="6"/>
  <c r="N12" i="6"/>
  <c r="Q12" i="6"/>
  <c r="H12" i="6"/>
  <c r="G12" i="6"/>
  <c r="P12" i="6"/>
  <c r="B17" i="6"/>
  <c r="L12" i="6"/>
  <c r="I12" i="6"/>
  <c r="B12" i="5"/>
  <c r="B16" i="6"/>
</calcChain>
</file>

<file path=xl/sharedStrings.xml><?xml version="1.0" encoding="utf-8"?>
<sst xmlns="http://schemas.openxmlformats.org/spreadsheetml/2006/main" count="2197" uniqueCount="980">
  <si>
    <t>Distracción de las utilidades de las actividades económicas familiares</t>
  </si>
  <si>
    <t>Documentos equiparados</t>
  </si>
  <si>
    <t>Ejercicio ilegal de una profesión</t>
  </si>
  <si>
    <t>Estafa</t>
  </si>
  <si>
    <t>Estafa (tentativa de)</t>
  </si>
  <si>
    <t>Estafa de seguro</t>
  </si>
  <si>
    <t>Estafa mediante cheque</t>
  </si>
  <si>
    <t>Estelionato</t>
  </si>
  <si>
    <t>Evasión</t>
  </si>
  <si>
    <t>Evasión por culpa</t>
  </si>
  <si>
    <t>Exacción ilegal</t>
  </si>
  <si>
    <t>Explotación de incapaces</t>
  </si>
  <si>
    <t>Extorsión simple (tentativa de)</t>
  </si>
  <si>
    <t>Falsedad ideológica</t>
  </si>
  <si>
    <t>Falsedad ideológica en certificados médicos</t>
  </si>
  <si>
    <t>Falsificación de documentos privados</t>
  </si>
  <si>
    <t>Falsificación de documentos públicos y auténticos</t>
  </si>
  <si>
    <t>Falsificación de moneda</t>
  </si>
  <si>
    <t>Falsificación de sellos</t>
  </si>
  <si>
    <t>Falsificación de señas y marcas</t>
  </si>
  <si>
    <t>Falso testimonio</t>
  </si>
  <si>
    <t>Favorecimiento real</t>
  </si>
  <si>
    <t>Femicidio</t>
  </si>
  <si>
    <t>Femicidio (tentativa de)</t>
  </si>
  <si>
    <t>Formas agravadas de violencia sexual</t>
  </si>
  <si>
    <t>Fraude de simulación</t>
  </si>
  <si>
    <t>Fraude en la entrega de cosas</t>
  </si>
  <si>
    <t>Homicidio calificado (tentativa de)</t>
  </si>
  <si>
    <t>Homicidio culposo</t>
  </si>
  <si>
    <t>Homicidio doloso</t>
  </si>
  <si>
    <t>Homicidio simple (tentativa de)</t>
  </si>
  <si>
    <t>Hurto agravado</t>
  </si>
  <si>
    <t>Hurto agravado (cómplice de)</t>
  </si>
  <si>
    <t>Hurto agravado (tentativa de)</t>
  </si>
  <si>
    <t>Hurto atenuado</t>
  </si>
  <si>
    <t>Hurto de uso</t>
  </si>
  <si>
    <t>Incendio (tentativa de)</t>
  </si>
  <si>
    <t>Incendio o explosión</t>
  </si>
  <si>
    <t>Incumplimiento de deberes de la función pública</t>
  </si>
  <si>
    <t>Incumplimiento de deberes agravado</t>
  </si>
  <si>
    <t>Incumplimiento de deberes de asistencia</t>
  </si>
  <si>
    <t>Incumplimiento de una medida de protección</t>
  </si>
  <si>
    <t>Incumplimiento o abuso de la Patria Potestad</t>
  </si>
  <si>
    <t>Infracción Código de Normas y Procedimientos Tributarios</t>
  </si>
  <si>
    <t>Infracción Código Fiscal</t>
  </si>
  <si>
    <t>Infracción Ley Arrendamiento Urbano</t>
  </si>
  <si>
    <t>Infracción Ley Caza y Pesca</t>
  </si>
  <si>
    <t>Infracción Ley de Aguas</t>
  </si>
  <si>
    <t>Infracción Ley de Juegos</t>
  </si>
  <si>
    <t>Infracción Ley de Minería</t>
  </si>
  <si>
    <t>Infracción Ley de Protección Fitosanitaria</t>
  </si>
  <si>
    <t>Infracción Ley Forestal</t>
  </si>
  <si>
    <t>Infracción Ley General de Aduanas</t>
  </si>
  <si>
    <t>Infracción Ley General de Migración y Extranjería</t>
  </si>
  <si>
    <t>Infracción Ley General de Salud</t>
  </si>
  <si>
    <t>Infracción Ley Orgánica del Ambiente</t>
  </si>
  <si>
    <t>Infracción Ley Patrimonio Histórico Arquitectónico de CR</t>
  </si>
  <si>
    <t>Infracción Ley Regulación del Fumado</t>
  </si>
  <si>
    <t>Injurias</t>
  </si>
  <si>
    <t>Insolvencia fraudulenta</t>
  </si>
  <si>
    <t>Intimidación pública</t>
  </si>
  <si>
    <t>Introducción y tráfico de materiales prohibidos</t>
  </si>
  <si>
    <t>Lesiones consentidas</t>
  </si>
  <si>
    <t>Lesiones graves</t>
  </si>
  <si>
    <t>Lesiones gravísimas</t>
  </si>
  <si>
    <t>Lesiones leves</t>
  </si>
  <si>
    <t>Libramiento de cheque sin fondos</t>
  </si>
  <si>
    <t>Limitación al ejercicio del derecho de propiedad</t>
  </si>
  <si>
    <t>Maltrato</t>
  </si>
  <si>
    <t>Malversación</t>
  </si>
  <si>
    <t>Matrimonio ilegal</t>
  </si>
  <si>
    <t>Negociaciones incompatibles</t>
  </si>
  <si>
    <t>Ofensas en juicio</t>
  </si>
  <si>
    <t>Ofrecimiento de testigo falso</t>
  </si>
  <si>
    <t>Omisión de auxilio</t>
  </si>
  <si>
    <t>Patrocinio infiel</t>
  </si>
  <si>
    <t>Peculado</t>
  </si>
  <si>
    <t>Peligro de naufragio y de desastre aéreo</t>
  </si>
  <si>
    <t>Penalidad del corruptor</t>
  </si>
  <si>
    <t>Perjurio</t>
  </si>
  <si>
    <t>Portación ilícita de arma permitida</t>
  </si>
  <si>
    <t>Presencia de menores en lugares no autorizados</t>
  </si>
  <si>
    <t>Prevaricato</t>
  </si>
  <si>
    <t>Privación de libertad sin ánimo de lucro</t>
  </si>
  <si>
    <t>Procuración de armas o sustancias peligrosas</t>
  </si>
  <si>
    <t>Profanación de cementerios y cadáveres</t>
  </si>
  <si>
    <t>Propaganda desleal</t>
  </si>
  <si>
    <t>Propalación</t>
  </si>
  <si>
    <t>Proxenetismo</t>
  </si>
  <si>
    <t>Proxenetismo Agravado</t>
  </si>
  <si>
    <t>Publicación de ofensas</t>
  </si>
  <si>
    <t>Quiebra fraudulenta</t>
  </si>
  <si>
    <t>Rapto Impropio</t>
  </si>
  <si>
    <t>Rapto propio</t>
  </si>
  <si>
    <t>Rebelión</t>
  </si>
  <si>
    <t>Receptación</t>
  </si>
  <si>
    <t>Receptación de cosas de procedencia sospechosa</t>
  </si>
  <si>
    <t>Receptación, legalización o encubrimiento de bienes</t>
  </si>
  <si>
    <t>Reconocimiento ilegal de beneficios laborales</t>
  </si>
  <si>
    <t>Relaciones sexuales con menores (tentativa de)</t>
  </si>
  <si>
    <t>Restricción a la libertad de tránsito</t>
  </si>
  <si>
    <t>Robo agravado</t>
  </si>
  <si>
    <t>Robo agravado (tentativa de)</t>
  </si>
  <si>
    <t>Robo simple</t>
  </si>
  <si>
    <t>Robo simple (cómplice de)</t>
  </si>
  <si>
    <t>Robo simple (tentativa de)</t>
  </si>
  <si>
    <t>Rufianería</t>
  </si>
  <si>
    <t>Secuestro extorsivo</t>
  </si>
  <si>
    <t>Simulación de delito</t>
  </si>
  <si>
    <t>Simulación de matrimonio</t>
  </si>
  <si>
    <t>Soborno</t>
  </si>
  <si>
    <t>Sujetos equiparados</t>
  </si>
  <si>
    <t>Sustracción patrimonial</t>
  </si>
  <si>
    <t>Tenencia de armas prohibidas</t>
  </si>
  <si>
    <t>Tenencia de instrumentos de falsificación</t>
  </si>
  <si>
    <t>Tenencia de material pornográfico</t>
  </si>
  <si>
    <t>Tenencia ilegítima de menores para adopción</t>
  </si>
  <si>
    <t>Tenencia y portación ilegal de armas permitidas</t>
  </si>
  <si>
    <t>Tráfico de influencias</t>
  </si>
  <si>
    <t>Trata de personas</t>
  </si>
  <si>
    <t>Uso indebido de correspondencia</t>
  </si>
  <si>
    <t>Usura</t>
  </si>
  <si>
    <t>Usurpación</t>
  </si>
  <si>
    <t>Usurpación bienes de dominio público</t>
  </si>
  <si>
    <t>Usurpación de aguas</t>
  </si>
  <si>
    <t>Usurpación de autoridad</t>
  </si>
  <si>
    <t>Venta de objetos peligrosos a menores o incapaces</t>
  </si>
  <si>
    <t>Violación</t>
  </si>
  <si>
    <t>Violación (tentativa de)</t>
  </si>
  <si>
    <t>Violación calificada</t>
  </si>
  <si>
    <t>Violación contra una mujer</t>
  </si>
  <si>
    <t>Violación de domicilio</t>
  </si>
  <si>
    <t>Violación de la privacidad de la información de las declaraciones juradas</t>
  </si>
  <si>
    <t>Violación de sellos</t>
  </si>
  <si>
    <t>Violación de tregua</t>
  </si>
  <si>
    <t>Violencia emocional</t>
  </si>
  <si>
    <t>CONTRAVENCIONES</t>
  </si>
  <si>
    <t>SAN JOSE</t>
  </si>
  <si>
    <t>ALAJUELA</t>
  </si>
  <si>
    <t>GUANACASTE</t>
  </si>
  <si>
    <t>ZONA SUR</t>
  </si>
  <si>
    <t>ATLÁNTICA</t>
  </si>
  <si>
    <t>Total</t>
  </si>
  <si>
    <t>CONTRA LA VIDA</t>
  </si>
  <si>
    <t>CONTRA EL HONOR</t>
  </si>
  <si>
    <t>SEXUALES</t>
  </si>
  <si>
    <t>CONTRA LA FAMILIA</t>
  </si>
  <si>
    <t>CONTRA LA LIBERTAD</t>
  </si>
  <si>
    <t>CONTRA EL ÁMBITO DE LA INTIMIDAD</t>
  </si>
  <si>
    <t>CONTRA LA PROPIEDAD</t>
  </si>
  <si>
    <t>CONTRA LA BUENA FE DE LOS NEGOCIOS</t>
  </si>
  <si>
    <t>CONTRA LA SEGURIDAD COMÚN</t>
  </si>
  <si>
    <t>CONTRA LA TRANQUILIDAD PÚBLICA</t>
  </si>
  <si>
    <t>CONTRA LA SEGURIDAD DE LA NACIÓN</t>
  </si>
  <si>
    <t>CONTRA LA AUTORIDAD PÚBLICA</t>
  </si>
  <si>
    <t>CONTRA LA ADMINISTRACIÓN DE JUSTICIA</t>
  </si>
  <si>
    <t>CONTRA LOS DEBERES DE LA FUNCIÓN PÚBLICA</t>
  </si>
  <si>
    <t>CONTRA LA FE PUBLICA</t>
  </si>
  <si>
    <t>CONTRA LOS DERECHOS HUMANOS</t>
  </si>
  <si>
    <t>Explotación de personas adultas mayores</t>
  </si>
  <si>
    <t>INFRACCION LEY DE ARMAS Y EXPLOSIVOS</t>
  </si>
  <si>
    <t>INFRACCION LEY DE  PENALIZACION DE VIOLENCIA CONTRA LA MUJER</t>
  </si>
  <si>
    <t>Explotación económica de la mujer</t>
  </si>
  <si>
    <t>INFRACCIÓN LEYES ESPECIALES</t>
  </si>
  <si>
    <t>NO DELITOS</t>
  </si>
  <si>
    <t>Adultos</t>
  </si>
  <si>
    <t>Penal Juvenil</t>
  </si>
  <si>
    <t>I CJ San José</t>
  </si>
  <si>
    <t>II CJ San José</t>
  </si>
  <si>
    <t>Trámite Rápido</t>
  </si>
  <si>
    <t>Agrario
 Ambiental</t>
  </si>
  <si>
    <t>Goicoechea</t>
  </si>
  <si>
    <t>Desamparados</t>
  </si>
  <si>
    <t>Sarapiquí</t>
  </si>
  <si>
    <t>Pérez
 Zeledón</t>
  </si>
  <si>
    <t>Buenos
 Aires</t>
  </si>
  <si>
    <t>Corredores</t>
  </si>
  <si>
    <t>Coto
 Brus</t>
  </si>
  <si>
    <t>Siquirres</t>
  </si>
  <si>
    <t>Santa
 Cruz</t>
  </si>
  <si>
    <t>La
 Unión</t>
  </si>
  <si>
    <t>San
 Ramón</t>
  </si>
  <si>
    <t>Los
 Chiles</t>
  </si>
  <si>
    <t>San
 Carlos</t>
  </si>
  <si>
    <t>Transporte ilegal de madera</t>
  </si>
  <si>
    <t>(PENAL ADULTOS Y PENAL JUVENIL)</t>
  </si>
  <si>
    <t>INFRACCIÓN LEY  FORESTAL</t>
  </si>
  <si>
    <t>INFRACCIÓN LEY GENERAL DE  ADUANAS</t>
  </si>
  <si>
    <t>Agresión sexual</t>
  </si>
  <si>
    <t>San José</t>
  </si>
  <si>
    <t>Pago irregular de contratos administrativos</t>
  </si>
  <si>
    <t>Pérez 
Zeledón</t>
  </si>
  <si>
    <t>Aborto con o sin consentimiento</t>
  </si>
  <si>
    <t>Corrupción de menores agravada</t>
  </si>
  <si>
    <t>Abandono de incapaces y casos de agravación</t>
  </si>
  <si>
    <t>Amenaza a un funcionario público</t>
  </si>
  <si>
    <t>Atentado a la autoridad pública</t>
  </si>
  <si>
    <t>Atentado contra plantas, conductores de energía y de comunicaciones</t>
  </si>
  <si>
    <t>Coacción</t>
  </si>
  <si>
    <t>Comercio de droga y sustancias sin autorización legal</t>
  </si>
  <si>
    <t>Conducción temeraria</t>
  </si>
  <si>
    <t>Cultivar-producir-extraer drogas</t>
  </si>
  <si>
    <t>Denuncia y querella calumniosa y calumnia real</t>
  </si>
  <si>
    <t>Descuido con animales</t>
  </si>
  <si>
    <t>Desobediencia a la autoridad pública</t>
  </si>
  <si>
    <t>Distribuir-suministrar-poseer drogas</t>
  </si>
  <si>
    <t>Elaborar-fabricar-refinar-transformar-preparar droga</t>
  </si>
  <si>
    <t>Expendio o procuración de bebidas alcohólicas y tabaco a menores o incapaces</t>
  </si>
  <si>
    <t>Explotación sexual de una mujer</t>
  </si>
  <si>
    <t>Fraude de ley en la función administrativa</t>
  </si>
  <si>
    <t>Fraude de simulación sobre bienes susceptibles de ser gananciales</t>
  </si>
  <si>
    <t>Hurto  (cómplice de)</t>
  </si>
  <si>
    <t>Incendio forestal con culpa</t>
  </si>
  <si>
    <t>Incumplimiento del deber alimentario</t>
  </si>
  <si>
    <t>Influencia en contra de la hacienda pública</t>
  </si>
  <si>
    <t>Infracción ley de armas y explosivos</t>
  </si>
  <si>
    <t>Infracción Ley Control Ganado Bovino</t>
  </si>
  <si>
    <t>Infracción ley penalización de violencia contra la mujer</t>
  </si>
  <si>
    <t>Infracción ley protección adulto mayor</t>
  </si>
  <si>
    <t>Infracción ley de psicotrópicos</t>
  </si>
  <si>
    <t>Introducción de droga en un centro penitenciario</t>
  </si>
  <si>
    <t>Lesiones leves en riña</t>
  </si>
  <si>
    <t>Nombramientos ilegales</t>
  </si>
  <si>
    <t>Obstrucción de la vía pública</t>
  </si>
  <si>
    <t>Ocultación del impedimento</t>
  </si>
  <si>
    <t>Ocultamiento o destrucción de información</t>
  </si>
  <si>
    <t>Piratería y actos ilícitos contra la seguridad de la navegación marítima</t>
  </si>
  <si>
    <t>Posesión de droga</t>
  </si>
  <si>
    <t>Propagación de enfermedades infecto-contagiosas</t>
  </si>
  <si>
    <t>Recepción de cheques sin fondos</t>
  </si>
  <si>
    <t>Resistencia a la autoridad pública</t>
  </si>
  <si>
    <t>Resistencia a la autoridad pública agravada</t>
  </si>
  <si>
    <t>Robo agravado (cómplice de)</t>
  </si>
  <si>
    <t>Seducción o encuentros con menores por medios electrónicos</t>
  </si>
  <si>
    <t>Supresión, ocultación y destrucción de documento</t>
  </si>
  <si>
    <t>Sustracción de la persona menor de edad o con discapacidad</t>
  </si>
  <si>
    <t>Tala en zona de protección</t>
  </si>
  <si>
    <t>Tenencia de droga</t>
  </si>
  <si>
    <t>Tenencia ilícita de sellos de identificación y otros sistemas de seguridad</t>
  </si>
  <si>
    <t>Tráfico de droga / transporte de droga</t>
  </si>
  <si>
    <t>Tráfico de personas menores de edad</t>
  </si>
  <si>
    <t>Tráfico internacional de droga</t>
  </si>
  <si>
    <t>Uso de falso documento</t>
  </si>
  <si>
    <t>Venta de droga</t>
  </si>
  <si>
    <t>Violación de correspondencia o comunicaciones</t>
  </si>
  <si>
    <t>Violación de la custodia de cosas</t>
  </si>
  <si>
    <t>Violación de medidas sanitarias y para la prevención de epizootias o plagas vegetales</t>
  </si>
  <si>
    <t>Incumplimiento de deberes de terceros</t>
  </si>
  <si>
    <t>Infracción Ley Enriquecimiento ilícito</t>
  </si>
  <si>
    <t>Suministro indebido de estupefacientes agravado</t>
  </si>
  <si>
    <t>Infracción ley forestal</t>
  </si>
  <si>
    <t>Infracción Ley de procedimientos de observancia de los derechos de propiedad intelectual</t>
  </si>
  <si>
    <t>Infracción Ley de rifas y loterías</t>
  </si>
  <si>
    <t>Infracción Ley derechos de autor y derechos conexos</t>
  </si>
  <si>
    <t>Infracción Ley general del servicio nacional de salud animal</t>
  </si>
  <si>
    <t>Infracción Ley patrimonio nacional arqueológico</t>
  </si>
  <si>
    <t>Infracción Ley venta de licores</t>
  </si>
  <si>
    <t>Infracción Ley zona marítimo terrestre</t>
  </si>
  <si>
    <t>Relaciones sexuales remuneradas con menores de edad</t>
  </si>
  <si>
    <t>Fraude informático</t>
  </si>
  <si>
    <t>Fabricación o tenencia de materiales explosivos</t>
  </si>
  <si>
    <t>Divulgación de secretos de la función pública</t>
  </si>
  <si>
    <t>Explotación indebida de riqueza nacional por extranjero</t>
  </si>
  <si>
    <t>(incluye los casos de delitos de acción privada interpuestos directamente en tribunales penales)</t>
  </si>
  <si>
    <t>Difamación de una persona jurídica</t>
  </si>
  <si>
    <t>Abusos deshonestos</t>
  </si>
  <si>
    <t>Abusos deshonestos (tentativa de)</t>
  </si>
  <si>
    <t>Rapto como delito de acción pública</t>
  </si>
  <si>
    <t>Violación (cómplice de)</t>
  </si>
  <si>
    <t>Atentado contra la filiación y el estado civil</t>
  </si>
  <si>
    <t>Infractores del proceso de inscripción</t>
  </si>
  <si>
    <t>Ocultamiento de detenidos por autoridades</t>
  </si>
  <si>
    <t>Privación de libertad agravada</t>
  </si>
  <si>
    <t>Sustracción, desvío o supresión de correspondencia</t>
  </si>
  <si>
    <t>Turbación de actos de culto</t>
  </si>
  <si>
    <t>Violación de correspondencia</t>
  </si>
  <si>
    <t>Violación de domicilio (tentativa de)</t>
  </si>
  <si>
    <t>Abandono dañino de animales</t>
  </si>
  <si>
    <t>Alteración de datos y sabotaje informático</t>
  </si>
  <si>
    <t>Daños (tentativa de)</t>
  </si>
  <si>
    <t>Autorización de actos indebidos</t>
  </si>
  <si>
    <t>Connivencia maliciosa</t>
  </si>
  <si>
    <t>Ofrecimiento fraudulento de efectos de crédito</t>
  </si>
  <si>
    <t>Quiebra culposa</t>
  </si>
  <si>
    <t>Abandono de servicio de transporte</t>
  </si>
  <si>
    <t>Circulación de sustancias envenenadas o adulteradas</t>
  </si>
  <si>
    <t>Creación de peligro para transportes terrestres</t>
  </si>
  <si>
    <t>Estrago</t>
  </si>
  <si>
    <t>Peligro de accidente culposo</t>
  </si>
  <si>
    <t>Responsabilidad por culpa</t>
  </si>
  <si>
    <t>Instigación Pública</t>
  </si>
  <si>
    <t>Actos hostiles</t>
  </si>
  <si>
    <t>Espionaje</t>
  </si>
  <si>
    <t>Daño en objeto de interés militar</t>
  </si>
  <si>
    <t>Infidelidad diplomática</t>
  </si>
  <si>
    <t>Facilitación culposa</t>
  </si>
  <si>
    <t>Autocalumnia</t>
  </si>
  <si>
    <t>Evasión (tentativa de)</t>
  </si>
  <si>
    <t>Favorecimiento de evasión</t>
  </si>
  <si>
    <t>Favorecimiento personal</t>
  </si>
  <si>
    <t>Quebrantamiento de inhabilitación</t>
  </si>
  <si>
    <t>Soborno (tentativa de)</t>
  </si>
  <si>
    <t>Abandono del cargo</t>
  </si>
  <si>
    <t>Denegación de Auxilio</t>
  </si>
  <si>
    <t>Doble representación</t>
  </si>
  <si>
    <t>Facilitación culposa de substracciones</t>
  </si>
  <si>
    <t>Ofrecimiento u otorgamiento de dádiva o retribución</t>
  </si>
  <si>
    <t>Violación de fueros</t>
  </si>
  <si>
    <t>Apropiación de bienes obsequiados al estado</t>
  </si>
  <si>
    <t>Falsedad en la declaración jurada</t>
  </si>
  <si>
    <t>Sobreprecio irregular</t>
  </si>
  <si>
    <t>Menosprecio o vilipendio público para los símbolos nacionales</t>
  </si>
  <si>
    <t>Motín</t>
  </si>
  <si>
    <t>Responsabilidad de los promotores o directores</t>
  </si>
  <si>
    <t>Violación al principio de alternabilidad</t>
  </si>
  <si>
    <t>Restauración fraudulenta de sellos</t>
  </si>
  <si>
    <t>Discriminación racial</t>
  </si>
  <si>
    <t>Construcción o Facilitación de Uso de Pistas de Aterrizaje o Sitios de Atraque</t>
  </si>
  <si>
    <t>INFRACCIÓN LEY ADULTO MAYOR</t>
  </si>
  <si>
    <t>Acopio de armas prohibidas</t>
  </si>
  <si>
    <t>Administración irregular</t>
  </si>
  <si>
    <t>Facilitación de armas</t>
  </si>
  <si>
    <t>Introducción clandestina de armas permitidas</t>
  </si>
  <si>
    <t>Infracción Código Municipal</t>
  </si>
  <si>
    <t>Infracción Ley Banco de Costa Rica</t>
  </si>
  <si>
    <t>Infracción Ley General de Caminos Públicos</t>
  </si>
  <si>
    <t>Infracción Ley de Extradición</t>
  </si>
  <si>
    <t>Infracción Ley de Imprenta</t>
  </si>
  <si>
    <t>Infracción Ley de la Jurisdicción Constitucional</t>
  </si>
  <si>
    <t>Infracción Ley de Sanidad Vegetal</t>
  </si>
  <si>
    <t>Infracción Ley de Títulos Supletorios</t>
  </si>
  <si>
    <t>Infracción Ley General de Administración Financiera</t>
  </si>
  <si>
    <t>Infracción Ley Orgánica del TSE y del Registro Civil</t>
  </si>
  <si>
    <t>Infracción Ley para Garantizar Seguridad y Orden</t>
  </si>
  <si>
    <t>Infracción Ley Protección al Consumidor</t>
  </si>
  <si>
    <t>Suicidio (tentativa de)</t>
  </si>
  <si>
    <t>(Penal Adultos)</t>
  </si>
  <si>
    <t>Homicidio doloso (tentativa de)</t>
  </si>
  <si>
    <t>Rapto (tentativa de)</t>
  </si>
  <si>
    <t>Sustracción de menor o incapaz (tentativa de)</t>
  </si>
  <si>
    <t>Suplantación de identidad</t>
  </si>
  <si>
    <t>Infracción Ley de Espectáculos públicos, materiales audiovisuales e impresos</t>
  </si>
  <si>
    <t>Infracción Ley de Procedimientos de observancia de los derechos de propiedad intelectual</t>
  </si>
  <si>
    <t>Infracción Ley de Rifas y loterías</t>
  </si>
  <si>
    <t>Infracción Ley de Transformación del Instituto de Desarrollo Agrario (IDA)</t>
  </si>
  <si>
    <t>Infracción Ley del Servicio de parques nacionales</t>
  </si>
  <si>
    <t>Infracción Ley General del servicio nacional de salud animal</t>
  </si>
  <si>
    <t>Infracción Ley Orgánica del Sistema Bancario Nacional</t>
  </si>
  <si>
    <t>Infracción Ley para la gestión integral de residuos</t>
  </si>
  <si>
    <t>Infracción Ley Patrimonio Nacional Arqueológico</t>
  </si>
  <si>
    <t>Infracción Ley Zona marítimo terrestre</t>
  </si>
  <si>
    <t>Adquisición o procesamiento ilegal de productos forestales</t>
  </si>
  <si>
    <t>Aprovechamiento de productos forestales en propiedad privada sin el permiso de la AFE o en excediendo el permiso Art. 61 inc a)</t>
  </si>
  <si>
    <t>Aprovechamiento de recursos forestales patrimonio natural del Estado</t>
  </si>
  <si>
    <t>Aprovechamiento en áreas de protección</t>
  </si>
  <si>
    <t>Cambio de uso del suelo (bosque)</t>
  </si>
  <si>
    <t>Comercio, trafico o trasiego de flora silvestre, productos y subproductos de especies en peligro de extinción sin el permiso del SINAC</t>
  </si>
  <si>
    <t>Comercio, trafico, trasiego de animales silvestres en peligro de extinción o poblaciones reducidas sin el permiso del SINAC</t>
  </si>
  <si>
    <t>Comercio, trafico, trasiego de animales silvestres sin el permiso del SINAC</t>
  </si>
  <si>
    <t>Envenamiento o anillado de árboles sin el permiso de la AFE</t>
  </si>
  <si>
    <t>Incendio forestal con dolo</t>
  </si>
  <si>
    <t>Infracción Ley de Conservación de Vida Silvestre</t>
  </si>
  <si>
    <t>Irrespeto de vedas forestales declaradas</t>
  </si>
  <si>
    <t>Legitimación de capitales</t>
  </si>
  <si>
    <t>Movilización de madera de bosque o plantación sin permisos</t>
  </si>
  <si>
    <t>Sustracción de productos forestales propiedad Estado</t>
  </si>
  <si>
    <t>Transporte de productos forestales sustraídos.</t>
  </si>
  <si>
    <t>Abandono de animales</t>
  </si>
  <si>
    <t>Acometimiento a una mujer en estado de gravidez</t>
  </si>
  <si>
    <t>Agresión patrimonial</t>
  </si>
  <si>
    <t>Alborotos</t>
  </si>
  <si>
    <t>Alteración de dispositivos y señales de tránsito oficiales</t>
  </si>
  <si>
    <t>Amenazas personales</t>
  </si>
  <si>
    <t>Crímenes de lesa humanidad</t>
  </si>
  <si>
    <t>Delitos cometidos por funcionarios públicos</t>
  </si>
  <si>
    <t>Delitos informáticos</t>
  </si>
  <si>
    <t>Destrucción de sellos oficiales</t>
  </si>
  <si>
    <t>Extorsión</t>
  </si>
  <si>
    <t>Contrabando. Artículo 211</t>
  </si>
  <si>
    <t>Defraudación fiscal aduanera. artículo 214</t>
  </si>
  <si>
    <t>Divulgación de secretos</t>
  </si>
  <si>
    <t>Trata de Personas</t>
  </si>
  <si>
    <t>Estafa informática</t>
  </si>
  <si>
    <t>Exhibicionismo</t>
  </si>
  <si>
    <t>Hecho atípico</t>
  </si>
  <si>
    <t>Homicidio simple (cómplice de)</t>
  </si>
  <si>
    <t>Instigación o ayuda al suicidio</t>
  </si>
  <si>
    <t>Participación de terceros relacionados con la víctima que abusen de su autoridad o cargo</t>
  </si>
  <si>
    <t>Rapto con fin de matrimonio</t>
  </si>
  <si>
    <t>Incumplimiento del deber alimentario agravado</t>
  </si>
  <si>
    <t>Infractores del proceso de adopción</t>
  </si>
  <si>
    <t>Violación de comunicaciones electrónicas</t>
  </si>
  <si>
    <t>Violación de datos personales</t>
  </si>
  <si>
    <t>Difusión de información falsa</t>
  </si>
  <si>
    <t>Secuestro extorsivo (tentativa de)</t>
  </si>
  <si>
    <t>Instigación pública</t>
  </si>
  <si>
    <t>Revelación por culpa</t>
  </si>
  <si>
    <t>Uso ilegal de uniformes, insignias o dispositivos policiales</t>
  </si>
  <si>
    <t>Peculado y malversación de fondos privados</t>
  </si>
  <si>
    <t>Violación de reglamentos sobre quemas</t>
  </si>
  <si>
    <t>Proposiciones irrespetuosas</t>
  </si>
  <si>
    <t>Averiguar desaparición</t>
  </si>
  <si>
    <t>Exposición de menores a peligro</t>
  </si>
  <si>
    <t>Fabricación o circulación de fotografías que semejan valores</t>
  </si>
  <si>
    <t>Inhabilitación especial</t>
  </si>
  <si>
    <t>Contravenciones-otras</t>
  </si>
  <si>
    <t>Dificultar acción de autoridad</t>
  </si>
  <si>
    <t>Castigos inmoderados a los hijos</t>
  </si>
  <si>
    <t>Desórdenes</t>
  </si>
  <si>
    <t>Dibujo en paredes</t>
  </si>
  <si>
    <t>Embriaguez</t>
  </si>
  <si>
    <t>Entrada sin permiso a terreno ajeno</t>
  </si>
  <si>
    <t>Lanzamientos de objetos</t>
  </si>
  <si>
    <t>Lesiones levísimas (golpes)</t>
  </si>
  <si>
    <t>Llamadas mortificantes</t>
  </si>
  <si>
    <t>Maltrato de animales</t>
  </si>
  <si>
    <t>Palabras  o actos obscenos</t>
  </si>
  <si>
    <t>Pelea dual</t>
  </si>
  <si>
    <t>Portación falsa de distintivos</t>
  </si>
  <si>
    <t>Provocación a riña</t>
  </si>
  <si>
    <t>Tocamientos</t>
  </si>
  <si>
    <t>Usurpación de nombre</t>
  </si>
  <si>
    <t>Averiguar muerte</t>
  </si>
  <si>
    <t>Suicidio</t>
  </si>
  <si>
    <t>Consumo de droga</t>
  </si>
  <si>
    <t>Hallazgo de droga</t>
  </si>
  <si>
    <t>Lesiones accidentales</t>
  </si>
  <si>
    <t>Muerte accidental</t>
  </si>
  <si>
    <t>Ignorado</t>
  </si>
  <si>
    <t>Otros delitos</t>
  </si>
  <si>
    <t xml:space="preserve">Actos sexuales remunerados con personas menores de edad </t>
  </si>
  <si>
    <t>Actos sexuales remunerados con personas menores de edad (tentativa de)</t>
  </si>
  <si>
    <t>INFRACCIÓN LEY CONSERVACION DE VIDA SILVESTRE</t>
  </si>
  <si>
    <t>Infracción Ley Contra la Delincuencia Organizada</t>
  </si>
  <si>
    <t>Infracción Ley de Pesca y Acuicultura</t>
  </si>
  <si>
    <t>Infracción Ley de la Defensoría de los Habitantes</t>
  </si>
  <si>
    <t>Infracción Ley de Espectáculos Públicos, materiales audiovisuales e impresos</t>
  </si>
  <si>
    <t>Infracción Ley de Rifas y Loterías</t>
  </si>
  <si>
    <t>Infracción Ley de Servicios de Seguridad Privada</t>
  </si>
  <si>
    <t>Infracción Ley Delitos Mineros</t>
  </si>
  <si>
    <t>Infracción Ley de Tránsito</t>
  </si>
  <si>
    <t>Infracción Ley General del Servicio Nacional de Salud Animal</t>
  </si>
  <si>
    <t>Infracción Ley Contra la Violencia Doméstica</t>
  </si>
  <si>
    <t>Infracción Ley Venta de Licores</t>
  </si>
  <si>
    <t>Infracción Ley Zona Marítimo Terrestre</t>
  </si>
  <si>
    <t>Infracción Ley de Regulación y Comercialización de bebidas con contenido alcohólico</t>
  </si>
  <si>
    <t>INFRACCIÓN LEY GENERAL DE ADUANAS</t>
  </si>
  <si>
    <t>TOTAL</t>
  </si>
  <si>
    <t>Flagrancia</t>
  </si>
  <si>
    <t>Hatillo</t>
  </si>
  <si>
    <t>Pavas</t>
  </si>
  <si>
    <t>Pavas PISAV</t>
  </si>
  <si>
    <t>Puriscal</t>
  </si>
  <si>
    <t>Alajuela</t>
  </si>
  <si>
    <t>Atenas</t>
  </si>
  <si>
    <t>Guatuso</t>
  </si>
  <si>
    <t>Upala</t>
  </si>
  <si>
    <t>Grecia</t>
  </si>
  <si>
    <t>Cartago</t>
  </si>
  <si>
    <t>Turrialba</t>
  </si>
  <si>
    <t>Tarrazú</t>
  </si>
  <si>
    <t>Heredia</t>
  </si>
  <si>
    <t>Liberia</t>
  </si>
  <si>
    <t>Cañas</t>
  </si>
  <si>
    <t>Nicoya</t>
  </si>
  <si>
    <t>Cóbano</t>
  </si>
  <si>
    <t>Garabito</t>
  </si>
  <si>
    <t>Golfito</t>
  </si>
  <si>
    <t>Osa</t>
  </si>
  <si>
    <t>Protección de Osa</t>
  </si>
  <si>
    <t>Limón</t>
  </si>
  <si>
    <t>Bribri</t>
  </si>
  <si>
    <t>Pococí</t>
  </si>
  <si>
    <t>Puntarenas</t>
  </si>
  <si>
    <t>Abandono por causa de honor</t>
  </si>
  <si>
    <t>Aborto (tentativa de)</t>
  </si>
  <si>
    <t>Aborto culposo</t>
  </si>
  <si>
    <t>Aborto impune</t>
  </si>
  <si>
    <t>Aborto procurado</t>
  </si>
  <si>
    <t>Abuso de autoridad</t>
  </si>
  <si>
    <t>Accionamiento de arma</t>
  </si>
  <si>
    <t>Aceptación de dádivas por un acto cumplido</t>
  </si>
  <si>
    <t>Administración fraudulenta</t>
  </si>
  <si>
    <t>Adulteración de otras sustancias</t>
  </si>
  <si>
    <t>Agresión (tentativa de)</t>
  </si>
  <si>
    <t>Agresión calificada</t>
  </si>
  <si>
    <t>Agresión con arma</t>
  </si>
  <si>
    <t>Agresión física</t>
  </si>
  <si>
    <t>Agresión psicológica</t>
  </si>
  <si>
    <t>Allanamiento ilegal</t>
  </si>
  <si>
    <t>Alteración de características</t>
  </si>
  <si>
    <t>Amenazas agravadas</t>
  </si>
  <si>
    <t>Apropiación irregular</t>
  </si>
  <si>
    <t>Apropiación y retención indebida</t>
  </si>
  <si>
    <t>Asociación ilícita</t>
  </si>
  <si>
    <t>Calumnias</t>
  </si>
  <si>
    <t>Captación indebida de manifestaciones verbales</t>
  </si>
  <si>
    <t>Cohecho impropio</t>
  </si>
  <si>
    <t>Cohecho propio</t>
  </si>
  <si>
    <t>Comercio de armas, explosivos y pólvora</t>
  </si>
  <si>
    <t>Concusión</t>
  </si>
  <si>
    <t>Conductas sexuales abusivas</t>
  </si>
  <si>
    <t>Conspiración para traición</t>
  </si>
  <si>
    <t>Contagio venéreo</t>
  </si>
  <si>
    <t>Corrupción agravada</t>
  </si>
  <si>
    <t>Corrupción de jueces</t>
  </si>
  <si>
    <t>Daño agravado</t>
  </si>
  <si>
    <t>Daño patrimonial</t>
  </si>
  <si>
    <t>Daños</t>
  </si>
  <si>
    <t>Demora injustificada de pagos</t>
  </si>
  <si>
    <t>Desastre culposo</t>
  </si>
  <si>
    <t>Difamación</t>
  </si>
  <si>
    <t>Difusión de pornografía</t>
  </si>
  <si>
    <t>Probidad, Transparencia y Anticorrupción</t>
  </si>
  <si>
    <t>Económicos, tributarios y legitimación de capitales</t>
  </si>
  <si>
    <t>Legitimación de Capitales y Extinción de Dominio</t>
  </si>
  <si>
    <t>La
 Unión PISAV</t>
  </si>
  <si>
    <t>AÑO</t>
  </si>
  <si>
    <t>CASOS ENTRADOS NETOS EN EL MINISTERIO PUBLICO (PENAL ADULTOS)</t>
  </si>
  <si>
    <t>SEGÚN: DELITO DENUNCIADO POR TÍTULO DEL CÓDIGO PENAL</t>
  </si>
  <si>
    <t>POR: AÑO</t>
  </si>
  <si>
    <t>DELITO DENUNCIADO POR TÍTULO EN EL CÓDIGO PENAL</t>
  </si>
  <si>
    <r>
      <t>2012</t>
    </r>
    <r>
      <rPr>
        <b/>
        <vertAlign val="superscript"/>
        <sz val="12"/>
        <rFont val="Times New Roman"/>
        <family val="1"/>
      </rPr>
      <t>(1)</t>
    </r>
  </si>
  <si>
    <t>INFRACCIÓN LEY ENRIQUECIMIENTO ILÍCITO</t>
  </si>
  <si>
    <t>CONTRA LOS PODERES PÚBLICOS Y ORDEN CONSTITUCIONAL</t>
  </si>
  <si>
    <t>Seducción de fuerzas de seguridad</t>
  </si>
  <si>
    <t>CONTRA LA FE PÚBLICA</t>
  </si>
  <si>
    <t>INFRACCIÓN A LA LEY DE PSICOTRÓPICOS</t>
  </si>
  <si>
    <t>Defraudación fiscal Aduanera, artículo 214 (tentativa de)</t>
  </si>
  <si>
    <t>INFRACCIÓN LEY DE ARMAS Y EXPLOSIVOS</t>
  </si>
  <si>
    <t>INFRACCIÓN LEY DE  PENALIZACIÓN DE VIOLENCIA CONTRA LA MUJER</t>
  </si>
  <si>
    <t>CIRCUITO JUDICIAL</t>
  </si>
  <si>
    <t>La Fortuna</t>
  </si>
  <si>
    <t>CUADRO Nº 5</t>
  </si>
  <si>
    <t>DELITO DENUNCIADO 
POR TÍTULO DEL CÓDIGO PENAL</t>
  </si>
  <si>
    <t>Fabricación, producción o reproducción de pornografía</t>
  </si>
  <si>
    <t>Agiotaje</t>
  </si>
  <si>
    <t>Molestia o estorbo a la autoridad</t>
  </si>
  <si>
    <t>Invasión a un área de conservación o protección</t>
  </si>
  <si>
    <t>Fabricación, exportación e importación ilegales</t>
  </si>
  <si>
    <t>Obstaculizar el acceso a la justicia</t>
  </si>
  <si>
    <t>Infracción Ley de Igualdad de oportunidad para personas con discapacidad</t>
  </si>
  <si>
    <t>Molestias a transeúntes o conductores</t>
  </si>
  <si>
    <t>Obstrucción de acequias o canales</t>
  </si>
  <si>
    <t>Infracción Ley de igualdad de oportunidad para personas con discapacidad</t>
  </si>
  <si>
    <t>1-/El Ministerio Público deja de recibir denuncias contra ignorado por directriz del Fiscal General, circular 001-2012</t>
  </si>
  <si>
    <t>CUADRO Nº 4</t>
  </si>
  <si>
    <t>DELITO DENUNCIADO POR TÍTULO DEL CÓDIGO PENAL</t>
  </si>
  <si>
    <t xml:space="preserve">ENTRADA NETA EN LAS OFICINAS QUE INTEGRAN EL MINISTERIO PÚBLICO </t>
  </si>
  <si>
    <t>ENTRADA NETA EN LAS OFICINAS QUE INTEGRAN EL MINISTERIO PÚBLICO</t>
  </si>
  <si>
    <t>DENUNCIAS NETAS POR DELITO INTERPUESTAS ANTE EL MINISTERIO PÚBLICO Y EL ORGANISMO DE INVESTIGACIÓN JUDICIAL</t>
  </si>
  <si>
    <t>SEGÚN: TÍTULO DEL CÓDIGO PENAL Y LEYES ESPECIALES</t>
  </si>
  <si>
    <t>SEGÚN: TITULO DEL CODIGO PENAL E INFRACCIONES A LEYES ESPECIALES</t>
  </si>
  <si>
    <t>CUADRO Nº 3</t>
  </si>
  <si>
    <t>CUADRO Nº 2</t>
  </si>
  <si>
    <t>DELITO DENUNCIADO</t>
  </si>
  <si>
    <t>POR: CIRCUITO JUDICIAL</t>
  </si>
  <si>
    <t>SEGÚN: TIPO DE CASO (PENAL ADULTOS)</t>
  </si>
  <si>
    <t>CUADRO Nº 1</t>
  </si>
  <si>
    <t>Elaborado por: Subproceso de Estadística, Dirección de Planificación.</t>
  </si>
  <si>
    <t>UNIDAD ESPECIALIZADA O FISCALÍA</t>
  </si>
  <si>
    <t>Circulación de moneda falsa recibida de buena fe</t>
  </si>
  <si>
    <t>Primero de San José</t>
  </si>
  <si>
    <t>Segundo de San José</t>
  </si>
  <si>
    <t>Tercero de San José</t>
  </si>
  <si>
    <t>Primero de Alajuela</t>
  </si>
  <si>
    <t>Segundo de Alajuela</t>
  </si>
  <si>
    <t>Tercero de Alajuela</t>
  </si>
  <si>
    <t>Primero de Guanacaste</t>
  </si>
  <si>
    <t>Segundo de Guanacaste</t>
  </si>
  <si>
    <t>Primero de la Zona Sur</t>
  </si>
  <si>
    <t>Segundo de la Zona Sur</t>
  </si>
  <si>
    <t>Primero de la Zona Atlántica</t>
  </si>
  <si>
    <t>Segundo de la Zona Atlántica</t>
  </si>
  <si>
    <t>Abusos sexuales contra las personas mayores de edad  (tentativa de)</t>
  </si>
  <si>
    <t>Abusos sexuales contra personas menores de edad e incapaces (tentativa de)</t>
  </si>
  <si>
    <t>Puerto Jiménez</t>
  </si>
  <si>
    <t>Quepos</t>
  </si>
  <si>
    <t>Violencia de Género</t>
  </si>
  <si>
    <t>Contrabando Agravado. Artículo 213</t>
  </si>
  <si>
    <t xml:space="preserve">Corrupción de sustancias alimenticias o medicinales </t>
  </si>
  <si>
    <t xml:space="preserve">Entorpecimiento de servicios públicos </t>
  </si>
  <si>
    <t>Infracción Ley Código Electoral</t>
  </si>
  <si>
    <t xml:space="preserve">Infracción Ley de la promoción, competencia y defensa efectiva del consumidor </t>
  </si>
  <si>
    <t>Ofensas a la memoria de un difunto</t>
  </si>
  <si>
    <t>Propaganda contra el orden constitucional</t>
  </si>
  <si>
    <t>Hurto (tentativa de)</t>
  </si>
  <si>
    <t>Suministro indebido de medicamento</t>
  </si>
  <si>
    <t xml:space="preserve">Violación de contratos relativos a la seguridad nacional </t>
  </si>
  <si>
    <t>Corrupción de una persona menor de edad e incapaz</t>
  </si>
  <si>
    <t>Inobservacia de formalidades</t>
  </si>
  <si>
    <t>Lesiones culposas (Mal praxis)</t>
  </si>
  <si>
    <t>Revelación de secretos de estado</t>
  </si>
  <si>
    <t>Lesiones culposas (mal praxis)</t>
  </si>
  <si>
    <t>Homicidio culposo (Mal praxis)</t>
  </si>
  <si>
    <t>Tráfico de personas menores</t>
  </si>
  <si>
    <t>San
Joaquín</t>
  </si>
  <si>
    <t>Inobservancia de formalidades</t>
  </si>
  <si>
    <t>Lesiones culposas (Ley de Tránsito)</t>
  </si>
  <si>
    <t>Sustracción simple de una persona menor de edad o sin capacidad volitiva o cognoscitiva</t>
  </si>
  <si>
    <t>Participación en riña</t>
  </si>
  <si>
    <t>Abusos sexuales contra las personas mayores de edad</t>
  </si>
  <si>
    <t>Abusos sexuales contra personas menores de edad e incapaces</t>
  </si>
  <si>
    <t>Amenazas contra una mujer-violencia psicológica</t>
  </si>
  <si>
    <t>Apertura de caminos o trochas en bosque</t>
  </si>
  <si>
    <t>Consecuencias civiles del enriquecimiento ilícito</t>
  </si>
  <si>
    <t>Crueldad contra los animales</t>
  </si>
  <si>
    <t>Drenaje, relleno, secado o eliminación de humedales</t>
  </si>
  <si>
    <t>Espionaje informático</t>
  </si>
  <si>
    <t>Exacción Ilegal</t>
  </si>
  <si>
    <t>Exportación o importación de animales silvestres, sus productos y derivados, sin el permiso del SINAC</t>
  </si>
  <si>
    <t>Exportación o importación de flora silvestre sin la autorización del SINAC</t>
  </si>
  <si>
    <t>Extracción, destrucción de plantas o sus productos sin autorización en áreas oficiales de protección.</t>
  </si>
  <si>
    <t>Falsedad de la declaración aduanera y otros delitos de tipo aduanero (art 220 bis inc. b y c)</t>
  </si>
  <si>
    <t>Falsedad en la recepción de bienes u servicios contratados</t>
  </si>
  <si>
    <t>Hurto simple</t>
  </si>
  <si>
    <t>Infracción Ley de armas y explosivos</t>
  </si>
  <si>
    <t>Legislación o administración en provecho propio</t>
  </si>
  <si>
    <t>Muerte de animal</t>
  </si>
  <si>
    <t>Negociaciones Incompatibles</t>
  </si>
  <si>
    <t>Ofensas a la dignidad- violencia psicológica</t>
  </si>
  <si>
    <t>Portación Falsa de Distintivos</t>
  </si>
  <si>
    <t>Procuración de Armas o Sustancias Peligrosas</t>
  </si>
  <si>
    <t>Relaciones sexuales con personas menores de edad</t>
  </si>
  <si>
    <t>Restricción a la autodeterminación- violencia psicológica</t>
  </si>
  <si>
    <t>Suministro de Drogas, Sustancias o Productos sin Autorización Legal</t>
  </si>
  <si>
    <t>Sustracción de productos forestales propiedad privada</t>
  </si>
  <si>
    <t>Tortura (Artículo 123 Bis)</t>
  </si>
  <si>
    <t>Tráfico de menores para adopción, artículo 384 C.P.</t>
  </si>
  <si>
    <t>Contravenciones</t>
  </si>
  <si>
    <t>Asuntos Indígenas</t>
  </si>
  <si>
    <t>San
Joaquín PISAV</t>
  </si>
  <si>
    <t>Batán</t>
  </si>
  <si>
    <t>Adjunta de Probidad, Transparencia y Anticorrupción, Pérez Zeledón</t>
  </si>
  <si>
    <t>Adjunta de Probidad, Transparencia y Anticorrupción, Quepos</t>
  </si>
  <si>
    <t xml:space="preserve">Adjunta Agrario Ambiental, Santa Cruz </t>
  </si>
  <si>
    <t>Adjunta de Probidad, Transparencia y Anticorrupción, Santa Cruz</t>
  </si>
  <si>
    <t>Adjunta de Probidad, Transparencia y Anticorrupción, Cañas</t>
  </si>
  <si>
    <t>Adjunta de Probidad, Transparencia y Anticorrupción, Liberia</t>
  </si>
  <si>
    <t>Adjunta de Probidad, Transparencia y Anticorrupción, San Carlos</t>
  </si>
  <si>
    <t>Adjunta de Probidad, Transparencia y Anticorrupción, Corredores</t>
  </si>
  <si>
    <t>Infracción Ley gestión integral de residuos</t>
  </si>
  <si>
    <t>CÓDIGO DE NORMAS Y PROCEDIMIENTOS TRIBUTARIOS</t>
  </si>
  <si>
    <t>INFRACCión LEY FORESTAL</t>
  </si>
  <si>
    <t xml:space="preserve">INFRACCION DELITOS CONTRA EL PATRIMONIO ARQUEOLÓGICO </t>
  </si>
  <si>
    <t>LEY DE CONSERVACIÓN DE VIDA SILVESTRE</t>
  </si>
  <si>
    <t>INFRACCIÓN a la Ley de Pesca y Acuicultura, N° 8436</t>
  </si>
  <si>
    <t>CONTRA LA LEY DE CORRUP. Y EL ENRIQ. ILICITO EN LA FUNCión PUBL.</t>
  </si>
  <si>
    <t>CONTRA LOS ANIMALES</t>
  </si>
  <si>
    <t>INFRACCIÓN CONTRA EL RECURSO HÍDRICO</t>
  </si>
  <si>
    <t>INFRACCIÓN LEY PARA LA GESTIÓN INTEGRAL DE RESIDUOS</t>
  </si>
  <si>
    <t>INFRACCIÖN LEY DELITOS MINEROS</t>
  </si>
  <si>
    <t>INFRACCión LEY GENERAL DE ADUANAS(Nº7557)</t>
  </si>
  <si>
    <t>INFRACCión A LEYES ESPECIALES</t>
  </si>
  <si>
    <t>CONTRA LA LEY DE PENALIZACIÓN DE VIOLENCIA CONTRA LA MUJER</t>
  </si>
  <si>
    <t>Infracción Ley Orgánica del Banco Central</t>
  </si>
  <si>
    <t>LEY ORGÁNICA DEL BANCO  CENTRAL</t>
  </si>
  <si>
    <t>CONTRA LA LEY DE SICOTRÓPICOS</t>
  </si>
  <si>
    <t>Acometimiento a mujer en estado de gravidez</t>
  </si>
  <si>
    <t>Infracción Ley de Derechos de Autor y Derechos Conexos</t>
  </si>
  <si>
    <t>Infracción Ley contra la delincuencia organizada</t>
  </si>
  <si>
    <t>Dificultar Acción de la Autoridad</t>
  </si>
  <si>
    <t>Incumplimiento de Medidas de Seguridad. Artículo 219</t>
  </si>
  <si>
    <t>Infracción Ley Orgánica del Ministerio de Trabajo y Seguridad Social</t>
  </si>
  <si>
    <t>Llamadas falsas a entidades de emergencia</t>
  </si>
  <si>
    <t>Molestias a transeúntes (obstrucción vía pública)</t>
  </si>
  <si>
    <t>Obstaculización Acceso a la Justicia</t>
  </si>
  <si>
    <t>Uso no autorizado de las vías públicas</t>
  </si>
  <si>
    <t>Almacenamiento de Drogas, Sustancias o Productos sin Autorización Legal</t>
  </si>
  <si>
    <t>Pelea Dual</t>
  </si>
  <si>
    <t>Llamadas Mortificantes</t>
  </si>
  <si>
    <t>Negativa a Identificarse</t>
  </si>
  <si>
    <t>Miradas Indiscretas</t>
  </si>
  <si>
    <t>Relaciones sexuales remuneradas con personas menores de edad (tentativa de)</t>
  </si>
  <si>
    <t>Divulgación de información confidencial</t>
  </si>
  <si>
    <t>INFRACCIÓN LEY BIENESTAR ANIMAL</t>
  </si>
  <si>
    <t xml:space="preserve">Pelea de animales por deporte </t>
  </si>
  <si>
    <t>Amenaza de bomba</t>
  </si>
  <si>
    <t>Número</t>
  </si>
  <si>
    <t>Nombre del Cuadro</t>
  </si>
  <si>
    <t>Materia Penal</t>
  </si>
  <si>
    <t>Índice de Cuadros Estadísticos para Entrada Neta en el Ministerio Público</t>
  </si>
  <si>
    <t xml:space="preserve">Entrada Neta en las oficinas que integran el Ministerio Público </t>
  </si>
  <si>
    <t>Según: tipo de caso (Penal Adultos)</t>
  </si>
  <si>
    <t>Por: Circuito Judidial</t>
  </si>
  <si>
    <t>POR: UNIDAD ESPECIALIZADA O FISCALÍA</t>
  </si>
  <si>
    <t>Por: Unidad Especializada o Fiscalía</t>
  </si>
  <si>
    <t>Según: Título del Código Penal e Infracciones a Leyes Especiales (Penal Adultos y Penal Juvenil)</t>
  </si>
  <si>
    <t>Según: Delito denunciado por título del Código Penal</t>
  </si>
  <si>
    <t>Por: año</t>
  </si>
  <si>
    <t>Denuncias Netas por delito interpuestas ante el Ministerio Público y el Organismo de Investigación Judicial</t>
  </si>
  <si>
    <t>Según: Título del Código Penal e Infracciones a Leyes Especiales (Penal Adultos)</t>
  </si>
  <si>
    <t>Fiscalía General</t>
  </si>
  <si>
    <t>RESUMEN POR CATEGORÍA</t>
  </si>
  <si>
    <t>Delitos</t>
  </si>
  <si>
    <t>No delitos</t>
  </si>
  <si>
    <t>CATEGORÍA DELITOS</t>
  </si>
  <si>
    <t xml:space="preserve"> Abandono de incapaces y casos de agravación</t>
  </si>
  <si>
    <t xml:space="preserve"> Abandono por causa de honor</t>
  </si>
  <si>
    <t xml:space="preserve"> Aborto con o sin consentimiento</t>
  </si>
  <si>
    <t xml:space="preserve"> Aborto culposo</t>
  </si>
  <si>
    <t xml:space="preserve"> Aborto impune</t>
  </si>
  <si>
    <t xml:space="preserve"> Aborto procurado</t>
  </si>
  <si>
    <t xml:space="preserve"> Abuso de autoridad</t>
  </si>
  <si>
    <t xml:space="preserve"> Abusos sexuales contra las personas mayores de edad</t>
  </si>
  <si>
    <t xml:space="preserve"> Abusos sexuales contra personas menores de edad e incapaces</t>
  </si>
  <si>
    <t xml:space="preserve"> Abusos sexuales contra personas menores de edad e incapaces (tentativa de)</t>
  </si>
  <si>
    <t xml:space="preserve"> Accionamiento de arma</t>
  </si>
  <si>
    <t xml:space="preserve"> Actos sexuales remunerados con personas menores de edad </t>
  </si>
  <si>
    <t xml:space="preserve"> Administración fraudulenta</t>
  </si>
  <si>
    <t xml:space="preserve"> Administración irregular</t>
  </si>
  <si>
    <t xml:space="preserve"> Adquisición o procesamiento ilegal de productos forestales</t>
  </si>
  <si>
    <t xml:space="preserve"> Agresión calificada</t>
  </si>
  <si>
    <t xml:space="preserve"> Agresión con arma</t>
  </si>
  <si>
    <t xml:space="preserve"> Agresión física</t>
  </si>
  <si>
    <t xml:space="preserve"> Agresión psicológica</t>
  </si>
  <si>
    <t xml:space="preserve"> Agresión sexual</t>
  </si>
  <si>
    <t xml:space="preserve"> Allanamiento ilegal</t>
  </si>
  <si>
    <t xml:space="preserve"> Almacenamiento de Drogas, Sustancias o Productos sin Autorización Legal</t>
  </si>
  <si>
    <t xml:space="preserve"> Alteración de características</t>
  </si>
  <si>
    <t xml:space="preserve"> Amenaza a un funcionario público</t>
  </si>
  <si>
    <t xml:space="preserve"> Amenazas agravadas</t>
  </si>
  <si>
    <t xml:space="preserve"> Amenazas contra una mujer-violencia psicológica</t>
  </si>
  <si>
    <t xml:space="preserve"> Apertura de caminos o trochas en bosque</t>
  </si>
  <si>
    <t xml:space="preserve"> Apropiación de bienes obsequiados al estado</t>
  </si>
  <si>
    <t xml:space="preserve"> Apropiación irregular</t>
  </si>
  <si>
    <t xml:space="preserve"> Apropiación y retención indebida</t>
  </si>
  <si>
    <t xml:space="preserve"> Aprovechamiento de recursos forestales patrimonio natural del Estado</t>
  </si>
  <si>
    <t xml:space="preserve"> Aprovechamiento en áreas de protección</t>
  </si>
  <si>
    <t xml:space="preserve"> Asociación ilícita</t>
  </si>
  <si>
    <t xml:space="preserve"> Atentado a la autoridad pública</t>
  </si>
  <si>
    <t xml:space="preserve"> Calumnias</t>
  </si>
  <si>
    <t xml:space="preserve"> Cambio de uso del suelo (bosque)</t>
  </si>
  <si>
    <t xml:space="preserve"> Captación indebida de manifestaciones verbales</t>
  </si>
  <si>
    <t xml:space="preserve"> Circulación de moneda falsa recibida de buena fe</t>
  </si>
  <si>
    <t xml:space="preserve"> Coacción</t>
  </si>
  <si>
    <t xml:space="preserve"> Cohecho impropio</t>
  </si>
  <si>
    <t xml:space="preserve"> Cohecho propio</t>
  </si>
  <si>
    <t xml:space="preserve"> Comercio de armas, explosivos y pólvora</t>
  </si>
  <si>
    <t xml:space="preserve"> Comercio de droga y sustancias sin autorización legal</t>
  </si>
  <si>
    <t xml:space="preserve"> Comercio, trafico o trasiego de flora silvestre, productos y subproductos de especies en peligro de extinción sin el permiso del SINAC</t>
  </si>
  <si>
    <t xml:space="preserve"> Comercio, trafico, trasiego de animales silvestres sin el permiso del SINAC</t>
  </si>
  <si>
    <t xml:space="preserve"> Concusión</t>
  </si>
  <si>
    <t xml:space="preserve"> Conducción temeraria</t>
  </si>
  <si>
    <t xml:space="preserve"> Conductas sexuales abusivas</t>
  </si>
  <si>
    <t xml:space="preserve"> Contagio venéreo</t>
  </si>
  <si>
    <t xml:space="preserve"> Contrabando Agravado. Artículo 213</t>
  </si>
  <si>
    <t xml:space="preserve"> Contrabando. Artículo 211</t>
  </si>
  <si>
    <t xml:space="preserve"> Corrupción agravada</t>
  </si>
  <si>
    <t xml:space="preserve"> Corrupción de menores agravada</t>
  </si>
  <si>
    <t xml:space="preserve"> Crueldad contra los animales</t>
  </si>
  <si>
    <t xml:space="preserve"> Cultivar-producir-extraer drogas</t>
  </si>
  <si>
    <t xml:space="preserve"> Daño agravado</t>
  </si>
  <si>
    <t xml:space="preserve"> Daño patrimonial</t>
  </si>
  <si>
    <t xml:space="preserve"> Daños</t>
  </si>
  <si>
    <t xml:space="preserve"> Defraudación fiscal aduanera. artículo 214</t>
  </si>
  <si>
    <t xml:space="preserve"> Delitos informáticos</t>
  </si>
  <si>
    <t xml:space="preserve"> Denuncia y querella calumniosa y calumnia real</t>
  </si>
  <si>
    <t xml:space="preserve"> Desastre culposo</t>
  </si>
  <si>
    <t xml:space="preserve"> Descuido con animales</t>
  </si>
  <si>
    <t xml:space="preserve"> Desobediencia a la autoridad pública</t>
  </si>
  <si>
    <t xml:space="preserve"> Difamación</t>
  </si>
  <si>
    <t xml:space="preserve"> Difusión de pornografía</t>
  </si>
  <si>
    <t xml:space="preserve"> Distribuir-suministrar-poseer drogas</t>
  </si>
  <si>
    <t xml:space="preserve"> Divulgación de secretos</t>
  </si>
  <si>
    <t xml:space="preserve"> Documentos equiparados</t>
  </si>
  <si>
    <t xml:space="preserve"> Drenaje, relleno, secado o eliminación de humedales</t>
  </si>
  <si>
    <t xml:space="preserve"> Ejercicio ilegal de una profesión</t>
  </si>
  <si>
    <t xml:space="preserve"> Elaborar-fabricar-refinar-transformar-preparar droga</t>
  </si>
  <si>
    <t xml:space="preserve"> Espionaje informático</t>
  </si>
  <si>
    <t xml:space="preserve"> Estafa</t>
  </si>
  <si>
    <t xml:space="preserve"> Estafa de seguro</t>
  </si>
  <si>
    <t xml:space="preserve"> Estafa informática</t>
  </si>
  <si>
    <t xml:space="preserve"> Estafa mediante cheque</t>
  </si>
  <si>
    <t xml:space="preserve"> Estelionato</t>
  </si>
  <si>
    <t xml:space="preserve"> Evasión</t>
  </si>
  <si>
    <t xml:space="preserve"> Exacción Ilegal</t>
  </si>
  <si>
    <t xml:space="preserve"> Expendio o procuración de bebidas alcohólicas y tabaco a menores o incapaces</t>
  </si>
  <si>
    <t xml:space="preserve"> Explotación de incapaces</t>
  </si>
  <si>
    <t xml:space="preserve"> Explotación de personas adultas mayores</t>
  </si>
  <si>
    <t xml:space="preserve"> Explotación sexual de una mujer</t>
  </si>
  <si>
    <t xml:space="preserve"> Exportación o importación de animales silvestres, sus productos y derivados, sin el permiso del SINAC</t>
  </si>
  <si>
    <t xml:space="preserve"> Extorsión</t>
  </si>
  <si>
    <t xml:space="preserve"> Extracción, destrucción de plantas o sus productos sin autorización en áreas oficiales de protección.</t>
  </si>
  <si>
    <t xml:space="preserve"> Fabricación o tenencia de materiales explosivos</t>
  </si>
  <si>
    <t xml:space="preserve"> Fabricación, producción o reproducción de pornografía</t>
  </si>
  <si>
    <t xml:space="preserve"> Facilitación culposa de substracciones</t>
  </si>
  <si>
    <t xml:space="preserve"> Falsedad en la recepción de bienes u servicios contratados</t>
  </si>
  <si>
    <t xml:space="preserve"> Falsedad ideológica</t>
  </si>
  <si>
    <t xml:space="preserve"> Falsificación de documentos privados</t>
  </si>
  <si>
    <t xml:space="preserve"> Falsificación de documentos públicos y auténticos</t>
  </si>
  <si>
    <t xml:space="preserve"> Falsificación de moneda</t>
  </si>
  <si>
    <t xml:space="preserve"> Falsificación de sellos</t>
  </si>
  <si>
    <t xml:space="preserve"> Falsificación de señas y marcas</t>
  </si>
  <si>
    <t xml:space="preserve"> Falso testimonio</t>
  </si>
  <si>
    <t xml:space="preserve"> Favorecimiento personal</t>
  </si>
  <si>
    <t xml:space="preserve"> Favorecimiento real</t>
  </si>
  <si>
    <t xml:space="preserve"> Femicidio</t>
  </si>
  <si>
    <t xml:space="preserve"> Femicidio (tentativa de)</t>
  </si>
  <si>
    <t xml:space="preserve"> Fraude de ley en la función administrativa</t>
  </si>
  <si>
    <t xml:space="preserve"> Fraude de simulación</t>
  </si>
  <si>
    <t xml:space="preserve"> Fraude de simulación sobre bienes susceptibles de ser gananciales</t>
  </si>
  <si>
    <t xml:space="preserve"> Fraude en la entrega de cosas</t>
  </si>
  <si>
    <t xml:space="preserve"> Fraude informático</t>
  </si>
  <si>
    <t xml:space="preserve"> Homicidio simple (tentativa de)</t>
  </si>
  <si>
    <t xml:space="preserve"> Hurto (tentativa de)</t>
  </si>
  <si>
    <t xml:space="preserve"> Hurto agravado</t>
  </si>
  <si>
    <t xml:space="preserve"> Hurto agravado (tentativa de)</t>
  </si>
  <si>
    <t xml:space="preserve"> Hurto atenuado</t>
  </si>
  <si>
    <t xml:space="preserve"> Hurto de uso</t>
  </si>
  <si>
    <t xml:space="preserve"> Hurto simple</t>
  </si>
  <si>
    <t xml:space="preserve"> Incendio forestal con culpa</t>
  </si>
  <si>
    <t xml:space="preserve"> Incendio o explosión</t>
  </si>
  <si>
    <t xml:space="preserve"> Incumplimiento de deberes agravado</t>
  </si>
  <si>
    <t xml:space="preserve"> Incumplimiento de deberes de asistencia</t>
  </si>
  <si>
    <t xml:space="preserve"> Incumplimiento de deberes de la función pública</t>
  </si>
  <si>
    <t xml:space="preserve"> Incumplimiento de Medidas de Seguridad. Artículo 219</t>
  </si>
  <si>
    <t xml:space="preserve"> Incumplimiento de una medida de protección</t>
  </si>
  <si>
    <t xml:space="preserve"> Incumplimiento del deber alimentario</t>
  </si>
  <si>
    <t xml:space="preserve"> Incumplimiento o abuso de la Patria Potestad</t>
  </si>
  <si>
    <t xml:space="preserve"> Influencia en contra de la hacienda pública</t>
  </si>
  <si>
    <t xml:space="preserve"> Infracción Código de Normas y Procedimientos Tributarios</t>
  </si>
  <si>
    <t xml:space="preserve"> Infracción Código Fiscal</t>
  </si>
  <si>
    <t xml:space="preserve"> Infracción Código Municipal</t>
  </si>
  <si>
    <t xml:space="preserve"> Infracción Ley Caza y Pesca</t>
  </si>
  <si>
    <t xml:space="preserve"> Infracción Ley Código Electoral</t>
  </si>
  <si>
    <t xml:space="preserve"> Infracción Ley Contra la Violencia Doméstica</t>
  </si>
  <si>
    <t xml:space="preserve"> Infracción Ley Control Ganado Bovino</t>
  </si>
  <si>
    <t xml:space="preserve"> Infracción Ley de Aguas</t>
  </si>
  <si>
    <t xml:space="preserve"> Infracción ley de armas y explosivos</t>
  </si>
  <si>
    <t xml:space="preserve"> Infracción Ley de Conservación de Vida Silvestre</t>
  </si>
  <si>
    <t xml:space="preserve"> Infracción Ley de Derechos de Autor y Derechos Conexos</t>
  </si>
  <si>
    <t xml:space="preserve"> Infracción Ley de igualdad de oportunidad para personas con discapacidad</t>
  </si>
  <si>
    <t xml:space="preserve"> Infracción Ley de Minería</t>
  </si>
  <si>
    <t xml:space="preserve"> Infracción Ley de Pesca y Acuicultura</t>
  </si>
  <si>
    <t xml:space="preserve"> Infracción Ley de Procedimientos de observancia de los derechos de propiedad intelectual</t>
  </si>
  <si>
    <t xml:space="preserve"> Infracción Ley de Protección Fitosanitaria</t>
  </si>
  <si>
    <t xml:space="preserve"> Infracción ley de psicotrópicos</t>
  </si>
  <si>
    <t xml:space="preserve"> Infracción Ley de Regulación y Comercialización de bebidas con contenido alcohólico</t>
  </si>
  <si>
    <t xml:space="preserve"> Infracción Ley de Rifas y Loterías</t>
  </si>
  <si>
    <t xml:space="preserve"> Infracción Ley de Sanidad Vegetal</t>
  </si>
  <si>
    <t xml:space="preserve"> Infracción Ley de Tránsito</t>
  </si>
  <si>
    <t xml:space="preserve"> Infracción Ley Delitos Mineros</t>
  </si>
  <si>
    <t xml:space="preserve"> Infracción ley forestal</t>
  </si>
  <si>
    <t xml:space="preserve"> Infracción Ley General de Aduanas</t>
  </si>
  <si>
    <t xml:space="preserve"> Infracción Ley General de Migración y Extranjería</t>
  </si>
  <si>
    <t xml:space="preserve"> Infracción Ley General de Salud</t>
  </si>
  <si>
    <t xml:space="preserve"> Infracción Ley General del Servicio Nacional de Salud Animal</t>
  </si>
  <si>
    <t xml:space="preserve"> Infracción Ley gestión integral de residuos</t>
  </si>
  <si>
    <t xml:space="preserve"> Infracción Ley Orgánica del Ambiente</t>
  </si>
  <si>
    <t xml:space="preserve"> Infracción Ley Orgánica del Ministerio de Trabajo y Seguridad Social</t>
  </si>
  <si>
    <t xml:space="preserve"> Infracción Ley Patrimonio Nacional Arqueológico</t>
  </si>
  <si>
    <t xml:space="preserve"> Infracción ley penalización de violencia contra la mujer</t>
  </si>
  <si>
    <t xml:space="preserve"> Infracción ley protección adulto mayor</t>
  </si>
  <si>
    <t xml:space="preserve"> Infracción Ley Venta de Licores</t>
  </si>
  <si>
    <t xml:space="preserve"> Infracción Ley Zona Marítimo Terrestre</t>
  </si>
  <si>
    <t xml:space="preserve"> Injurias</t>
  </si>
  <si>
    <t xml:space="preserve"> Insolvencia fraudulenta</t>
  </si>
  <si>
    <t xml:space="preserve"> Instigación o ayuda al suicidio</t>
  </si>
  <si>
    <t xml:space="preserve"> Instigación pública</t>
  </si>
  <si>
    <t xml:space="preserve"> Intimidación pública</t>
  </si>
  <si>
    <t xml:space="preserve"> Introducción de droga en un centro penitenciario</t>
  </si>
  <si>
    <t xml:space="preserve"> Invasión a un área de conservación o protección</t>
  </si>
  <si>
    <t xml:space="preserve"> Legislación o administración en provecho propio</t>
  </si>
  <si>
    <t xml:space="preserve"> Legitimación de capitales</t>
  </si>
  <si>
    <t xml:space="preserve"> Lesiones consentidas</t>
  </si>
  <si>
    <t xml:space="preserve"> Lesiones culposas (Ley de Tránsito)</t>
  </si>
  <si>
    <t xml:space="preserve"> Lesiones culposas (Mal praxis)</t>
  </si>
  <si>
    <t xml:space="preserve"> Lesiones graves</t>
  </si>
  <si>
    <t xml:space="preserve"> Lesiones gravísimas</t>
  </si>
  <si>
    <t xml:space="preserve"> Lesiones leves</t>
  </si>
  <si>
    <t xml:space="preserve"> Lesiones leves en riña</t>
  </si>
  <si>
    <t xml:space="preserve"> Limitación al ejercicio del derecho de propiedad</t>
  </si>
  <si>
    <t xml:space="preserve"> Maltrato</t>
  </si>
  <si>
    <t xml:space="preserve"> Malversación</t>
  </si>
  <si>
    <t xml:space="preserve"> Matrimonio ilegal</t>
  </si>
  <si>
    <t xml:space="preserve"> Molestia o estorbo a la autoridad</t>
  </si>
  <si>
    <t xml:space="preserve"> Muerte de animal</t>
  </si>
  <si>
    <t xml:space="preserve"> Nombramientos ilegales</t>
  </si>
  <si>
    <t xml:space="preserve"> Obstrucción de la vía pública</t>
  </si>
  <si>
    <t xml:space="preserve"> Ocultación del impedimento</t>
  </si>
  <si>
    <t xml:space="preserve"> Ocultamiento o destrucción de información</t>
  </si>
  <si>
    <t xml:space="preserve"> Ofensas a la dignidad- violencia psicológica</t>
  </si>
  <si>
    <t xml:space="preserve"> Ofensas a la memoria de un difunto</t>
  </si>
  <si>
    <t xml:space="preserve"> Ofensas en juicio</t>
  </si>
  <si>
    <t xml:space="preserve"> Ofrecimiento de testigo falso</t>
  </si>
  <si>
    <t xml:space="preserve"> Omisión de auxilio</t>
  </si>
  <si>
    <t xml:space="preserve"> Otros delitos</t>
  </si>
  <si>
    <t xml:space="preserve"> Pago irregular de contratos administrativos</t>
  </si>
  <si>
    <t xml:space="preserve"> Patrocinio infiel</t>
  </si>
  <si>
    <t xml:space="preserve"> Peculado</t>
  </si>
  <si>
    <t xml:space="preserve"> Penalidad del corruptor</t>
  </si>
  <si>
    <t xml:space="preserve"> Perjurio</t>
  </si>
  <si>
    <t xml:space="preserve"> Portación ilícita de arma permitida</t>
  </si>
  <si>
    <t xml:space="preserve"> Presencia de menores en lugares no autorizados</t>
  </si>
  <si>
    <t xml:space="preserve"> Prevaricato</t>
  </si>
  <si>
    <t xml:space="preserve"> Privación de libertad sin ánimo de lucro</t>
  </si>
  <si>
    <t xml:space="preserve"> Profanación de cementerios y cadáveres</t>
  </si>
  <si>
    <t xml:space="preserve"> Propaganda desleal</t>
  </si>
  <si>
    <t xml:space="preserve"> Proxenetismo</t>
  </si>
  <si>
    <t xml:space="preserve"> Proxenetismo Agravado</t>
  </si>
  <si>
    <t xml:space="preserve"> Quiebra fraudulenta</t>
  </si>
  <si>
    <t xml:space="preserve"> Rapto Impropio</t>
  </si>
  <si>
    <t xml:space="preserve"> Rapto propio</t>
  </si>
  <si>
    <t xml:space="preserve"> Recepción de cheques sin fondos</t>
  </si>
  <si>
    <t xml:space="preserve"> Receptación</t>
  </si>
  <si>
    <t xml:space="preserve"> Receptación de cosas de procedencia sospechosa</t>
  </si>
  <si>
    <t xml:space="preserve"> Receptación, legalización o encubrimiento de bienes</t>
  </si>
  <si>
    <t xml:space="preserve"> Reconocimiento ilegal de beneficios laborales</t>
  </si>
  <si>
    <t xml:space="preserve"> Relaciones sexuales con menores (tentativa de)</t>
  </si>
  <si>
    <t xml:space="preserve"> Relaciones sexuales con personas menores de edad</t>
  </si>
  <si>
    <t xml:space="preserve"> Relaciones sexuales remuneradas con personas menores de edad (tentativa de)</t>
  </si>
  <si>
    <t xml:space="preserve"> Resistencia a la autoridad pública</t>
  </si>
  <si>
    <t xml:space="preserve"> Resistencia a la autoridad pública agravada</t>
  </si>
  <si>
    <t xml:space="preserve"> Restricción a la autodeterminación- violencia psicológica</t>
  </si>
  <si>
    <t xml:space="preserve"> Restricción a la libertad de tránsito</t>
  </si>
  <si>
    <t xml:space="preserve"> Revelación por culpa</t>
  </si>
  <si>
    <t xml:space="preserve"> Robo agravado</t>
  </si>
  <si>
    <t xml:space="preserve"> Robo agravado (tentativa de)</t>
  </si>
  <si>
    <t xml:space="preserve"> Robo simple</t>
  </si>
  <si>
    <t xml:space="preserve"> Robo simple (tentativa de)</t>
  </si>
  <si>
    <t xml:space="preserve"> Rufianería</t>
  </si>
  <si>
    <t xml:space="preserve"> Secuestro extorsivo</t>
  </si>
  <si>
    <t xml:space="preserve"> Seducción o encuentros con menores por medios electrónicos</t>
  </si>
  <si>
    <t xml:space="preserve"> Simulación de delito</t>
  </si>
  <si>
    <t xml:space="preserve"> Soborno</t>
  </si>
  <si>
    <t xml:space="preserve"> Sobreprecio irregular</t>
  </si>
  <si>
    <t xml:space="preserve"> Suministro de Drogas, Sustancias o Productos sin Autorización Legal</t>
  </si>
  <si>
    <t xml:space="preserve"> Suplantación de identidad</t>
  </si>
  <si>
    <t xml:space="preserve"> Supresión, ocultación y destrucción de documento</t>
  </si>
  <si>
    <t xml:space="preserve"> Sustracción de la persona menor de edad o con discapacidad</t>
  </si>
  <si>
    <t xml:space="preserve"> Sustracción de productos forestales propiedad Estado</t>
  </si>
  <si>
    <t xml:space="preserve"> Sustracción de productos forestales propiedad privada</t>
  </si>
  <si>
    <t xml:space="preserve"> Sustracción patrimonial</t>
  </si>
  <si>
    <t xml:space="preserve"> Tala en zona de protección</t>
  </si>
  <si>
    <t xml:space="preserve"> Tenencia de armas prohibidas</t>
  </si>
  <si>
    <t xml:space="preserve"> Tenencia de droga</t>
  </si>
  <si>
    <t xml:space="preserve"> Tenencia de material pornográfico</t>
  </si>
  <si>
    <t xml:space="preserve"> Tenencia y portación ilegal de armas permitidas</t>
  </si>
  <si>
    <t xml:space="preserve"> Tortura (Artículo 123 Bis)</t>
  </si>
  <si>
    <t xml:space="preserve"> Tráfico de droga / transporte de droga</t>
  </si>
  <si>
    <t xml:space="preserve"> Tráfico de influencias</t>
  </si>
  <si>
    <t xml:space="preserve"> Tráfico internacional de droga</t>
  </si>
  <si>
    <t xml:space="preserve"> Transporte de productos forestales sustraídos.</t>
  </si>
  <si>
    <t xml:space="preserve"> Trata de personas</t>
  </si>
  <si>
    <t xml:space="preserve"> Uso de falso documento</t>
  </si>
  <si>
    <t xml:space="preserve"> Uso ilegal de uniformes, insignias o dispositivos policiales</t>
  </si>
  <si>
    <t xml:space="preserve"> Usura</t>
  </si>
  <si>
    <t xml:space="preserve"> Usurpación</t>
  </si>
  <si>
    <t xml:space="preserve"> Usurpación bienes de dominio público</t>
  </si>
  <si>
    <t xml:space="preserve"> Usurpación de aguas</t>
  </si>
  <si>
    <t xml:space="preserve"> Usurpación de autoridad</t>
  </si>
  <si>
    <t xml:space="preserve"> Venta de droga</t>
  </si>
  <si>
    <t xml:space="preserve"> Venta de objetos peligrosos a menores o incapaces</t>
  </si>
  <si>
    <t xml:space="preserve"> Violación</t>
  </si>
  <si>
    <t xml:space="preserve"> Violación calificada</t>
  </si>
  <si>
    <t xml:space="preserve"> Violación contra una mujer</t>
  </si>
  <si>
    <t xml:space="preserve"> Violación de comunicaciones electrónicas</t>
  </si>
  <si>
    <t xml:space="preserve"> Violación de correspondencia o comunicaciones</t>
  </si>
  <si>
    <t xml:space="preserve"> Violación de datos personales</t>
  </si>
  <si>
    <t xml:space="preserve"> Violación de domicilio</t>
  </si>
  <si>
    <t xml:space="preserve"> Violación de fueros</t>
  </si>
  <si>
    <t xml:space="preserve"> Violación de la custodia de cosas</t>
  </si>
  <si>
    <t xml:space="preserve"> Violación de sellos</t>
  </si>
  <si>
    <t>CATEGORÍA NO DELITOS</t>
  </si>
  <si>
    <t>CATEGORÍA CONTRAVENCIONES</t>
  </si>
  <si>
    <t>DURANTE: 2018</t>
  </si>
  <si>
    <t>Durante:  2018</t>
  </si>
  <si>
    <t>Durante: periodo 2012-2018</t>
  </si>
  <si>
    <t>Durante: 2018</t>
  </si>
  <si>
    <t>Durante: periodo 2004-2018</t>
  </si>
  <si>
    <t>Fraudes</t>
  </si>
  <si>
    <t>Contra el Crimen Organizado</t>
  </si>
  <si>
    <t>DURANTE EL 2018</t>
  </si>
  <si>
    <t>DURANTE: EL PERÍODO 2004-2018</t>
  </si>
  <si>
    <t>DURANTE: EL PERIODO 2012 - 2018</t>
  </si>
  <si>
    <t>Homicidio simple</t>
  </si>
  <si>
    <t>Sustracción agravada de persona menor o incapaz</t>
  </si>
  <si>
    <t>Hurto menor</t>
  </si>
  <si>
    <t>Hurto menor (tentativa 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</si>
</sst>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_([$€]* #,##0.00_);_([$€]* \(#,##0.00\);_([$€]* \-??_);_(@_)"/>
    <numFmt numFmtId="173" formatCode="0;[Red]0"/>
  </numFmts>
  <fonts count="38" x14ac:knownFonts="1">
    <font>
      <sz val="10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53"/>
      <name val="Times New Roman"/>
      <family val="1"/>
    </font>
    <font>
      <b/>
      <u/>
      <sz val="12"/>
      <name val="Times New Roman"/>
      <family val="1"/>
    </font>
    <font>
      <b/>
      <i/>
      <u/>
      <sz val="12"/>
      <name val="Times New Roman"/>
      <family val="1"/>
    </font>
    <font>
      <b/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24"/>
        <bgColor indexed="55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5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4"/>
      </patternFill>
    </fill>
    <fill>
      <patternFill patternType="solid">
        <fgColor indexed="42"/>
        <bgColor indexed="27"/>
      </patternFill>
    </fill>
    <fill>
      <patternFill patternType="solid">
        <fgColor indexed="45"/>
      </patternFill>
    </fill>
    <fill>
      <patternFill patternType="solid">
        <fgColor theme="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5" borderId="1" applyNumberFormat="0" applyAlignment="0" applyProtection="0"/>
    <xf numFmtId="0" fontId="6" fillId="14" borderId="2" applyNumberFormat="0" applyAlignment="0" applyProtection="0"/>
    <xf numFmtId="172" fontId="2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12" fillId="3" borderId="1" applyNumberForma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21" fillId="0" borderId="0"/>
    <xf numFmtId="0" fontId="1" fillId="0" borderId="0"/>
    <xf numFmtId="0" fontId="21" fillId="4" borderId="7" applyNumberFormat="0" applyAlignment="0" applyProtection="0"/>
    <xf numFmtId="0" fontId="15" fillId="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5">
    <xf numFmtId="0" fontId="0" fillId="0" borderId="0" xfId="0"/>
    <xf numFmtId="0" fontId="24" fillId="17" borderId="0" xfId="0" applyFont="1" applyFill="1" applyAlignment="1" applyProtection="1">
      <alignment horizontal="left"/>
    </xf>
    <xf numFmtId="0" fontId="25" fillId="0" borderId="0" xfId="0" applyFont="1" applyFill="1"/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25" fillId="0" borderId="0" xfId="0" applyFont="1" applyFill="1" applyBorder="1" applyAlignment="1" applyProtection="1">
      <alignment horizontal="center"/>
      <protection locked="0"/>
    </xf>
    <xf numFmtId="1" fontId="25" fillId="0" borderId="10" xfId="0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>
      <alignment vertical="center"/>
    </xf>
    <xf numFmtId="0" fontId="25" fillId="0" borderId="11" xfId="0" applyFont="1" applyFill="1" applyBorder="1" applyAlignment="1" applyProtection="1">
      <alignment horizontal="center" vertical="center" wrapText="1"/>
      <protection locked="0"/>
    </xf>
    <xf numFmtId="0" fontId="25" fillId="0" borderId="12" xfId="0" applyFont="1" applyFill="1" applyBorder="1" applyAlignment="1" applyProtection="1">
      <alignment horizontal="center" vertical="center" wrapText="1"/>
      <protection locked="0"/>
    </xf>
    <xf numFmtId="0" fontId="25" fillId="0" borderId="12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Protection="1">
      <protection locked="0"/>
    </xf>
    <xf numFmtId="3" fontId="25" fillId="0" borderId="15" xfId="0" applyNumberFormat="1" applyFont="1" applyFill="1" applyBorder="1" applyAlignment="1" applyProtection="1">
      <alignment horizontal="center"/>
      <protection locked="0"/>
    </xf>
    <xf numFmtId="3" fontId="25" fillId="0" borderId="16" xfId="0" applyNumberFormat="1" applyFont="1" applyFill="1" applyBorder="1" applyAlignment="1" applyProtection="1">
      <alignment horizontal="center"/>
      <protection locked="0"/>
    </xf>
    <xf numFmtId="3" fontId="24" fillId="0" borderId="16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>
      <alignment horizontal="left"/>
    </xf>
    <xf numFmtId="3" fontId="24" fillId="0" borderId="16" xfId="0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Fill="1" applyBorder="1" applyAlignment="1" applyProtection="1">
      <alignment horizontal="left"/>
    </xf>
    <xf numFmtId="3" fontId="24" fillId="0" borderId="0" xfId="0" applyNumberFormat="1" applyFont="1" applyFill="1" applyBorder="1" applyAlignment="1">
      <alignment horizontal="left" wrapText="1"/>
    </xf>
    <xf numFmtId="0" fontId="24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Fill="1" applyAlignment="1" applyProtection="1">
      <alignment horizontal="left"/>
    </xf>
    <xf numFmtId="3" fontId="24" fillId="0" borderId="17" xfId="0" applyNumberFormat="1" applyFont="1" applyFill="1" applyBorder="1" applyAlignment="1">
      <alignment wrapText="1"/>
    </xf>
    <xf numFmtId="0" fontId="24" fillId="0" borderId="17" xfId="0" applyFont="1" applyFill="1" applyBorder="1" applyAlignment="1" applyProtection="1"/>
    <xf numFmtId="0" fontId="24" fillId="0" borderId="0" xfId="39" applyFont="1" applyFill="1" applyAlignment="1" applyProtection="1">
      <alignment horizontal="left"/>
    </xf>
    <xf numFmtId="0" fontId="24" fillId="0" borderId="0" xfId="0" applyFont="1" applyFill="1" applyAlignment="1">
      <alignment horizontal="left"/>
    </xf>
    <xf numFmtId="0" fontId="24" fillId="0" borderId="0" xfId="0" applyFont="1" applyFill="1"/>
    <xf numFmtId="0" fontId="23" fillId="0" borderId="0" xfId="39" applyFont="1" applyFill="1"/>
    <xf numFmtId="0" fontId="24" fillId="0" borderId="0" xfId="0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/>
      <protection locked="0"/>
    </xf>
    <xf numFmtId="3" fontId="24" fillId="0" borderId="13" xfId="0" applyNumberFormat="1" applyFont="1" applyFill="1" applyBorder="1" applyAlignment="1" applyProtection="1">
      <alignment horizontal="center" wrapText="1"/>
      <protection locked="0"/>
    </xf>
    <xf numFmtId="3" fontId="25" fillId="0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left"/>
    </xf>
    <xf numFmtId="3" fontId="24" fillId="0" borderId="0" xfId="0" applyNumberFormat="1" applyFont="1" applyFill="1"/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/>
    <xf numFmtId="0" fontId="28" fillId="0" borderId="0" xfId="0" applyFont="1" applyFill="1" applyAlignment="1">
      <alignment horizontal="center"/>
    </xf>
    <xf numFmtId="0" fontId="29" fillId="0" borderId="18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3" fontId="27" fillId="0" borderId="21" xfId="0" applyNumberFormat="1" applyFont="1" applyFill="1" applyBorder="1" applyAlignment="1">
      <alignment horizontal="center"/>
    </xf>
    <xf numFmtId="3" fontId="34" fillId="0" borderId="16" xfId="0" applyNumberFormat="1" applyFont="1" applyFill="1" applyBorder="1" applyAlignment="1">
      <alignment horizontal="center" wrapText="1"/>
    </xf>
    <xf numFmtId="3" fontId="34" fillId="0" borderId="15" xfId="0" applyNumberFormat="1" applyFont="1" applyFill="1" applyBorder="1" applyAlignment="1">
      <alignment horizontal="center" wrapText="1"/>
    </xf>
    <xf numFmtId="3" fontId="35" fillId="0" borderId="16" xfId="0" applyNumberFormat="1" applyFont="1" applyFill="1" applyBorder="1" applyAlignment="1">
      <alignment horizontal="center" wrapText="1"/>
    </xf>
    <xf numFmtId="3" fontId="24" fillId="0" borderId="15" xfId="0" applyNumberFormat="1" applyFont="1" applyFill="1" applyBorder="1" applyAlignment="1">
      <alignment horizontal="center" wrapText="1"/>
    </xf>
    <xf numFmtId="3" fontId="28" fillId="0" borderId="16" xfId="0" applyNumberFormat="1" applyFont="1" applyFill="1" applyBorder="1" applyAlignment="1">
      <alignment horizontal="center" wrapText="1"/>
    </xf>
    <xf numFmtId="3" fontId="28" fillId="0" borderId="15" xfId="0" applyNumberFormat="1" applyFont="1" applyFill="1" applyBorder="1" applyAlignment="1">
      <alignment horizontal="center" wrapText="1"/>
    </xf>
    <xf numFmtId="0" fontId="30" fillId="0" borderId="0" xfId="0" applyFont="1" applyFill="1" applyBorder="1"/>
    <xf numFmtId="0" fontId="25" fillId="0" borderId="0" xfId="39" applyFont="1" applyFill="1" applyBorder="1" applyAlignment="1" applyProtection="1">
      <alignment horizontal="left"/>
    </xf>
    <xf numFmtId="0" fontId="25" fillId="0" borderId="0" xfId="39" applyFont="1" applyFill="1" applyBorder="1" applyAlignment="1" applyProtection="1">
      <alignment horizontal="center"/>
    </xf>
    <xf numFmtId="0" fontId="25" fillId="0" borderId="0" xfId="39" applyFont="1" applyFill="1" applyBorder="1"/>
    <xf numFmtId="0" fontId="25" fillId="0" borderId="0" xfId="39" applyFont="1" applyFill="1"/>
    <xf numFmtId="0" fontId="25" fillId="0" borderId="0" xfId="39" applyFont="1" applyFill="1" applyBorder="1" applyAlignment="1">
      <alignment horizontal="left"/>
    </xf>
    <xf numFmtId="0" fontId="25" fillId="0" borderId="0" xfId="39" applyFont="1" applyFill="1" applyBorder="1" applyAlignment="1">
      <alignment horizontal="center"/>
    </xf>
    <xf numFmtId="0" fontId="24" fillId="0" borderId="22" xfId="39" applyFont="1" applyFill="1" applyBorder="1" applyAlignment="1">
      <alignment horizontal="left"/>
    </xf>
    <xf numFmtId="0" fontId="25" fillId="0" borderId="22" xfId="39" applyFont="1" applyFill="1" applyBorder="1" applyAlignment="1">
      <alignment horizontal="center"/>
    </xf>
    <xf numFmtId="173" fontId="24" fillId="0" borderId="0" xfId="39" applyNumberFormat="1" applyFont="1" applyFill="1" applyBorder="1"/>
    <xf numFmtId="0" fontId="24" fillId="0" borderId="0" xfId="39" applyFont="1" applyFill="1" applyBorder="1"/>
    <xf numFmtId="0" fontId="24" fillId="0" borderId="0" xfId="39" applyFont="1" applyFill="1"/>
    <xf numFmtId="0" fontId="25" fillId="0" borderId="13" xfId="39" applyFont="1" applyFill="1" applyBorder="1" applyAlignment="1" applyProtection="1">
      <alignment horizontal="center"/>
    </xf>
    <xf numFmtId="0" fontId="25" fillId="0" borderId="23" xfId="39" applyFont="1" applyFill="1" applyBorder="1" applyAlignment="1" applyProtection="1">
      <alignment horizontal="center"/>
    </xf>
    <xf numFmtId="0" fontId="24" fillId="0" borderId="0" xfId="39" applyFont="1" applyFill="1" applyBorder="1" applyAlignment="1">
      <alignment horizontal="center"/>
    </xf>
    <xf numFmtId="3" fontId="27" fillId="0" borderId="16" xfId="39" applyNumberFormat="1" applyFont="1" applyFill="1" applyBorder="1" applyAlignment="1">
      <alignment horizontal="center"/>
    </xf>
    <xf numFmtId="3" fontId="27" fillId="0" borderId="0" xfId="39" applyNumberFormat="1" applyFont="1" applyFill="1" applyBorder="1" applyAlignment="1">
      <alignment horizontal="center"/>
    </xf>
    <xf numFmtId="3" fontId="25" fillId="0" borderId="24" xfId="39" applyNumberFormat="1" applyFont="1" applyFill="1" applyBorder="1" applyAlignment="1" applyProtection="1">
      <alignment horizontal="center"/>
    </xf>
    <xf numFmtId="3" fontId="25" fillId="0" borderId="0" xfId="39" applyNumberFormat="1" applyFont="1" applyFill="1" applyBorder="1" applyAlignment="1" applyProtection="1">
      <alignment horizontal="center"/>
    </xf>
    <xf numFmtId="0" fontId="24" fillId="0" borderId="0" xfId="39" applyFont="1" applyFill="1" applyBorder="1" applyAlignment="1">
      <alignment horizontal="left"/>
    </xf>
    <xf numFmtId="3" fontId="25" fillId="0" borderId="16" xfId="39" applyNumberFormat="1" applyFont="1" applyFill="1" applyBorder="1" applyAlignment="1">
      <alignment horizontal="center"/>
    </xf>
    <xf numFmtId="3" fontId="24" fillId="0" borderId="24" xfId="39" applyNumberFormat="1" applyFont="1" applyFill="1" applyBorder="1" applyAlignment="1">
      <alignment horizontal="center"/>
    </xf>
    <xf numFmtId="3" fontId="24" fillId="0" borderId="0" xfId="39" applyNumberFormat="1" applyFont="1" applyFill="1" applyBorder="1" applyAlignment="1">
      <alignment horizontal="center"/>
    </xf>
    <xf numFmtId="0" fontId="25" fillId="0" borderId="0" xfId="39" applyFont="1" applyFill="1" applyAlignment="1" applyProtection="1">
      <alignment horizontal="left"/>
    </xf>
    <xf numFmtId="0" fontId="24" fillId="0" borderId="0" xfId="39" applyFont="1" applyFill="1" applyBorder="1" applyAlignment="1" applyProtection="1">
      <alignment horizontal="left"/>
    </xf>
    <xf numFmtId="3" fontId="25" fillId="0" borderId="16" xfId="39" applyNumberFormat="1" applyFont="1" applyFill="1" applyBorder="1" applyAlignment="1" applyProtection="1">
      <alignment horizontal="center"/>
    </xf>
    <xf numFmtId="3" fontId="24" fillId="0" borderId="24" xfId="39" applyNumberFormat="1" applyFont="1" applyFill="1" applyBorder="1" applyAlignment="1" applyProtection="1">
      <alignment horizontal="center"/>
    </xf>
    <xf numFmtId="3" fontId="24" fillId="0" borderId="0" xfId="39" applyNumberFormat="1" applyFont="1" applyFill="1" applyBorder="1" applyAlignment="1" applyProtection="1">
      <alignment horizontal="center"/>
    </xf>
    <xf numFmtId="0" fontId="24" fillId="0" borderId="0" xfId="39" applyFont="1" applyFill="1" applyBorder="1" applyAlignment="1">
      <alignment horizontal="center" vertical="center"/>
    </xf>
    <xf numFmtId="3" fontId="24" fillId="0" borderId="0" xfId="39" applyNumberFormat="1" applyFont="1" applyFill="1" applyBorder="1" applyAlignment="1">
      <alignment horizontal="left" wrapText="1"/>
    </xf>
    <xf numFmtId="0" fontId="24" fillId="0" borderId="16" xfId="0" applyFont="1" applyFill="1" applyBorder="1" applyAlignment="1">
      <alignment horizontal="left"/>
    </xf>
    <xf numFmtId="0" fontId="24" fillId="0" borderId="16" xfId="0" applyFont="1" applyFill="1" applyBorder="1"/>
    <xf numFmtId="0" fontId="24" fillId="0" borderId="0" xfId="39" applyFont="1" applyFill="1" applyAlignment="1">
      <alignment horizontal="left"/>
    </xf>
    <xf numFmtId="3" fontId="24" fillId="0" borderId="24" xfId="39" applyNumberFormat="1" applyFont="1" applyFill="1" applyBorder="1"/>
    <xf numFmtId="3" fontId="24" fillId="0" borderId="0" xfId="39" applyNumberFormat="1" applyFont="1" applyFill="1" applyBorder="1"/>
    <xf numFmtId="0" fontId="24" fillId="0" borderId="25" xfId="39" applyFont="1" applyFill="1" applyBorder="1" applyAlignment="1" applyProtection="1">
      <alignment horizontal="left"/>
    </xf>
    <xf numFmtId="3" fontId="25" fillId="0" borderId="26" xfId="39" applyNumberFormat="1" applyFont="1" applyFill="1" applyBorder="1" applyAlignment="1" applyProtection="1">
      <alignment horizontal="center"/>
    </xf>
    <xf numFmtId="0" fontId="28" fillId="0" borderId="0" xfId="39" applyFont="1" applyFill="1" applyBorder="1" applyAlignment="1">
      <alignment horizontal="left"/>
    </xf>
    <xf numFmtId="0" fontId="25" fillId="0" borderId="25" xfId="39" applyFont="1" applyFill="1" applyBorder="1" applyAlignment="1" applyProtection="1">
      <alignment horizontal="left"/>
    </xf>
    <xf numFmtId="0" fontId="25" fillId="0" borderId="0" xfId="39" applyFont="1" applyFill="1" applyAlignment="1">
      <alignment horizontal="left"/>
    </xf>
    <xf numFmtId="0" fontId="28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/>
    </xf>
    <xf numFmtId="3" fontId="28" fillId="0" borderId="0" xfId="39" applyNumberFormat="1" applyFont="1" applyFill="1" applyBorder="1" applyAlignment="1">
      <alignment horizontal="left" wrapText="1"/>
    </xf>
    <xf numFmtId="0" fontId="28" fillId="0" borderId="0" xfId="39" applyFont="1" applyFill="1" applyAlignment="1" applyProtection="1">
      <alignment horizontal="left"/>
    </xf>
    <xf numFmtId="0" fontId="28" fillId="0" borderId="25" xfId="39" applyFont="1" applyFill="1" applyBorder="1" applyAlignment="1" applyProtection="1">
      <alignment horizontal="left"/>
    </xf>
    <xf numFmtId="0" fontId="25" fillId="0" borderId="0" xfId="0" applyFont="1" applyFill="1" applyBorder="1" applyAlignment="1">
      <alignment horizontal="left"/>
    </xf>
    <xf numFmtId="3" fontId="25" fillId="0" borderId="0" xfId="39" applyNumberFormat="1" applyFont="1" applyFill="1" applyBorder="1" applyAlignment="1">
      <alignment horizontal="left" wrapText="1"/>
    </xf>
    <xf numFmtId="3" fontId="25" fillId="0" borderId="0" xfId="0" applyNumberFormat="1" applyFont="1" applyFill="1" applyBorder="1" applyAlignment="1">
      <alignment horizontal="left" wrapText="1"/>
    </xf>
    <xf numFmtId="0" fontId="25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Alignment="1"/>
    <xf numFmtId="0" fontId="24" fillId="0" borderId="10" xfId="39" applyFont="1" applyFill="1" applyBorder="1" applyAlignment="1">
      <alignment horizontal="left"/>
    </xf>
    <xf numFmtId="0" fontId="24" fillId="0" borderId="27" xfId="39" applyFont="1" applyFill="1" applyBorder="1" applyAlignment="1">
      <alignment horizontal="center"/>
    </xf>
    <xf numFmtId="0" fontId="24" fillId="0" borderId="22" xfId="39" applyFont="1" applyFill="1" applyBorder="1" applyAlignment="1">
      <alignment horizontal="center"/>
    </xf>
    <xf numFmtId="0" fontId="25" fillId="0" borderId="16" xfId="39" applyFont="1" applyFill="1" applyBorder="1" applyAlignment="1">
      <alignment horizontal="center"/>
    </xf>
    <xf numFmtId="0" fontId="24" fillId="0" borderId="0" xfId="39" applyFont="1" applyFill="1" applyAlignment="1">
      <alignment horizontal="center"/>
    </xf>
    <xf numFmtId="0" fontId="25" fillId="0" borderId="16" xfId="39" applyFont="1" applyFill="1" applyBorder="1" applyAlignment="1" applyProtection="1">
      <alignment horizontal="center"/>
    </xf>
    <xf numFmtId="0" fontId="25" fillId="0" borderId="28" xfId="39" applyFont="1" applyFill="1" applyBorder="1" applyAlignment="1">
      <alignment horizontal="center"/>
    </xf>
    <xf numFmtId="0" fontId="35" fillId="0" borderId="0" xfId="0" applyFont="1" applyFill="1" applyBorder="1"/>
    <xf numFmtId="0" fontId="34" fillId="0" borderId="0" xfId="0" applyFont="1" applyFill="1" applyBorder="1"/>
    <xf numFmtId="0" fontId="36" fillId="0" borderId="0" xfId="0" applyFont="1" applyBorder="1"/>
    <xf numFmtId="0" fontId="36" fillId="18" borderId="0" xfId="0" applyFont="1" applyFill="1" applyBorder="1"/>
    <xf numFmtId="0" fontId="35" fillId="18" borderId="0" xfId="0" applyFont="1" applyFill="1" applyBorder="1"/>
    <xf numFmtId="0" fontId="36" fillId="0" borderId="0" xfId="0" applyFont="1" applyFill="1"/>
    <xf numFmtId="0" fontId="36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Alignment="1" applyProtection="1">
      <alignment horizontal="center"/>
    </xf>
    <xf numFmtId="0" fontId="25" fillId="0" borderId="0" xfId="0" applyFont="1" applyFill="1" applyBorder="1"/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Border="1" applyAlignment="1" applyProtection="1">
      <alignment horizontal="center"/>
    </xf>
    <xf numFmtId="0" fontId="24" fillId="0" borderId="10" xfId="0" applyFont="1" applyFill="1" applyBorder="1"/>
    <xf numFmtId="173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3" fontId="25" fillId="0" borderId="24" xfId="0" applyNumberFormat="1" applyFont="1" applyFill="1" applyBorder="1" applyAlignment="1" applyProtection="1">
      <alignment horizontal="center"/>
    </xf>
    <xf numFmtId="3" fontId="25" fillId="0" borderId="0" xfId="0" applyNumberFormat="1" applyFont="1" applyFill="1" applyBorder="1" applyAlignment="1" applyProtection="1">
      <alignment horizontal="center"/>
    </xf>
    <xf numFmtId="3" fontId="25" fillId="0" borderId="24" xfId="0" applyNumberFormat="1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left"/>
    </xf>
    <xf numFmtId="3" fontId="24" fillId="0" borderId="24" xfId="0" applyNumberFormat="1" applyFont="1" applyFill="1" applyBorder="1" applyAlignment="1" applyProtection="1">
      <alignment horizontal="center"/>
    </xf>
    <xf numFmtId="3" fontId="24" fillId="0" borderId="0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>
      <alignment horizontal="center"/>
    </xf>
    <xf numFmtId="3" fontId="24" fillId="0" borderId="0" xfId="0" applyNumberFormat="1" applyFont="1" applyFill="1" applyBorder="1"/>
    <xf numFmtId="0" fontId="25" fillId="0" borderId="0" xfId="0" applyFont="1" applyFill="1" applyAlignment="1">
      <alignment horizontal="left"/>
    </xf>
    <xf numFmtId="0" fontId="24" fillId="0" borderId="0" xfId="0" applyFont="1" applyFill="1" applyAlignment="1" applyProtection="1">
      <alignment horizontal="left"/>
      <protection locked="0"/>
    </xf>
    <xf numFmtId="3" fontId="24" fillId="0" borderId="24" xfId="0" applyNumberFormat="1" applyFont="1" applyFill="1" applyBorder="1"/>
    <xf numFmtId="3" fontId="24" fillId="0" borderId="0" xfId="0" applyNumberFormat="1" applyFont="1" applyFill="1" applyBorder="1" applyAlignment="1" applyProtection="1">
      <alignment horizontal="left" wrapText="1"/>
      <protection locked="0"/>
    </xf>
    <xf numFmtId="3" fontId="28" fillId="0" borderId="0" xfId="0" applyNumberFormat="1" applyFont="1" applyFill="1" applyBorder="1" applyAlignment="1">
      <alignment horizontal="left" wrapText="1"/>
    </xf>
    <xf numFmtId="0" fontId="28" fillId="0" borderId="0" xfId="0" applyFont="1" applyFill="1" applyAlignment="1" applyProtection="1">
      <alignment horizontal="left"/>
    </xf>
    <xf numFmtId="0" fontId="28" fillId="0" borderId="0" xfId="0" applyFont="1" applyFill="1" applyBorder="1" applyAlignment="1" applyProtection="1">
      <alignment horizontal="left"/>
    </xf>
    <xf numFmtId="3" fontId="25" fillId="0" borderId="24" xfId="0" applyNumberFormat="1" applyFont="1" applyFill="1" applyBorder="1" applyAlignment="1">
      <alignment horizontal="center" wrapText="1"/>
    </xf>
    <xf numFmtId="3" fontId="24" fillId="0" borderId="24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/>
    </xf>
    <xf numFmtId="0" fontId="24" fillId="0" borderId="27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3" fillId="0" borderId="0" xfId="0" applyFont="1" applyFill="1"/>
    <xf numFmtId="0" fontId="25" fillId="0" borderId="31" xfId="0" applyFont="1" applyFill="1" applyBorder="1" applyAlignment="1" applyProtection="1">
      <alignment horizontal="center"/>
    </xf>
    <xf numFmtId="0" fontId="25" fillId="0" borderId="32" xfId="0" applyFont="1" applyFill="1" applyBorder="1" applyAlignment="1" applyProtection="1">
      <alignment horizontal="center"/>
    </xf>
    <xf numFmtId="0" fontId="25" fillId="0" borderId="30" xfId="0" applyFont="1" applyFill="1" applyBorder="1" applyAlignment="1" applyProtection="1">
      <alignment horizontal="center"/>
    </xf>
    <xf numFmtId="0" fontId="25" fillId="0" borderId="30" xfId="0" applyFont="1" applyFill="1" applyBorder="1" applyAlignment="1">
      <alignment horizontal="center"/>
    </xf>
    <xf numFmtId="0" fontId="25" fillId="0" borderId="33" xfId="0" applyFont="1" applyFill="1" applyBorder="1" applyAlignment="1" applyProtection="1">
      <alignment horizontal="center"/>
    </xf>
    <xf numFmtId="0" fontId="25" fillId="0" borderId="34" xfId="0" applyFont="1" applyFill="1" applyBorder="1" applyAlignment="1">
      <alignment horizontal="center"/>
    </xf>
    <xf numFmtId="0" fontId="24" fillId="0" borderId="25" xfId="0" applyFont="1" applyFill="1" applyBorder="1"/>
    <xf numFmtId="0" fontId="27" fillId="0" borderId="15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3" fontId="27" fillId="0" borderId="16" xfId="0" applyNumberFormat="1" applyFont="1" applyFill="1" applyBorder="1" applyAlignment="1">
      <alignment horizontal="center"/>
    </xf>
    <xf numFmtId="3" fontId="27" fillId="0" borderId="24" xfId="0" applyNumberFormat="1" applyFont="1" applyFill="1" applyBorder="1" applyAlignment="1">
      <alignment horizontal="center"/>
    </xf>
    <xf numFmtId="3" fontId="34" fillId="0" borderId="16" xfId="0" applyNumberFormat="1" applyFont="1" applyFill="1" applyBorder="1" applyAlignment="1">
      <alignment horizontal="center"/>
    </xf>
    <xf numFmtId="3" fontId="25" fillId="0" borderId="16" xfId="0" applyNumberFormat="1" applyFont="1" applyFill="1" applyBorder="1" applyAlignment="1" applyProtection="1">
      <alignment horizontal="center"/>
    </xf>
    <xf numFmtId="3" fontId="24" fillId="0" borderId="16" xfId="0" applyNumberFormat="1" applyFont="1" applyFill="1" applyBorder="1" applyAlignment="1">
      <alignment horizontal="center"/>
    </xf>
    <xf numFmtId="3" fontId="24" fillId="0" borderId="16" xfId="0" applyNumberFormat="1" applyFont="1" applyFill="1" applyBorder="1" applyAlignment="1" applyProtection="1">
      <alignment horizontal="center"/>
    </xf>
    <xf numFmtId="3" fontId="24" fillId="0" borderId="15" xfId="0" applyNumberFormat="1" applyFont="1" applyFill="1" applyBorder="1" applyAlignment="1" applyProtection="1">
      <alignment horizontal="center"/>
    </xf>
    <xf numFmtId="3" fontId="24" fillId="0" borderId="15" xfId="0" applyNumberFormat="1" applyFont="1" applyFill="1" applyBorder="1" applyAlignment="1">
      <alignment horizontal="center"/>
    </xf>
    <xf numFmtId="3" fontId="24" fillId="0" borderId="15" xfId="0" applyNumberFormat="1" applyFont="1" applyFill="1" applyBorder="1"/>
    <xf numFmtId="3" fontId="25" fillId="0" borderId="15" xfId="0" applyNumberFormat="1" applyFont="1" applyFill="1" applyBorder="1" applyAlignment="1" applyProtection="1">
      <alignment horizontal="center"/>
    </xf>
    <xf numFmtId="0" fontId="19" fillId="0" borderId="0" xfId="0" applyFont="1" applyFill="1" applyAlignment="1" applyProtection="1">
      <alignment horizontal="left"/>
    </xf>
    <xf numFmtId="0" fontId="19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left" wrapText="1"/>
      <protection locked="0"/>
    </xf>
    <xf numFmtId="3" fontId="25" fillId="0" borderId="15" xfId="0" applyNumberFormat="1" applyFont="1" applyFill="1" applyBorder="1" applyAlignment="1">
      <alignment horizontal="center"/>
    </xf>
    <xf numFmtId="3" fontId="25" fillId="0" borderId="17" xfId="0" applyNumberFormat="1" applyFont="1" applyFill="1" applyBorder="1" applyAlignment="1">
      <alignment horizontal="center"/>
    </xf>
    <xf numFmtId="3" fontId="25" fillId="0" borderId="16" xfId="0" applyNumberFormat="1" applyFont="1" applyFill="1" applyBorder="1" applyAlignment="1">
      <alignment horizontal="center"/>
    </xf>
    <xf numFmtId="0" fontId="24" fillId="0" borderId="35" xfId="0" applyFont="1" applyFill="1" applyBorder="1" applyAlignment="1">
      <alignment horizontal="center"/>
    </xf>
    <xf numFmtId="0" fontId="24" fillId="0" borderId="35" xfId="0" applyFont="1" applyFill="1" applyBorder="1"/>
    <xf numFmtId="0" fontId="24" fillId="0" borderId="18" xfId="0" applyFont="1" applyFill="1" applyBorder="1" applyAlignment="1">
      <alignment horizontal="left" vertical="justify"/>
    </xf>
    <xf numFmtId="0" fontId="24" fillId="0" borderId="0" xfId="0" applyFont="1" applyFill="1" applyBorder="1" applyAlignment="1" applyProtection="1"/>
    <xf numFmtId="3" fontId="24" fillId="0" borderId="15" xfId="0" applyNumberFormat="1" applyFont="1" applyFill="1" applyBorder="1" applyAlignment="1">
      <alignment horizontal="center" vertical="center"/>
    </xf>
    <xf numFmtId="0" fontId="25" fillId="0" borderId="0" xfId="39" applyFont="1" applyFill="1" applyAlignment="1">
      <alignment horizontal="center"/>
    </xf>
    <xf numFmtId="0" fontId="31" fillId="0" borderId="0" xfId="39" applyFont="1" applyFill="1" applyAlignment="1">
      <alignment horizontal="center" vertical="center"/>
    </xf>
    <xf numFmtId="0" fontId="24" fillId="19" borderId="0" xfId="39" applyFont="1" applyFill="1"/>
    <xf numFmtId="0" fontId="25" fillId="19" borderId="0" xfId="39" applyFont="1" applyFill="1" applyAlignment="1">
      <alignment horizontal="center" vertical="center"/>
    </xf>
    <xf numFmtId="0" fontId="24" fillId="0" borderId="22" xfId="39" applyFont="1" applyFill="1" applyBorder="1"/>
    <xf numFmtId="0" fontId="24" fillId="0" borderId="28" xfId="39" applyFont="1" applyFill="1" applyBorder="1"/>
    <xf numFmtId="0" fontId="31" fillId="0" borderId="0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 applyProtection="1">
      <alignment horizontal="left" vertical="center"/>
    </xf>
    <xf numFmtId="3" fontId="24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 applyProtection="1">
      <alignment horizontal="left" vertical="center"/>
    </xf>
    <xf numFmtId="3" fontId="24" fillId="0" borderId="17" xfId="0" applyNumberFormat="1" applyFont="1" applyFill="1" applyBorder="1" applyAlignment="1">
      <alignment horizontal="left" vertical="center" wrapText="1"/>
    </xf>
    <xf numFmtId="0" fontId="24" fillId="0" borderId="17" xfId="0" applyFont="1" applyFill="1" applyBorder="1" applyAlignment="1" applyProtection="1">
      <alignment horizontal="left" vertical="center"/>
    </xf>
    <xf numFmtId="0" fontId="24" fillId="0" borderId="17" xfId="0" applyFont="1" applyFill="1" applyBorder="1" applyAlignment="1">
      <alignment horizontal="left" vertical="center"/>
    </xf>
    <xf numFmtId="0" fontId="24" fillId="0" borderId="25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Alignment="1">
      <alignment horizontal="left" vertical="center"/>
    </xf>
    <xf numFmtId="0" fontId="24" fillId="0" borderId="25" xfId="0" applyFont="1" applyFill="1" applyBorder="1" applyAlignment="1" applyProtection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25" fillId="0" borderId="22" xfId="0" applyFont="1" applyFill="1" applyBorder="1" applyAlignment="1">
      <alignment horizontal="left" vertical="center"/>
    </xf>
    <xf numFmtId="0" fontId="23" fillId="0" borderId="0" xfId="0" applyFont="1" applyFill="1" applyProtection="1">
      <protection locked="0"/>
    </xf>
    <xf numFmtId="3" fontId="24" fillId="0" borderId="28" xfId="0" applyNumberFormat="1" applyFont="1" applyFill="1" applyBorder="1" applyAlignment="1">
      <alignment horizontal="center" wrapText="1"/>
    </xf>
    <xf numFmtId="3" fontId="28" fillId="0" borderId="28" xfId="0" applyNumberFormat="1" applyFont="1" applyFill="1" applyBorder="1" applyAlignment="1">
      <alignment horizontal="center" wrapText="1"/>
    </xf>
    <xf numFmtId="3" fontId="25" fillId="0" borderId="16" xfId="0" applyNumberFormat="1" applyFont="1" applyFill="1" applyBorder="1" applyAlignment="1" applyProtection="1">
      <alignment horizontal="center" wrapText="1"/>
      <protection locked="0"/>
    </xf>
    <xf numFmtId="3" fontId="24" fillId="0" borderId="0" xfId="0" applyNumberFormat="1" applyFont="1" applyFill="1" applyBorder="1" applyAlignment="1" applyProtection="1">
      <alignment horizontal="center"/>
    </xf>
    <xf numFmtId="1" fontId="25" fillId="0" borderId="22" xfId="0" applyNumberFormat="1" applyFont="1" applyFill="1" applyBorder="1" applyAlignment="1" applyProtection="1">
      <alignment horizontal="center" wrapText="1"/>
      <protection locked="0"/>
    </xf>
    <xf numFmtId="1" fontId="22" fillId="0" borderId="22" xfId="35" applyNumberFormat="1" applyFill="1" applyBorder="1" applyAlignment="1" applyProtection="1">
      <alignment horizontal="center" wrapText="1"/>
      <protection locked="0"/>
    </xf>
    <xf numFmtId="3" fontId="25" fillId="0" borderId="0" xfId="0" applyNumberFormat="1" applyFont="1" applyFill="1" applyBorder="1" applyAlignment="1" applyProtection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3" fontId="27" fillId="0" borderId="36" xfId="0" applyNumberFormat="1" applyFont="1" applyFill="1" applyBorder="1" applyAlignment="1">
      <alignment horizontal="center"/>
    </xf>
    <xf numFmtId="3" fontId="27" fillId="0" borderId="28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 vertical="center"/>
    </xf>
    <xf numFmtId="0" fontId="24" fillId="0" borderId="0" xfId="39" applyFont="1" applyFill="1" applyAlignment="1" applyProtection="1">
      <alignment horizontal="left" vertical="center"/>
    </xf>
    <xf numFmtId="3" fontId="25" fillId="0" borderId="15" xfId="0" applyNumberFormat="1" applyFont="1" applyFill="1" applyBorder="1" applyAlignment="1" applyProtection="1">
      <alignment horizontal="center" vertical="center"/>
    </xf>
    <xf numFmtId="0" fontId="24" fillId="0" borderId="37" xfId="39" applyFont="1" applyFill="1" applyBorder="1" applyAlignment="1">
      <alignment horizontal="center" vertical="center"/>
    </xf>
    <xf numFmtId="0" fontId="24" fillId="0" borderId="39" xfId="39" applyFont="1" applyFill="1" applyBorder="1" applyAlignment="1">
      <alignment horizontal="center" vertical="center"/>
    </xf>
    <xf numFmtId="0" fontId="24" fillId="0" borderId="38" xfId="39" applyFont="1" applyFill="1" applyBorder="1" applyAlignment="1">
      <alignment horizontal="center" vertical="center"/>
    </xf>
    <xf numFmtId="0" fontId="31" fillId="0" borderId="0" xfId="39" applyFont="1" applyFill="1" applyAlignment="1">
      <alignment horizontal="center"/>
    </xf>
    <xf numFmtId="0" fontId="37" fillId="0" borderId="15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 vertical="center"/>
      <protection locked="0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0" fontId="25" fillId="0" borderId="12" xfId="0" applyFont="1" applyFill="1" applyBorder="1" applyAlignment="1" applyProtection="1">
      <alignment horizontal="center" vertical="center" wrapText="1"/>
      <protection locked="0"/>
    </xf>
    <xf numFmtId="0" fontId="25" fillId="0" borderId="43" xfId="0" applyFont="1" applyFill="1" applyBorder="1" applyAlignment="1" applyProtection="1">
      <alignment horizontal="center" vertical="center"/>
      <protection locked="0"/>
    </xf>
    <xf numFmtId="0" fontId="25" fillId="0" borderId="47" xfId="0" applyFont="1" applyFill="1" applyBorder="1" applyAlignment="1" applyProtection="1">
      <alignment horizontal="center" vertical="center"/>
      <protection locked="0"/>
    </xf>
    <xf numFmtId="0" fontId="25" fillId="0" borderId="17" xfId="0" applyFont="1" applyFill="1" applyBorder="1" applyAlignment="1" applyProtection="1">
      <alignment horizontal="center" vertical="center" wrapText="1"/>
      <protection locked="0"/>
    </xf>
    <xf numFmtId="0" fontId="25" fillId="0" borderId="46" xfId="0" applyFont="1" applyFill="1" applyBorder="1" applyAlignment="1" applyProtection="1">
      <alignment horizontal="center" vertical="center" wrapText="1"/>
      <protection locked="0"/>
    </xf>
    <xf numFmtId="0" fontId="25" fillId="0" borderId="17" xfId="0" applyFont="1" applyFill="1" applyBorder="1" applyAlignment="1" applyProtection="1">
      <alignment horizontal="center" vertical="center"/>
      <protection locked="0"/>
    </xf>
    <xf numFmtId="0" fontId="25" fillId="0" borderId="46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>
      <alignment horizontal="center" wrapText="1"/>
    </xf>
    <xf numFmtId="0" fontId="25" fillId="0" borderId="26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26" xfId="0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25" fillId="0" borderId="40" xfId="0" applyFont="1" applyFill="1" applyBorder="1" applyAlignment="1" applyProtection="1">
      <alignment horizontal="center" vertical="center"/>
      <protection locked="0"/>
    </xf>
    <xf numFmtId="0" fontId="25" fillId="0" borderId="23" xfId="0" applyFont="1" applyFill="1" applyBorder="1" applyAlignment="1" applyProtection="1">
      <alignment horizontal="center" vertical="center"/>
      <protection locked="0"/>
    </xf>
    <xf numFmtId="0" fontId="25" fillId="0" borderId="41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25" fillId="0" borderId="45" xfId="0" applyFont="1" applyFill="1" applyBorder="1" applyAlignment="1" applyProtection="1">
      <alignment horizontal="center" vertical="center"/>
      <protection locked="0"/>
    </xf>
    <xf numFmtId="0" fontId="25" fillId="0" borderId="22" xfId="0" applyFont="1" applyFill="1" applyBorder="1" applyAlignment="1" applyProtection="1">
      <alignment horizontal="center" vertical="center"/>
      <protection locked="0"/>
    </xf>
    <xf numFmtId="0" fontId="25" fillId="0" borderId="39" xfId="0" applyFont="1" applyFill="1" applyBorder="1" applyAlignment="1" applyProtection="1">
      <alignment horizontal="center" vertical="center"/>
      <protection locked="0"/>
    </xf>
    <xf numFmtId="0" fontId="25" fillId="0" borderId="16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horizontal="center"/>
    </xf>
    <xf numFmtId="0" fontId="29" fillId="0" borderId="48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5" fillId="0" borderId="0" xfId="39" applyFont="1" applyFill="1" applyBorder="1" applyAlignment="1">
      <alignment horizontal="center" wrapText="1"/>
    </xf>
    <xf numFmtId="0" fontId="25" fillId="0" borderId="0" xfId="39" applyFont="1" applyFill="1" applyBorder="1" applyAlignment="1">
      <alignment horizontal="center"/>
    </xf>
    <xf numFmtId="0" fontId="25" fillId="0" borderId="50" xfId="39" applyFont="1" applyFill="1" applyBorder="1" applyAlignment="1" applyProtection="1">
      <alignment horizontal="center" vertical="center"/>
    </xf>
    <xf numFmtId="0" fontId="25" fillId="0" borderId="5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52" xfId="39" applyFont="1" applyFill="1" applyBorder="1" applyAlignment="1" applyProtection="1">
      <alignment horizontal="center" vertical="center"/>
    </xf>
    <xf numFmtId="0" fontId="25" fillId="0" borderId="12" xfId="39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/>
    </xf>
    <xf numFmtId="0" fontId="25" fillId="0" borderId="28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 applyProtection="1">
      <alignment horizontal="center" vertical="center"/>
    </xf>
    <xf numFmtId="0" fontId="25" fillId="0" borderId="28" xfId="0" applyFont="1" applyFill="1" applyBorder="1" applyAlignment="1" applyProtection="1">
      <alignment horizontal="center" vertic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uro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correcto" xfId="35" builtinId="27"/>
    <cellStyle name="Input" xfId="36"/>
    <cellStyle name="Linked Cell" xfId="37"/>
    <cellStyle name="Neutral" xfId="38" builtinId="28" customBuiltin="1"/>
    <cellStyle name="Normal" xfId="0" builtinId="0"/>
    <cellStyle name="Normal 2" xfId="39"/>
    <cellStyle name="Normal 3" xfId="40"/>
    <cellStyle name="Note" xfId="41"/>
    <cellStyle name="Output" xfId="42"/>
    <cellStyle name="Title" xfId="43"/>
    <cellStyle name="Total" xfId="44" builtinId="25" customBuiltin="1"/>
    <cellStyle name="Warning Text" xfId="45"/>
  </cellStyles>
  <dxfs count="8"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roduccion-resolver\bases\Documents%20and%20Settings\Marlen\My%20Documents\Produccion\BASES%20DE%20DATOS\Entrada%20Neta%20MP\Entrada%20Neta%20MP%202010%20ajustad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mmesent\AppData\Local\Microsoft\Windows\Temporary%20Internet%20Files\OLKD393\Entrada%20Neta%20MP%202012%20ANU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jo112-btcsfc1\producci&#243;n\AREA%20PENAL\JUZGADOS%20PENALES%20JUVENILES\2008\Juzgados%20PJ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spaldo\ANUARIO%20JUDICIAL%202014\14.%20FISCAL&#205;AS%20PENAL%20ADULTO-%20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Entrados%20Fiscal&#237;as%20Penal%20Juvenil%20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Cuadros%20Entrada%20Neta%20M.P.%202018%20(formulado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UITO"/>
      <sheetName val="ANUAL"/>
      <sheetName val="MP ^ MPPJ"/>
      <sheetName val="Ent Sistema Jud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  <sheetName val="CIRCUITO"/>
      <sheetName val="Ent Sistema Jud"/>
      <sheetName val="MP ^ MPPJ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"/>
      <sheetName val="C2"/>
      <sheetName val="C3"/>
      <sheetName val="C4"/>
      <sheetName val="c_5"/>
      <sheetName val="c_7"/>
      <sheetName val="C_6"/>
      <sheetName val="Notificaciones y Comisiones"/>
      <sheetName val="doc inform"/>
      <sheetName val="Hoja1"/>
      <sheetName val="c5-a"/>
      <sheetName val="Notificaciones_y_Comisiones"/>
      <sheetName val="doc_inform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32"/>
      <sheetName val="c-133"/>
      <sheetName val="c-134"/>
      <sheetName val="c-135"/>
      <sheetName val="c-136"/>
      <sheetName val="c-137"/>
      <sheetName val="c-138"/>
      <sheetName val="c-139"/>
      <sheetName val="c-1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 NETA"/>
    </sheetNames>
    <sheetDataSet>
      <sheetData sheetId="0" refreshError="1">
        <row r="6">
          <cell r="A6" t="str">
            <v>Abandono de incapaces y casos de agravación</v>
          </cell>
          <cell r="B6">
            <v>1</v>
          </cell>
          <cell r="D6">
            <v>1</v>
          </cell>
        </row>
        <row r="7">
          <cell r="A7" t="str">
            <v>Aborto con o sin consentimiento</v>
          </cell>
          <cell r="B7">
            <v>2</v>
          </cell>
          <cell r="C7">
            <v>1</v>
          </cell>
          <cell r="D7">
            <v>1</v>
          </cell>
        </row>
        <row r="8">
          <cell r="A8" t="str">
            <v>Aborto procurado</v>
          </cell>
          <cell r="B8">
            <v>2</v>
          </cell>
          <cell r="D8">
            <v>2</v>
          </cell>
        </row>
        <row r="9">
          <cell r="A9" t="str">
            <v>Abusos sexuales contra personas menores de edad e incapaces (tentativa de)</v>
          </cell>
          <cell r="B9">
            <v>3</v>
          </cell>
          <cell r="D9">
            <v>3</v>
          </cell>
        </row>
        <row r="10">
          <cell r="A10" t="str">
            <v>Abusos sexuales contra las personas mayores de edad</v>
          </cell>
          <cell r="B10">
            <v>24</v>
          </cell>
          <cell r="C10">
            <v>5</v>
          </cell>
          <cell r="D10">
            <v>19</v>
          </cell>
        </row>
        <row r="11">
          <cell r="A11" t="str">
            <v>Abusos sexuales contra personas menores de edad e incapaces</v>
          </cell>
          <cell r="B11">
            <v>839</v>
          </cell>
          <cell r="C11">
            <v>155</v>
          </cell>
          <cell r="D11">
            <v>684</v>
          </cell>
        </row>
        <row r="12">
          <cell r="A12" t="str">
            <v>Accionamiento de arma</v>
          </cell>
          <cell r="B12">
            <v>10</v>
          </cell>
          <cell r="C12">
            <v>3</v>
          </cell>
          <cell r="D12">
            <v>7</v>
          </cell>
        </row>
        <row r="13">
          <cell r="A13" t="str">
            <v>Acometimiento a Mujer en Estado de Gravidez</v>
          </cell>
          <cell r="B13">
            <v>6</v>
          </cell>
          <cell r="C13">
            <v>1</v>
          </cell>
          <cell r="D13">
            <v>5</v>
          </cell>
        </row>
        <row r="14">
          <cell r="A14" t="str">
            <v>Actos Hostiles</v>
          </cell>
          <cell r="B14">
            <v>1</v>
          </cell>
          <cell r="C14">
            <v>1</v>
          </cell>
          <cell r="D14">
            <v>0</v>
          </cell>
        </row>
        <row r="15">
          <cell r="A15" t="str">
            <v xml:space="preserve">Actos sexuales remunerados con personas menores de edad </v>
          </cell>
          <cell r="B15">
            <v>1</v>
          </cell>
          <cell r="D15">
            <v>1</v>
          </cell>
        </row>
        <row r="16">
          <cell r="A16" t="str">
            <v>Extracción, destrucción de plantas o sus productos sin autorización en áreas oficiales de protección.</v>
          </cell>
          <cell r="B16">
            <v>1</v>
          </cell>
          <cell r="D16">
            <v>1</v>
          </cell>
        </row>
        <row r="17">
          <cell r="A17" t="str">
            <v>Adquisición o procesamiento ilegal de productos forestales</v>
          </cell>
          <cell r="B17">
            <v>1</v>
          </cell>
          <cell r="C17">
            <v>1</v>
          </cell>
          <cell r="D17">
            <v>0</v>
          </cell>
        </row>
        <row r="18">
          <cell r="A18" t="str">
            <v>Agresión Calificada</v>
          </cell>
          <cell r="B18">
            <v>5</v>
          </cell>
          <cell r="C18">
            <v>1</v>
          </cell>
          <cell r="D18">
            <v>4</v>
          </cell>
        </row>
        <row r="19">
          <cell r="A19" t="str">
            <v>Agresión con arma</v>
          </cell>
          <cell r="B19">
            <v>431</v>
          </cell>
          <cell r="C19">
            <v>44</v>
          </cell>
          <cell r="D19">
            <v>387</v>
          </cell>
        </row>
        <row r="20">
          <cell r="A20" t="str">
            <v>Agresión Física</v>
          </cell>
          <cell r="B20">
            <v>27</v>
          </cell>
          <cell r="C20">
            <v>5</v>
          </cell>
          <cell r="D20">
            <v>22</v>
          </cell>
        </row>
        <row r="21">
          <cell r="A21" t="str">
            <v>Agresión Psicológica</v>
          </cell>
          <cell r="B21">
            <v>13</v>
          </cell>
          <cell r="C21">
            <v>2</v>
          </cell>
          <cell r="D21">
            <v>11</v>
          </cell>
        </row>
        <row r="22">
          <cell r="A22" t="str">
            <v>Agresión Sexual</v>
          </cell>
          <cell r="B22">
            <v>1</v>
          </cell>
          <cell r="D22">
            <v>1</v>
          </cell>
        </row>
        <row r="23">
          <cell r="A23" t="str">
            <v>Alborotos</v>
          </cell>
          <cell r="B23">
            <v>13</v>
          </cell>
          <cell r="C23">
            <v>1</v>
          </cell>
          <cell r="D23">
            <v>12</v>
          </cell>
        </row>
        <row r="24">
          <cell r="A24" t="str">
            <v>Almacenamiento de Drogas, Sustancias o Productos sin Autorización Legal</v>
          </cell>
          <cell r="B24">
            <v>3</v>
          </cell>
          <cell r="C24">
            <v>1</v>
          </cell>
          <cell r="D24">
            <v>2</v>
          </cell>
        </row>
        <row r="25">
          <cell r="A25" t="str">
            <v>Alteración de Características</v>
          </cell>
          <cell r="B25">
            <v>21</v>
          </cell>
          <cell r="C25">
            <v>1</v>
          </cell>
          <cell r="D25">
            <v>20</v>
          </cell>
        </row>
        <row r="26">
          <cell r="A26" t="str">
            <v>Alteración de dispositivos y señales de tránsito oficiales</v>
          </cell>
          <cell r="B26">
            <v>2</v>
          </cell>
          <cell r="D26">
            <v>2</v>
          </cell>
        </row>
        <row r="27">
          <cell r="A27" t="str">
            <v>Amenaza a un Funcionario Público</v>
          </cell>
          <cell r="B27">
            <v>40</v>
          </cell>
          <cell r="C27">
            <v>3</v>
          </cell>
          <cell r="D27">
            <v>37</v>
          </cell>
        </row>
        <row r="28">
          <cell r="A28" t="str">
            <v>Amenazas Agravadas</v>
          </cell>
          <cell r="B28">
            <v>164</v>
          </cell>
          <cell r="C28">
            <v>14</v>
          </cell>
          <cell r="D28">
            <v>150</v>
          </cell>
        </row>
        <row r="29">
          <cell r="A29" t="str">
            <v>Amenazas contra una mujer-violencia psicológica</v>
          </cell>
          <cell r="B29">
            <v>2</v>
          </cell>
          <cell r="C29">
            <v>1</v>
          </cell>
          <cell r="D29">
            <v>1</v>
          </cell>
        </row>
        <row r="30">
          <cell r="A30" t="str">
            <v>Amenazas personales</v>
          </cell>
          <cell r="B30">
            <v>693</v>
          </cell>
          <cell r="C30">
            <v>56</v>
          </cell>
          <cell r="D30">
            <v>637</v>
          </cell>
        </row>
        <row r="31">
          <cell r="A31" t="str">
            <v>Apropiación Irregular</v>
          </cell>
          <cell r="B31">
            <v>6</v>
          </cell>
          <cell r="D31">
            <v>6</v>
          </cell>
        </row>
        <row r="32">
          <cell r="A32" t="str">
            <v>Apropiación y Retención Indebida</v>
          </cell>
          <cell r="B32">
            <v>45</v>
          </cell>
          <cell r="C32">
            <v>5</v>
          </cell>
          <cell r="D32">
            <v>40</v>
          </cell>
        </row>
        <row r="33">
          <cell r="A33" t="str">
            <v>Aprovechamiento en áreas de protección</v>
          </cell>
          <cell r="B33">
            <v>1</v>
          </cell>
          <cell r="D33">
            <v>1</v>
          </cell>
        </row>
        <row r="34">
          <cell r="A34" t="str">
            <v>Asociación Ilícita</v>
          </cell>
          <cell r="B34">
            <v>1</v>
          </cell>
          <cell r="D34">
            <v>1</v>
          </cell>
        </row>
        <row r="35">
          <cell r="A35" t="str">
            <v>Captación indebida de manifestaciones verbales</v>
          </cell>
          <cell r="B35">
            <v>1</v>
          </cell>
          <cell r="D35">
            <v>1</v>
          </cell>
        </row>
        <row r="36">
          <cell r="A36" t="str">
            <v>Castigos inmoderados a los hijos</v>
          </cell>
          <cell r="B36">
            <v>1</v>
          </cell>
          <cell r="D36">
            <v>1</v>
          </cell>
        </row>
        <row r="37">
          <cell r="A37" t="str">
            <v>Caza o destrucción de nidos de fauna silvestre sin la autorización del SINAC en áreas de conservación de vida silvestre</v>
          </cell>
          <cell r="B37">
            <v>1</v>
          </cell>
          <cell r="D37">
            <v>1</v>
          </cell>
        </row>
        <row r="38">
          <cell r="A38" t="str">
            <v>Circulación de sustancias envenenadas o adulteradas</v>
          </cell>
          <cell r="B38">
            <v>1</v>
          </cell>
          <cell r="D38">
            <v>1</v>
          </cell>
        </row>
        <row r="39">
          <cell r="A39" t="str">
            <v>Circulación de moneda falsa recibida de buena fe</v>
          </cell>
          <cell r="B39">
            <v>9</v>
          </cell>
          <cell r="C39">
            <v>2</v>
          </cell>
          <cell r="D39">
            <v>7</v>
          </cell>
        </row>
        <row r="40">
          <cell r="A40" t="str">
            <v>Coacción</v>
          </cell>
          <cell r="B40">
            <v>6</v>
          </cell>
          <cell r="D40">
            <v>6</v>
          </cell>
        </row>
        <row r="41">
          <cell r="A41" t="str">
            <v>Comercio de Armas, Explosivos y Pólvora</v>
          </cell>
          <cell r="B41">
            <v>7</v>
          </cell>
          <cell r="C41">
            <v>2</v>
          </cell>
          <cell r="D41">
            <v>5</v>
          </cell>
        </row>
        <row r="42">
          <cell r="A42" t="str">
            <v>Comercio de droga y sustancias sin autorización legal</v>
          </cell>
          <cell r="B42">
            <v>1</v>
          </cell>
          <cell r="D42">
            <v>1</v>
          </cell>
        </row>
        <row r="43">
          <cell r="A43" t="str">
            <v>Comercio, trafico, trasiego de animales silvestres en peligro de extinción o poblaciones reducidas sin el permiso del SINAC</v>
          </cell>
          <cell r="B43">
            <v>2</v>
          </cell>
          <cell r="D43">
            <v>2</v>
          </cell>
        </row>
        <row r="44">
          <cell r="A44" t="str">
            <v>Conducción Temeraria</v>
          </cell>
          <cell r="B44">
            <v>5</v>
          </cell>
          <cell r="C44">
            <v>3</v>
          </cell>
          <cell r="D44">
            <v>2</v>
          </cell>
        </row>
        <row r="45">
          <cell r="A45" t="str">
            <v>Conductas Sexuales Abusivas</v>
          </cell>
          <cell r="B45">
            <v>1</v>
          </cell>
          <cell r="D45">
            <v>1</v>
          </cell>
        </row>
        <row r="46">
          <cell r="A46" t="str">
            <v>CONTR.  CONTRA EL ORDEN PUBLICO (Espectáculos, Diversiones y Establecimientos Públicos)</v>
          </cell>
          <cell r="B46">
            <v>1</v>
          </cell>
          <cell r="D46">
            <v>1</v>
          </cell>
        </row>
        <row r="47">
          <cell r="A47" t="str">
            <v>Contrabando. Artículo 212</v>
          </cell>
          <cell r="B47">
            <v>2</v>
          </cell>
          <cell r="C47">
            <v>1</v>
          </cell>
          <cell r="D47">
            <v>1</v>
          </cell>
        </row>
        <row r="48">
          <cell r="A48" t="str">
            <v>Corrupción agravada</v>
          </cell>
          <cell r="B48">
            <v>23</v>
          </cell>
          <cell r="C48">
            <v>4</v>
          </cell>
          <cell r="D48">
            <v>19</v>
          </cell>
        </row>
        <row r="49">
          <cell r="A49" t="str">
            <v xml:space="preserve">Corrupción de sustancias alimenticias o medicinales </v>
          </cell>
          <cell r="B49">
            <v>1</v>
          </cell>
          <cell r="D49">
            <v>1</v>
          </cell>
        </row>
        <row r="50">
          <cell r="A50" t="str">
            <v>Crueldad contra los animales</v>
          </cell>
          <cell r="B50">
            <v>2</v>
          </cell>
          <cell r="D50">
            <v>2</v>
          </cell>
        </row>
        <row r="51">
          <cell r="A51" t="str">
            <v>Cultivo de Droga, Sustancias o Productos sin Autorización Legal</v>
          </cell>
          <cell r="B51">
            <v>1</v>
          </cell>
          <cell r="D51">
            <v>1</v>
          </cell>
        </row>
        <row r="52">
          <cell r="A52" t="str">
            <v>Daño Agravado</v>
          </cell>
          <cell r="B52">
            <v>16</v>
          </cell>
          <cell r="C52">
            <v>2</v>
          </cell>
          <cell r="D52">
            <v>14</v>
          </cell>
        </row>
        <row r="53">
          <cell r="A53" t="str">
            <v>Daño Patrimonial</v>
          </cell>
          <cell r="B53">
            <v>1</v>
          </cell>
          <cell r="C53">
            <v>1</v>
          </cell>
          <cell r="D53">
            <v>0</v>
          </cell>
        </row>
        <row r="54">
          <cell r="A54" t="str">
            <v>Daños</v>
          </cell>
          <cell r="B54">
            <v>287</v>
          </cell>
          <cell r="C54">
            <v>28</v>
          </cell>
          <cell r="D54">
            <v>259</v>
          </cell>
        </row>
        <row r="55">
          <cell r="A55" t="str">
            <v>Ignorado</v>
          </cell>
          <cell r="B55">
            <v>113</v>
          </cell>
          <cell r="C55">
            <v>4</v>
          </cell>
          <cell r="D55">
            <v>109</v>
          </cell>
        </row>
        <row r="56">
          <cell r="A56" t="str">
            <v>Denuncia y querella calumniosa y calumnia real</v>
          </cell>
          <cell r="B56">
            <v>4</v>
          </cell>
          <cell r="C56">
            <v>1</v>
          </cell>
          <cell r="D56">
            <v>3</v>
          </cell>
        </row>
        <row r="57">
          <cell r="A57" t="str">
            <v>Descuido con animales</v>
          </cell>
          <cell r="B57">
            <v>1</v>
          </cell>
          <cell r="D57">
            <v>1</v>
          </cell>
        </row>
        <row r="58">
          <cell r="A58" t="str">
            <v>Desobediencia a la autoridad pública</v>
          </cell>
          <cell r="B58">
            <v>359</v>
          </cell>
          <cell r="C58">
            <v>23</v>
          </cell>
          <cell r="D58">
            <v>336</v>
          </cell>
        </row>
        <row r="59">
          <cell r="A59" t="str">
            <v>Desobediencia a orden de demolición en área de concesión acuícola</v>
          </cell>
          <cell r="B59">
            <v>1</v>
          </cell>
          <cell r="D59">
            <v>1</v>
          </cell>
        </row>
        <row r="60">
          <cell r="A60" t="str">
            <v>Desórdenes</v>
          </cell>
          <cell r="B60">
            <v>5</v>
          </cell>
          <cell r="D60">
            <v>5</v>
          </cell>
        </row>
        <row r="61">
          <cell r="A61" t="str">
            <v>Difamación</v>
          </cell>
          <cell r="B61">
            <v>1</v>
          </cell>
          <cell r="C61">
            <v>1</v>
          </cell>
          <cell r="D61">
            <v>0</v>
          </cell>
        </row>
        <row r="62">
          <cell r="A62" t="str">
            <v>Dificultar Acción de la Autoridad</v>
          </cell>
          <cell r="B62">
            <v>5</v>
          </cell>
          <cell r="D62">
            <v>5</v>
          </cell>
        </row>
        <row r="63">
          <cell r="A63" t="str">
            <v>Difusión de Pornografía</v>
          </cell>
          <cell r="B63">
            <v>129</v>
          </cell>
          <cell r="C63">
            <v>18</v>
          </cell>
          <cell r="D63">
            <v>111</v>
          </cell>
        </row>
        <row r="64">
          <cell r="A64" t="str">
            <v>Distribuir-suministrar-poseer drogas</v>
          </cell>
          <cell r="B64">
            <v>0</v>
          </cell>
          <cell r="D64">
            <v>0</v>
          </cell>
        </row>
        <row r="65">
          <cell r="A65" t="str">
            <v>Embriaguez</v>
          </cell>
          <cell r="B65">
            <v>1</v>
          </cell>
          <cell r="D65">
            <v>1</v>
          </cell>
        </row>
        <row r="66">
          <cell r="A66" t="str">
            <v>Entrada sin permiso a terreno ajeno</v>
          </cell>
          <cell r="B66">
            <v>22</v>
          </cell>
          <cell r="C66">
            <v>4</v>
          </cell>
          <cell r="D66">
            <v>18</v>
          </cell>
        </row>
        <row r="67">
          <cell r="A67" t="str">
            <v>Estafa</v>
          </cell>
          <cell r="B67">
            <v>26</v>
          </cell>
          <cell r="C67">
            <v>3</v>
          </cell>
          <cell r="D67">
            <v>23</v>
          </cell>
        </row>
        <row r="68">
          <cell r="A68" t="str">
            <v>Exhibicionismo</v>
          </cell>
          <cell r="B68">
            <v>5</v>
          </cell>
          <cell r="C68">
            <v>1</v>
          </cell>
          <cell r="D68">
            <v>4</v>
          </cell>
        </row>
        <row r="69">
          <cell r="A69" t="str">
            <v>Explotación ilegal de material</v>
          </cell>
          <cell r="B69">
            <v>3</v>
          </cell>
          <cell r="D69">
            <v>3</v>
          </cell>
        </row>
        <row r="70">
          <cell r="A70" t="str">
            <v>Explotación Sexual de una Mujer</v>
          </cell>
          <cell r="B70">
            <v>1</v>
          </cell>
          <cell r="C70">
            <v>1</v>
          </cell>
          <cell r="D70">
            <v>0</v>
          </cell>
        </row>
        <row r="71">
          <cell r="A71" t="str">
            <v>Extorsión</v>
          </cell>
          <cell r="B71">
            <v>26</v>
          </cell>
          <cell r="C71">
            <v>6</v>
          </cell>
          <cell r="D71">
            <v>20</v>
          </cell>
        </row>
        <row r="72">
          <cell r="A72" t="str">
            <v>Extracción, destrucción de plantas o sus productos sin autorización en áreas oficiales de protección</v>
          </cell>
          <cell r="B72">
            <v>1</v>
          </cell>
          <cell r="D72">
            <v>1</v>
          </cell>
        </row>
        <row r="73">
          <cell r="A73" t="str">
            <v>Fabricación, producción o reproducción de pornografía</v>
          </cell>
          <cell r="B73">
            <v>2</v>
          </cell>
          <cell r="D73">
            <v>2</v>
          </cell>
        </row>
        <row r="74">
          <cell r="A74" t="str">
            <v>Fabricación o tenencia de materiales explosivos</v>
          </cell>
          <cell r="B74">
            <v>1</v>
          </cell>
          <cell r="D74">
            <v>1</v>
          </cell>
        </row>
        <row r="75">
          <cell r="A75" t="str">
            <v>Falsedad Ideológica</v>
          </cell>
          <cell r="B75">
            <v>6</v>
          </cell>
          <cell r="D75">
            <v>6</v>
          </cell>
        </row>
        <row r="76">
          <cell r="A76" t="str">
            <v>Falsificación de documentos públicos y auténticos</v>
          </cell>
          <cell r="B76">
            <v>1</v>
          </cell>
          <cell r="C76">
            <v>1</v>
          </cell>
          <cell r="D76">
            <v>0</v>
          </cell>
        </row>
        <row r="77">
          <cell r="A77" t="str">
            <v>Fabricación o Circulación de Fotografías que semejen valores</v>
          </cell>
          <cell r="B77">
            <v>1</v>
          </cell>
          <cell r="D77">
            <v>1</v>
          </cell>
        </row>
        <row r="78">
          <cell r="A78" t="str">
            <v>Falsificación de Señas y Marcas</v>
          </cell>
          <cell r="B78">
            <v>36</v>
          </cell>
          <cell r="C78">
            <v>3</v>
          </cell>
          <cell r="D78">
            <v>33</v>
          </cell>
        </row>
        <row r="79">
          <cell r="A79" t="str">
            <v>Falso Testimonio</v>
          </cell>
          <cell r="B79">
            <v>4</v>
          </cell>
          <cell r="C79">
            <v>1</v>
          </cell>
          <cell r="D79">
            <v>3</v>
          </cell>
        </row>
        <row r="80">
          <cell r="A80" t="str">
            <v>Femicidio</v>
          </cell>
          <cell r="B80">
            <v>1</v>
          </cell>
          <cell r="D80">
            <v>1</v>
          </cell>
        </row>
        <row r="81">
          <cell r="A81" t="str">
            <v>Fraude informático</v>
          </cell>
          <cell r="B81">
            <v>11</v>
          </cell>
          <cell r="C81">
            <v>2</v>
          </cell>
          <cell r="D81">
            <v>9</v>
          </cell>
        </row>
        <row r="82">
          <cell r="A82" t="str">
            <v>Hecho Atípico</v>
          </cell>
          <cell r="B82">
            <v>437</v>
          </cell>
          <cell r="C82">
            <v>13</v>
          </cell>
          <cell r="D82">
            <v>424</v>
          </cell>
        </row>
        <row r="83">
          <cell r="A83" t="str">
            <v>Homicidio doloso</v>
          </cell>
          <cell r="B83">
            <v>33</v>
          </cell>
          <cell r="C83">
            <v>2</v>
          </cell>
          <cell r="D83">
            <v>31</v>
          </cell>
        </row>
        <row r="84">
          <cell r="A84" t="str">
            <v>Homicidio Culposo</v>
          </cell>
          <cell r="B84">
            <v>5</v>
          </cell>
          <cell r="D84">
            <v>5</v>
          </cell>
        </row>
        <row r="85">
          <cell r="A85" t="str">
            <v>Homicidio simple (tentativa de)</v>
          </cell>
          <cell r="B85">
            <v>73</v>
          </cell>
          <cell r="C85">
            <v>12</v>
          </cell>
          <cell r="D85">
            <v>61</v>
          </cell>
        </row>
        <row r="86">
          <cell r="A86" t="str">
            <v>Hurto simple</v>
          </cell>
          <cell r="B86">
            <v>568</v>
          </cell>
          <cell r="C86">
            <v>45</v>
          </cell>
          <cell r="D86">
            <v>523</v>
          </cell>
        </row>
        <row r="87">
          <cell r="A87" t="str">
            <v>Hurto (tentativa de)</v>
          </cell>
          <cell r="B87">
            <v>1</v>
          </cell>
          <cell r="C87">
            <v>1</v>
          </cell>
          <cell r="D87">
            <v>0</v>
          </cell>
        </row>
        <row r="88">
          <cell r="A88" t="str">
            <v>Hurto Agravado</v>
          </cell>
          <cell r="B88">
            <v>87</v>
          </cell>
          <cell r="C88">
            <v>8</v>
          </cell>
          <cell r="D88">
            <v>79</v>
          </cell>
        </row>
        <row r="89">
          <cell r="A89" t="str">
            <v>Hurto agravado (tentativa de)</v>
          </cell>
          <cell r="B89">
            <v>4</v>
          </cell>
          <cell r="D89">
            <v>4</v>
          </cell>
        </row>
        <row r="90">
          <cell r="A90" t="str">
            <v>Hurto atenuado</v>
          </cell>
          <cell r="B90">
            <v>1</v>
          </cell>
          <cell r="D90">
            <v>1</v>
          </cell>
        </row>
        <row r="91">
          <cell r="A91" t="str">
            <v>Hurto de uso</v>
          </cell>
          <cell r="B91">
            <v>1</v>
          </cell>
          <cell r="D91">
            <v>1</v>
          </cell>
        </row>
        <row r="92">
          <cell r="A92" t="str">
            <v>Hurto menor, Tentativa</v>
          </cell>
          <cell r="B92">
            <v>2</v>
          </cell>
          <cell r="C92">
            <v>1</v>
          </cell>
          <cell r="D92">
            <v>1</v>
          </cell>
        </row>
        <row r="93">
          <cell r="A93" t="str">
            <v>Hurto Simple, Tentativa de</v>
          </cell>
          <cell r="B93">
            <v>7</v>
          </cell>
          <cell r="D93">
            <v>7</v>
          </cell>
        </row>
        <row r="94">
          <cell r="A94" t="str">
            <v>Incendio o Explosión</v>
          </cell>
          <cell r="B94">
            <v>7</v>
          </cell>
          <cell r="C94">
            <v>1</v>
          </cell>
          <cell r="D94">
            <v>6</v>
          </cell>
        </row>
        <row r="95">
          <cell r="A95" t="str">
            <v>Incumplimiento de deberes de la función pública</v>
          </cell>
          <cell r="B95">
            <v>1</v>
          </cell>
          <cell r="C95">
            <v>1</v>
          </cell>
          <cell r="D95">
            <v>0</v>
          </cell>
        </row>
        <row r="96">
          <cell r="A96" t="str">
            <v>Incumplimiento de deberes de asistencia</v>
          </cell>
          <cell r="B96">
            <v>1</v>
          </cell>
          <cell r="D96">
            <v>1</v>
          </cell>
        </row>
        <row r="97">
          <cell r="A97" t="str">
            <v>Incumplimiento de Medidas de Seguridad. Artículo 219</v>
          </cell>
          <cell r="B97">
            <v>6</v>
          </cell>
          <cell r="D97">
            <v>6</v>
          </cell>
        </row>
        <row r="98">
          <cell r="A98" t="str">
            <v>Incumplimiento de una medida de protección</v>
          </cell>
          <cell r="B98">
            <v>80</v>
          </cell>
          <cell r="C98">
            <v>14</v>
          </cell>
          <cell r="D98">
            <v>66</v>
          </cell>
        </row>
        <row r="99">
          <cell r="A99" t="str">
            <v>Incumplimiento o abuso de la Patria Potestad</v>
          </cell>
          <cell r="B99">
            <v>6</v>
          </cell>
          <cell r="C99">
            <v>3</v>
          </cell>
          <cell r="D99">
            <v>3</v>
          </cell>
        </row>
        <row r="100">
          <cell r="A100" t="str">
            <v>Infracción Ley Caza y Pesca</v>
          </cell>
          <cell r="B100">
            <v>9</v>
          </cell>
          <cell r="C100">
            <v>3</v>
          </cell>
          <cell r="D100">
            <v>6</v>
          </cell>
        </row>
        <row r="101">
          <cell r="A101" t="str">
            <v>Infracción Ley conservación vida silvestre</v>
          </cell>
          <cell r="B101">
            <v>2</v>
          </cell>
          <cell r="D101">
            <v>2</v>
          </cell>
        </row>
        <row r="102">
          <cell r="A102" t="str">
            <v>Infracción Ley de Minería</v>
          </cell>
          <cell r="B102">
            <v>2</v>
          </cell>
          <cell r="D102">
            <v>2</v>
          </cell>
        </row>
        <row r="103">
          <cell r="A103" t="str">
            <v>Infracción ley de psicotrópicos</v>
          </cell>
          <cell r="B103">
            <v>2</v>
          </cell>
          <cell r="D103">
            <v>2</v>
          </cell>
        </row>
        <row r="104">
          <cell r="A104" t="str">
            <v>Infracción Ley de Rifas y Loterías</v>
          </cell>
          <cell r="B104">
            <v>1</v>
          </cell>
          <cell r="C104">
            <v>1</v>
          </cell>
          <cell r="D104">
            <v>0</v>
          </cell>
        </row>
        <row r="105">
          <cell r="A105" t="str">
            <v>Infracción Ley de Tránsito</v>
          </cell>
          <cell r="B105">
            <v>36</v>
          </cell>
          <cell r="D105">
            <v>36</v>
          </cell>
        </row>
        <row r="106">
          <cell r="A106" t="str">
            <v>INFRACCIÓN LEY FORESTAL</v>
          </cell>
          <cell r="B106">
            <v>6</v>
          </cell>
          <cell r="D106">
            <v>6</v>
          </cell>
        </row>
        <row r="107">
          <cell r="A107" t="str">
            <v>INFRACCION.  LEY DE ARMAS Y EXPLOSIVOS</v>
          </cell>
          <cell r="B107">
            <v>1</v>
          </cell>
          <cell r="D107">
            <v>1</v>
          </cell>
        </row>
        <row r="108">
          <cell r="A108" t="str">
            <v>Infracción Ley Venta de Licores</v>
          </cell>
          <cell r="B108">
            <v>3</v>
          </cell>
          <cell r="C108">
            <v>1</v>
          </cell>
          <cell r="D108">
            <v>2</v>
          </cell>
        </row>
        <row r="109">
          <cell r="A109" t="str">
            <v>Infracción Ley Orgánica del Ministerio de Trabajo y Seguridad Social</v>
          </cell>
          <cell r="B109">
            <v>1</v>
          </cell>
          <cell r="D109">
            <v>1</v>
          </cell>
        </row>
        <row r="110">
          <cell r="A110" t="str">
            <v>Injurias</v>
          </cell>
          <cell r="B110">
            <v>4</v>
          </cell>
          <cell r="C110">
            <v>2</v>
          </cell>
          <cell r="D110">
            <v>2</v>
          </cell>
        </row>
        <row r="111">
          <cell r="A111" t="str">
            <v>Introducción de droga en un centro penitenciario</v>
          </cell>
          <cell r="B111">
            <v>4</v>
          </cell>
          <cell r="D111">
            <v>4</v>
          </cell>
        </row>
        <row r="112">
          <cell r="A112" t="str">
            <v>Lanzamientos de objetos</v>
          </cell>
          <cell r="B112">
            <v>8</v>
          </cell>
          <cell r="C112">
            <v>1</v>
          </cell>
          <cell r="D112">
            <v>7</v>
          </cell>
        </row>
        <row r="113">
          <cell r="A113" t="str">
            <v>Legitimación de capitales</v>
          </cell>
          <cell r="B113">
            <v>3</v>
          </cell>
          <cell r="D113">
            <v>3</v>
          </cell>
        </row>
        <row r="114">
          <cell r="A114" t="str">
            <v>Lesiones Culposas</v>
          </cell>
          <cell r="B114">
            <v>25</v>
          </cell>
          <cell r="C114">
            <v>5</v>
          </cell>
          <cell r="D114">
            <v>20</v>
          </cell>
        </row>
        <row r="115">
          <cell r="A115" t="str">
            <v>Lesiones Culposas (Ley de Tránsito)</v>
          </cell>
          <cell r="B115">
            <v>24</v>
          </cell>
          <cell r="C115">
            <v>7</v>
          </cell>
          <cell r="D115">
            <v>17</v>
          </cell>
        </row>
        <row r="116">
          <cell r="A116" t="str">
            <v>Lesiones Graves</v>
          </cell>
          <cell r="B116">
            <v>14</v>
          </cell>
          <cell r="C116">
            <v>2</v>
          </cell>
          <cell r="D116">
            <v>12</v>
          </cell>
        </row>
        <row r="117">
          <cell r="A117" t="str">
            <v>Lesiones Gravísimas</v>
          </cell>
          <cell r="B117">
            <v>4</v>
          </cell>
          <cell r="D117">
            <v>4</v>
          </cell>
        </row>
        <row r="118">
          <cell r="A118" t="str">
            <v>Lesiones Leves</v>
          </cell>
          <cell r="B118">
            <v>151</v>
          </cell>
          <cell r="C118">
            <v>30</v>
          </cell>
          <cell r="D118">
            <v>121</v>
          </cell>
        </row>
        <row r="119">
          <cell r="A119" t="str">
            <v>Lesiones leves en riña</v>
          </cell>
          <cell r="B119">
            <v>20</v>
          </cell>
          <cell r="C119">
            <v>5</v>
          </cell>
          <cell r="D119">
            <v>15</v>
          </cell>
        </row>
        <row r="120">
          <cell r="A120" t="str">
            <v>Lesiones levísimas (golpes)</v>
          </cell>
          <cell r="B120">
            <v>826</v>
          </cell>
          <cell r="C120">
            <v>45</v>
          </cell>
          <cell r="D120">
            <v>781</v>
          </cell>
        </row>
        <row r="121">
          <cell r="A121" t="str">
            <v>LEY DE CONSERVACIÓN DE VIDA SILVESTRE</v>
          </cell>
          <cell r="B121">
            <v>5</v>
          </cell>
          <cell r="D121">
            <v>5</v>
          </cell>
        </row>
        <row r="122">
          <cell r="A122" t="str">
            <v>Llamadas falsas a entidades de emergencia</v>
          </cell>
          <cell r="B122">
            <v>1</v>
          </cell>
          <cell r="D122">
            <v>1</v>
          </cell>
        </row>
        <row r="123">
          <cell r="A123" t="str">
            <v>Llamadas Mortificantes</v>
          </cell>
          <cell r="B123">
            <v>10</v>
          </cell>
          <cell r="C123">
            <v>2</v>
          </cell>
          <cell r="D123">
            <v>8</v>
          </cell>
        </row>
        <row r="124">
          <cell r="A124" t="str">
            <v>Maltrato</v>
          </cell>
          <cell r="B124">
            <v>37</v>
          </cell>
          <cell r="C124">
            <v>6</v>
          </cell>
          <cell r="D124">
            <v>31</v>
          </cell>
        </row>
        <row r="125">
          <cell r="A125" t="str">
            <v>Maltrato de animales</v>
          </cell>
          <cell r="B125">
            <v>4</v>
          </cell>
          <cell r="C125">
            <v>1</v>
          </cell>
          <cell r="D125">
            <v>3</v>
          </cell>
        </row>
        <row r="126">
          <cell r="A126" t="str">
            <v>Matrimonio ilegal</v>
          </cell>
          <cell r="B126">
            <v>1</v>
          </cell>
          <cell r="D126">
            <v>1</v>
          </cell>
        </row>
        <row r="127">
          <cell r="A127" t="str">
            <v>Miradas Indiscretas</v>
          </cell>
          <cell r="B127">
            <v>6</v>
          </cell>
          <cell r="D127">
            <v>6</v>
          </cell>
        </row>
        <row r="128">
          <cell r="A128" t="str">
            <v>Molestia o Estorbo a la Autoridad</v>
          </cell>
          <cell r="B128">
            <v>4</v>
          </cell>
          <cell r="D128">
            <v>4</v>
          </cell>
        </row>
        <row r="129">
          <cell r="A129" t="str">
            <v>Molestias a transeúntes (obstrucción vía pública)</v>
          </cell>
          <cell r="B129">
            <v>16</v>
          </cell>
          <cell r="C129">
            <v>1</v>
          </cell>
          <cell r="D129">
            <v>15</v>
          </cell>
        </row>
        <row r="130">
          <cell r="A130" t="str">
            <v>Muerte de animal</v>
          </cell>
          <cell r="B130">
            <v>1</v>
          </cell>
          <cell r="D130">
            <v>1</v>
          </cell>
        </row>
        <row r="131">
          <cell r="A131" t="str">
            <v>Negativa a Identificarse</v>
          </cell>
          <cell r="B131">
            <v>6</v>
          </cell>
          <cell r="D131">
            <v>6</v>
          </cell>
        </row>
        <row r="132">
          <cell r="A132" t="str">
            <v>Averiguar muerte</v>
          </cell>
          <cell r="B132">
            <v>6</v>
          </cell>
          <cell r="C132">
            <v>3</v>
          </cell>
          <cell r="D132">
            <v>3</v>
          </cell>
        </row>
        <row r="133">
          <cell r="A133" t="str">
            <v>Obstaculización Acceso a la Justicia</v>
          </cell>
          <cell r="B133">
            <v>1</v>
          </cell>
          <cell r="D133">
            <v>1</v>
          </cell>
        </row>
        <row r="134">
          <cell r="A134" t="str">
            <v>Obstrucción de la vía pública</v>
          </cell>
          <cell r="B134">
            <v>5</v>
          </cell>
          <cell r="D134">
            <v>5</v>
          </cell>
        </row>
        <row r="135">
          <cell r="A135" t="str">
            <v>Ofensas a la dignidad- violencia psicológica</v>
          </cell>
          <cell r="B135">
            <v>12</v>
          </cell>
          <cell r="C135">
            <v>6</v>
          </cell>
          <cell r="D135">
            <v>6</v>
          </cell>
        </row>
        <row r="136">
          <cell r="A136" t="str">
            <v>Otras contravenciones</v>
          </cell>
          <cell r="B136">
            <v>1</v>
          </cell>
          <cell r="D136">
            <v>1</v>
          </cell>
        </row>
        <row r="137">
          <cell r="A137" t="str">
            <v>Otras infracciones Ley de Tránsito</v>
          </cell>
          <cell r="B137">
            <v>23</v>
          </cell>
          <cell r="C137">
            <v>23</v>
          </cell>
          <cell r="D137">
            <v>0</v>
          </cell>
        </row>
        <row r="138">
          <cell r="A138" t="str">
            <v>Infracción ley protección adulto mayor</v>
          </cell>
          <cell r="B138">
            <v>6</v>
          </cell>
          <cell r="C138">
            <v>3</v>
          </cell>
          <cell r="D138">
            <v>3</v>
          </cell>
        </row>
        <row r="139">
          <cell r="A139" t="str">
            <v>Otros delitos contra la fe pública</v>
          </cell>
          <cell r="B139">
            <v>1</v>
          </cell>
          <cell r="D139">
            <v>1</v>
          </cell>
        </row>
        <row r="140">
          <cell r="A140" t="str">
            <v xml:space="preserve"> </v>
          </cell>
          <cell r="B140">
            <v>2</v>
          </cell>
          <cell r="D140">
            <v>2</v>
          </cell>
        </row>
        <row r="141">
          <cell r="A141" t="str">
            <v>Palabras  o actos obscenos</v>
          </cell>
          <cell r="B141">
            <v>99</v>
          </cell>
          <cell r="C141">
            <v>14</v>
          </cell>
          <cell r="D141">
            <v>85</v>
          </cell>
        </row>
        <row r="142">
          <cell r="A142" t="str">
            <v>Participación en Riña</v>
          </cell>
          <cell r="B142">
            <v>6</v>
          </cell>
          <cell r="D142">
            <v>6</v>
          </cell>
        </row>
        <row r="143">
          <cell r="A143" t="str">
            <v>Pelea Dual</v>
          </cell>
          <cell r="B143">
            <v>23</v>
          </cell>
          <cell r="C143">
            <v>5</v>
          </cell>
          <cell r="D143">
            <v>18</v>
          </cell>
        </row>
        <row r="144">
          <cell r="A144" t="str">
            <v>Pesca con artes prohibidos</v>
          </cell>
          <cell r="B144">
            <v>2</v>
          </cell>
          <cell r="D144">
            <v>2</v>
          </cell>
        </row>
        <row r="145">
          <cell r="A145" t="str">
            <v>Pesca ilegal en aguas continentales</v>
          </cell>
          <cell r="B145">
            <v>1</v>
          </cell>
          <cell r="D145">
            <v>1</v>
          </cell>
        </row>
        <row r="146">
          <cell r="A146" t="str">
            <v>Pesca ilegal sin licencia o con licencia vencida más de 2 meses</v>
          </cell>
          <cell r="B146">
            <v>1</v>
          </cell>
          <cell r="D146">
            <v>1</v>
          </cell>
        </row>
        <row r="147">
          <cell r="A147" t="str">
            <v>Portación Ilícita de Arma Permitida</v>
          </cell>
          <cell r="B147">
            <v>139</v>
          </cell>
          <cell r="C147">
            <v>15</v>
          </cell>
          <cell r="D147">
            <v>124</v>
          </cell>
        </row>
        <row r="148">
          <cell r="A148" t="str">
            <v>Posesión de Drogas, Sustancias o Productos</v>
          </cell>
          <cell r="B148">
            <v>13</v>
          </cell>
          <cell r="D148">
            <v>13</v>
          </cell>
        </row>
        <row r="149">
          <cell r="A149" t="str">
            <v>Posesión sin Autorización de Precursores o otras Sustancias para Procesar Drogas</v>
          </cell>
          <cell r="B149">
            <v>1</v>
          </cell>
          <cell r="D149">
            <v>1</v>
          </cell>
        </row>
        <row r="150">
          <cell r="A150" t="str">
            <v>Prevaricato</v>
          </cell>
          <cell r="B150">
            <v>1</v>
          </cell>
          <cell r="C150">
            <v>1</v>
          </cell>
          <cell r="D150">
            <v>0</v>
          </cell>
        </row>
        <row r="151">
          <cell r="A151" t="str">
            <v>Privación de Libertad sin Ánimo de Lucro</v>
          </cell>
          <cell r="B151">
            <v>13</v>
          </cell>
          <cell r="C151">
            <v>1</v>
          </cell>
          <cell r="D151">
            <v>12</v>
          </cell>
        </row>
        <row r="152">
          <cell r="A152" t="str">
            <v>Profanación de Cementerios y Cadáveres</v>
          </cell>
          <cell r="B152">
            <v>1</v>
          </cell>
          <cell r="D152">
            <v>1</v>
          </cell>
        </row>
        <row r="153">
          <cell r="A153" t="str">
            <v>Proposiciones irrespetuosas</v>
          </cell>
          <cell r="B153">
            <v>17</v>
          </cell>
          <cell r="C153">
            <v>3</v>
          </cell>
          <cell r="D153">
            <v>14</v>
          </cell>
        </row>
        <row r="154">
          <cell r="A154" t="str">
            <v>Provocación a riña</v>
          </cell>
          <cell r="B154">
            <v>60</v>
          </cell>
          <cell r="C154">
            <v>6</v>
          </cell>
          <cell r="D154">
            <v>54</v>
          </cell>
        </row>
        <row r="155">
          <cell r="A155" t="str">
            <v>Proxenetismo</v>
          </cell>
          <cell r="B155">
            <v>4</v>
          </cell>
          <cell r="C155">
            <v>2</v>
          </cell>
          <cell r="D155">
            <v>2</v>
          </cell>
        </row>
        <row r="156">
          <cell r="A156" t="str">
            <v>Receptación</v>
          </cell>
          <cell r="B156">
            <v>169</v>
          </cell>
          <cell r="C156">
            <v>19</v>
          </cell>
          <cell r="D156">
            <v>150</v>
          </cell>
        </row>
        <row r="157">
          <cell r="A157" t="str">
            <v>Receptación de cosas de procedencia sospechosa</v>
          </cell>
          <cell r="B157">
            <v>3</v>
          </cell>
          <cell r="D157">
            <v>3</v>
          </cell>
        </row>
        <row r="158">
          <cell r="A158" t="str">
            <v>Relaciones Impropias</v>
          </cell>
          <cell r="B158">
            <v>5</v>
          </cell>
          <cell r="D158">
            <v>5</v>
          </cell>
        </row>
        <row r="159">
          <cell r="A159" t="str">
            <v>Relaciones sexuales con personas menores de edad</v>
          </cell>
          <cell r="B159">
            <v>304</v>
          </cell>
          <cell r="C159">
            <v>40</v>
          </cell>
          <cell r="D159">
            <v>264</v>
          </cell>
        </row>
        <row r="160">
          <cell r="A160" t="str">
            <v>Resistencia a la autoridad</v>
          </cell>
          <cell r="B160">
            <v>0</v>
          </cell>
          <cell r="C160">
            <v>0</v>
          </cell>
          <cell r="D160">
            <v>0</v>
          </cell>
        </row>
        <row r="161">
          <cell r="A161" t="str">
            <v>Resistencia a la autoridad pública</v>
          </cell>
          <cell r="B161">
            <v>126</v>
          </cell>
          <cell r="C161">
            <v>7</v>
          </cell>
          <cell r="D161">
            <v>119</v>
          </cell>
        </row>
        <row r="162">
          <cell r="A162" t="str">
            <v>Robo Agravado</v>
          </cell>
          <cell r="B162">
            <v>847</v>
          </cell>
          <cell r="C162">
            <v>58</v>
          </cell>
          <cell r="D162">
            <v>789</v>
          </cell>
        </row>
        <row r="163">
          <cell r="A163" t="str">
            <v>Robo agravado (tentativa de)</v>
          </cell>
          <cell r="B163">
            <v>63</v>
          </cell>
          <cell r="C163">
            <v>6</v>
          </cell>
          <cell r="D163">
            <v>57</v>
          </cell>
        </row>
        <row r="164">
          <cell r="A164" t="str">
            <v>Robo Simple</v>
          </cell>
          <cell r="B164">
            <v>233</v>
          </cell>
          <cell r="C164">
            <v>35</v>
          </cell>
          <cell r="D164">
            <v>198</v>
          </cell>
        </row>
        <row r="165">
          <cell r="A165" t="str">
            <v>Seducción o encuentros con menores por medios electrónicos</v>
          </cell>
          <cell r="B165">
            <v>21</v>
          </cell>
          <cell r="C165">
            <v>1</v>
          </cell>
          <cell r="D165">
            <v>20</v>
          </cell>
        </row>
        <row r="166">
          <cell r="A166" t="str">
            <v>Seducción o Encuentros con Personas Menores de Edad</v>
          </cell>
          <cell r="B166">
            <v>2</v>
          </cell>
          <cell r="D166">
            <v>2</v>
          </cell>
        </row>
        <row r="167">
          <cell r="A167" t="str">
            <v>Simulación de Delito</v>
          </cell>
          <cell r="B167">
            <v>10</v>
          </cell>
          <cell r="C167">
            <v>2</v>
          </cell>
          <cell r="D167">
            <v>8</v>
          </cell>
        </row>
        <row r="168">
          <cell r="A168" t="str">
            <v>Suministro de Drogas, Sustancias o Productos sin Autorización Legal</v>
          </cell>
          <cell r="B168">
            <v>8</v>
          </cell>
          <cell r="D168">
            <v>8</v>
          </cell>
        </row>
        <row r="169">
          <cell r="A169" t="str">
            <v>Suplantación de Identidad</v>
          </cell>
          <cell r="B169">
            <v>8</v>
          </cell>
          <cell r="D169">
            <v>8</v>
          </cell>
        </row>
        <row r="170">
          <cell r="A170" t="str">
            <v>Sustracción de la persona menor de edad o con discapacidad</v>
          </cell>
          <cell r="B170">
            <v>8</v>
          </cell>
          <cell r="D170">
            <v>8</v>
          </cell>
        </row>
        <row r="171">
          <cell r="A171" t="str">
            <v>Tala en zona de protección</v>
          </cell>
          <cell r="B171">
            <v>1</v>
          </cell>
          <cell r="D171">
            <v>1</v>
          </cell>
        </row>
        <row r="172">
          <cell r="A172" t="str">
            <v>Tenencia de Armas Prohibidas</v>
          </cell>
          <cell r="B172">
            <v>1</v>
          </cell>
          <cell r="D172">
            <v>1</v>
          </cell>
        </row>
        <row r="173">
          <cell r="A173" t="str">
            <v>Tenencia de Droga</v>
          </cell>
          <cell r="B173">
            <v>80</v>
          </cell>
          <cell r="C173">
            <v>4</v>
          </cell>
          <cell r="D173">
            <v>76</v>
          </cell>
        </row>
        <row r="174">
          <cell r="A174" t="str">
            <v>Tenencia de material pornográfico</v>
          </cell>
          <cell r="B174">
            <v>2</v>
          </cell>
          <cell r="D174">
            <v>2</v>
          </cell>
        </row>
        <row r="175">
          <cell r="A175" t="str">
            <v>Tenencia y Portación Ilegal de Armas Permitidas</v>
          </cell>
          <cell r="B175">
            <v>52</v>
          </cell>
          <cell r="D175">
            <v>52</v>
          </cell>
        </row>
        <row r="176">
          <cell r="A176" t="str">
            <v>Tocamientos</v>
          </cell>
          <cell r="B176">
            <v>5</v>
          </cell>
          <cell r="D176">
            <v>5</v>
          </cell>
        </row>
        <row r="177">
          <cell r="A177" t="str">
            <v>Transporte de droga</v>
          </cell>
          <cell r="B177">
            <v>20</v>
          </cell>
          <cell r="D177">
            <v>20</v>
          </cell>
        </row>
        <row r="178">
          <cell r="A178" t="str">
            <v>Trata de personas</v>
          </cell>
          <cell r="B178">
            <v>4</v>
          </cell>
          <cell r="C178">
            <v>2</v>
          </cell>
          <cell r="D178">
            <v>2</v>
          </cell>
        </row>
        <row r="179">
          <cell r="A179" t="str">
            <v>Uso de falso documento</v>
          </cell>
          <cell r="B179">
            <v>10</v>
          </cell>
          <cell r="C179">
            <v>2</v>
          </cell>
          <cell r="D179">
            <v>8</v>
          </cell>
        </row>
        <row r="180">
          <cell r="A180" t="str">
            <v>Uso ilegal de uniformes, insignias o dispositivos policiales</v>
          </cell>
          <cell r="B180">
            <v>2</v>
          </cell>
          <cell r="D180">
            <v>2</v>
          </cell>
        </row>
        <row r="181">
          <cell r="A181" t="str">
            <v>Uso no autorizado de las vías públicas</v>
          </cell>
          <cell r="B181">
            <v>1</v>
          </cell>
          <cell r="D181">
            <v>1</v>
          </cell>
        </row>
        <row r="182">
          <cell r="A182" t="str">
            <v>Usurpación</v>
          </cell>
          <cell r="B182">
            <v>4</v>
          </cell>
          <cell r="C182">
            <v>1</v>
          </cell>
          <cell r="D182">
            <v>3</v>
          </cell>
        </row>
        <row r="183">
          <cell r="A183" t="str">
            <v>Usurpación de Nombre</v>
          </cell>
          <cell r="B183">
            <v>11</v>
          </cell>
          <cell r="C183">
            <v>1</v>
          </cell>
          <cell r="D183">
            <v>10</v>
          </cell>
        </row>
        <row r="184">
          <cell r="A184" t="str">
            <v>Venta de droga</v>
          </cell>
          <cell r="B184">
            <v>77</v>
          </cell>
          <cell r="C184">
            <v>4</v>
          </cell>
          <cell r="D184">
            <v>73</v>
          </cell>
        </row>
        <row r="185">
          <cell r="A185" t="str">
            <v>Venta de Objetos Peligrosos a Menores o Incapaces</v>
          </cell>
          <cell r="B185">
            <v>3</v>
          </cell>
          <cell r="C185">
            <v>1</v>
          </cell>
          <cell r="D185">
            <v>2</v>
          </cell>
        </row>
        <row r="186">
          <cell r="A186" t="str">
            <v>Violación</v>
          </cell>
          <cell r="B186">
            <v>258</v>
          </cell>
          <cell r="C186">
            <v>51</v>
          </cell>
          <cell r="D186">
            <v>207</v>
          </cell>
        </row>
        <row r="187">
          <cell r="A187" t="str">
            <v>Violación calificada</v>
          </cell>
          <cell r="B187">
            <v>2</v>
          </cell>
          <cell r="D187">
            <v>2</v>
          </cell>
        </row>
        <row r="188">
          <cell r="A188" t="str">
            <v>Violación de comunicaciones electrónicas</v>
          </cell>
          <cell r="B188">
            <v>9</v>
          </cell>
          <cell r="D188">
            <v>9</v>
          </cell>
        </row>
        <row r="189">
          <cell r="A189" t="str">
            <v>Violación de correspondencia o comunicaciones</v>
          </cell>
          <cell r="B189">
            <v>1</v>
          </cell>
          <cell r="D189">
            <v>1</v>
          </cell>
        </row>
        <row r="190">
          <cell r="A190" t="str">
            <v>Violación de Datos Personales</v>
          </cell>
          <cell r="B190">
            <v>3</v>
          </cell>
          <cell r="D190">
            <v>3</v>
          </cell>
        </row>
        <row r="191">
          <cell r="A191" t="str">
            <v>Violación de Domicilio</v>
          </cell>
          <cell r="B191">
            <v>48</v>
          </cell>
          <cell r="C191">
            <v>11</v>
          </cell>
          <cell r="D191">
            <v>37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C-1"/>
      <sheetName val="C-2"/>
      <sheetName val="C-3"/>
      <sheetName val="C-4"/>
      <sheetName val="C-5"/>
    </sheetNames>
    <sheetDataSet>
      <sheetData sheetId="0"/>
      <sheetData sheetId="1">
        <row r="18">
          <cell r="C18">
            <v>36</v>
          </cell>
          <cell r="D18">
            <v>22</v>
          </cell>
          <cell r="E18">
            <v>0</v>
          </cell>
          <cell r="F18">
            <v>19</v>
          </cell>
          <cell r="G18">
            <v>7</v>
          </cell>
          <cell r="H18">
            <v>0</v>
          </cell>
          <cell r="I18">
            <v>0</v>
          </cell>
          <cell r="J18">
            <v>4</v>
          </cell>
          <cell r="K18">
            <v>11</v>
          </cell>
          <cell r="L18">
            <v>0</v>
          </cell>
          <cell r="M18">
            <v>3</v>
          </cell>
          <cell r="N18">
            <v>0</v>
          </cell>
          <cell r="O18">
            <v>2</v>
          </cell>
          <cell r="P18">
            <v>6</v>
          </cell>
          <cell r="Q18">
            <v>31</v>
          </cell>
          <cell r="R18">
            <v>41</v>
          </cell>
          <cell r="S18">
            <v>1</v>
          </cell>
          <cell r="T18">
            <v>0</v>
          </cell>
          <cell r="U18">
            <v>12</v>
          </cell>
          <cell r="V18">
            <v>9</v>
          </cell>
          <cell r="W18">
            <v>0</v>
          </cell>
          <cell r="X18">
            <v>36</v>
          </cell>
          <cell r="Y18">
            <v>1</v>
          </cell>
          <cell r="Z18">
            <v>1</v>
          </cell>
          <cell r="AA18">
            <v>1</v>
          </cell>
          <cell r="AB18">
            <v>0</v>
          </cell>
          <cell r="AC18">
            <v>892</v>
          </cell>
          <cell r="AD18">
            <v>1</v>
          </cell>
          <cell r="AE18">
            <v>4</v>
          </cell>
          <cell r="AF18">
            <v>0</v>
          </cell>
          <cell r="AG18">
            <v>3</v>
          </cell>
          <cell r="AH18">
            <v>0</v>
          </cell>
          <cell r="AI18">
            <v>96</v>
          </cell>
          <cell r="AJ18">
            <v>0</v>
          </cell>
          <cell r="AK18">
            <v>38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1</v>
          </cell>
          <cell r="AQ18">
            <v>45</v>
          </cell>
          <cell r="AR18">
            <v>0</v>
          </cell>
          <cell r="AS18">
            <v>60</v>
          </cell>
          <cell r="AT18">
            <v>2</v>
          </cell>
          <cell r="AU18">
            <v>2</v>
          </cell>
          <cell r="AV18">
            <v>1</v>
          </cell>
          <cell r="AW18">
            <v>0</v>
          </cell>
          <cell r="AX18">
            <v>151</v>
          </cell>
          <cell r="AY18">
            <v>0</v>
          </cell>
          <cell r="AZ18">
            <v>1</v>
          </cell>
          <cell r="BA18">
            <v>0</v>
          </cell>
          <cell r="BB18">
            <v>29</v>
          </cell>
          <cell r="BC18">
            <v>0</v>
          </cell>
          <cell r="BD18">
            <v>0</v>
          </cell>
          <cell r="BE18">
            <v>0</v>
          </cell>
          <cell r="BF18">
            <v>131</v>
          </cell>
          <cell r="BG18">
            <v>0</v>
          </cell>
          <cell r="BH18">
            <v>7</v>
          </cell>
          <cell r="BI18">
            <v>61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47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1</v>
          </cell>
          <cell r="BU18">
            <v>0</v>
          </cell>
          <cell r="BV18">
            <v>4</v>
          </cell>
          <cell r="BW18">
            <v>0</v>
          </cell>
          <cell r="BX18">
            <v>0</v>
          </cell>
          <cell r="BY18">
            <v>23</v>
          </cell>
          <cell r="BZ18">
            <v>0</v>
          </cell>
          <cell r="CA18">
            <v>21</v>
          </cell>
          <cell r="CB18">
            <v>44</v>
          </cell>
          <cell r="CC18">
            <v>0</v>
          </cell>
        </row>
      </sheetData>
      <sheetData sheetId="2"/>
      <sheetData sheetId="3"/>
      <sheetData sheetId="4"/>
      <sheetData sheetId="5">
        <row r="15">
          <cell r="A15" t="str">
            <v>Abandono de incapaces y casos de agravación</v>
          </cell>
          <cell r="B15">
            <v>119</v>
          </cell>
          <cell r="C15">
            <v>158</v>
          </cell>
          <cell r="D15">
            <v>248</v>
          </cell>
          <cell r="E15">
            <v>81</v>
          </cell>
          <cell r="F15">
            <v>352</v>
          </cell>
          <cell r="G15">
            <v>298</v>
          </cell>
          <cell r="H15">
            <v>417</v>
          </cell>
        </row>
        <row r="16">
          <cell r="A16" t="str">
            <v>Abandono por causa de honor</v>
          </cell>
          <cell r="B16">
            <v>7</v>
          </cell>
          <cell r="C16">
            <v>12</v>
          </cell>
          <cell r="D16">
            <v>26</v>
          </cell>
          <cell r="E16">
            <v>2</v>
          </cell>
          <cell r="F16">
            <v>31</v>
          </cell>
          <cell r="G16">
            <v>4</v>
          </cell>
          <cell r="H16">
            <v>14</v>
          </cell>
        </row>
        <row r="17">
          <cell r="A17" t="str">
            <v>Aborto (tentativa de)</v>
          </cell>
          <cell r="B17">
            <v>6</v>
          </cell>
          <cell r="C17">
            <v>4</v>
          </cell>
          <cell r="D17">
            <v>3</v>
          </cell>
          <cell r="E17">
            <v>1</v>
          </cell>
          <cell r="F17">
            <v>1</v>
          </cell>
          <cell r="G17">
            <v>0</v>
          </cell>
          <cell r="H17">
            <v>0</v>
          </cell>
        </row>
        <row r="18">
          <cell r="A18" t="str">
            <v>Aborto con o sin consentimiento</v>
          </cell>
          <cell r="B18">
            <v>27</v>
          </cell>
          <cell r="C18">
            <v>20</v>
          </cell>
          <cell r="D18">
            <v>14</v>
          </cell>
          <cell r="E18">
            <v>11</v>
          </cell>
          <cell r="F18">
            <v>10</v>
          </cell>
          <cell r="G18">
            <v>16</v>
          </cell>
          <cell r="H18">
            <v>17</v>
          </cell>
        </row>
        <row r="19">
          <cell r="A19" t="str">
            <v>Aborto culposo</v>
          </cell>
          <cell r="B19">
            <v>6</v>
          </cell>
          <cell r="C19">
            <v>1</v>
          </cell>
          <cell r="D19">
            <v>1</v>
          </cell>
          <cell r="E19">
            <v>4</v>
          </cell>
          <cell r="F19">
            <v>18</v>
          </cell>
          <cell r="G19">
            <v>4</v>
          </cell>
          <cell r="H19">
            <v>6</v>
          </cell>
        </row>
        <row r="20">
          <cell r="A20" t="str">
            <v>Aborto impune</v>
          </cell>
          <cell r="B20">
            <v>0</v>
          </cell>
          <cell r="C20">
            <v>1</v>
          </cell>
          <cell r="D20">
            <v>1</v>
          </cell>
          <cell r="E20">
            <v>0</v>
          </cell>
          <cell r="F20">
            <v>1</v>
          </cell>
          <cell r="G20">
            <v>2</v>
          </cell>
          <cell r="H20">
            <v>2</v>
          </cell>
        </row>
        <row r="21">
          <cell r="A21" t="str">
            <v>Aborto procurado</v>
          </cell>
          <cell r="B21">
            <v>5</v>
          </cell>
          <cell r="C21">
            <v>2</v>
          </cell>
          <cell r="D21">
            <v>5</v>
          </cell>
          <cell r="E21">
            <v>6</v>
          </cell>
          <cell r="F21">
            <v>17</v>
          </cell>
          <cell r="G21">
            <v>7</v>
          </cell>
          <cell r="H21">
            <v>7</v>
          </cell>
        </row>
        <row r="22">
          <cell r="A22" t="str">
            <v>Agresión (tentativa de)</v>
          </cell>
          <cell r="B22">
            <v>3</v>
          </cell>
          <cell r="C22">
            <v>9</v>
          </cell>
          <cell r="D22">
            <v>4</v>
          </cell>
          <cell r="E22">
            <v>11</v>
          </cell>
          <cell r="F22">
            <v>2</v>
          </cell>
          <cell r="G22">
            <v>0</v>
          </cell>
          <cell r="H22">
            <v>0</v>
          </cell>
        </row>
        <row r="23">
          <cell r="A23" t="str">
            <v>Agresión calificada</v>
          </cell>
          <cell r="B23">
            <v>1159</v>
          </cell>
          <cell r="C23">
            <v>1403</v>
          </cell>
          <cell r="D23">
            <v>1461</v>
          </cell>
          <cell r="E23">
            <v>1168</v>
          </cell>
          <cell r="F23">
            <v>840</v>
          </cell>
          <cell r="G23">
            <v>195</v>
          </cell>
          <cell r="H23">
            <v>140</v>
          </cell>
        </row>
        <row r="24">
          <cell r="A24" t="str">
            <v>Agresión con arma</v>
          </cell>
          <cell r="B24">
            <v>7401</v>
          </cell>
          <cell r="C24">
            <v>6818</v>
          </cell>
          <cell r="D24">
            <v>6425</v>
          </cell>
          <cell r="E24">
            <v>6859</v>
          </cell>
          <cell r="F24">
            <v>6448</v>
          </cell>
          <cell r="G24">
            <v>6561</v>
          </cell>
          <cell r="H24">
            <v>7817</v>
          </cell>
        </row>
        <row r="25">
          <cell r="A25" t="str">
            <v>Contagio venéreo</v>
          </cell>
          <cell r="B25">
            <v>11</v>
          </cell>
          <cell r="C25">
            <v>14</v>
          </cell>
          <cell r="D25">
            <v>8</v>
          </cell>
          <cell r="E25">
            <v>14</v>
          </cell>
          <cell r="F25">
            <v>13</v>
          </cell>
          <cell r="G25">
            <v>19</v>
          </cell>
          <cell r="H25">
            <v>6</v>
          </cell>
        </row>
        <row r="26">
          <cell r="A26" t="str">
            <v>Descuido con animales</v>
          </cell>
          <cell r="B26">
            <v>92</v>
          </cell>
          <cell r="C26">
            <v>55</v>
          </cell>
          <cell r="D26">
            <v>93</v>
          </cell>
          <cell r="E26">
            <v>86</v>
          </cell>
          <cell r="F26">
            <v>70</v>
          </cell>
          <cell r="G26">
            <v>104</v>
          </cell>
          <cell r="H26">
            <v>69</v>
          </cell>
        </row>
        <row r="27">
          <cell r="A27" t="str">
            <v>Homicidio calificado (tentativa de)</v>
          </cell>
          <cell r="B27">
            <v>293</v>
          </cell>
          <cell r="C27">
            <v>40</v>
          </cell>
          <cell r="D27">
            <v>67</v>
          </cell>
          <cell r="E27">
            <v>0</v>
          </cell>
          <cell r="F27">
            <v>99</v>
          </cell>
          <cell r="G27">
            <v>0</v>
          </cell>
          <cell r="H27">
            <v>0</v>
          </cell>
        </row>
        <row r="28">
          <cell r="A28" t="str">
            <v>Homicidio culposo</v>
          </cell>
          <cell r="B28">
            <v>523</v>
          </cell>
          <cell r="C28">
            <v>535</v>
          </cell>
          <cell r="D28">
            <v>572</v>
          </cell>
          <cell r="E28">
            <v>594</v>
          </cell>
          <cell r="F28">
            <v>547</v>
          </cell>
          <cell r="G28">
            <v>627</v>
          </cell>
          <cell r="H28">
            <v>597</v>
          </cell>
        </row>
        <row r="29">
          <cell r="A29" t="str">
            <v>Homicidio culposo (Mal praxis)</v>
          </cell>
          <cell r="B29">
            <v>58</v>
          </cell>
          <cell r="C29">
            <v>45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A30" t="str">
            <v>Homicidio doloso</v>
          </cell>
          <cell r="B30">
            <v>362</v>
          </cell>
          <cell r="C30">
            <v>374</v>
          </cell>
          <cell r="D30">
            <v>460</v>
          </cell>
          <cell r="E30">
            <v>503</v>
          </cell>
          <cell r="F30">
            <v>486</v>
          </cell>
          <cell r="G30">
            <v>528</v>
          </cell>
          <cell r="H30">
            <v>509</v>
          </cell>
        </row>
        <row r="31">
          <cell r="A31" t="str">
            <v>Homicidio simple (cómplice de)</v>
          </cell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A32" t="str">
            <v>Homicidio simple (tentativa de)</v>
          </cell>
          <cell r="B32">
            <v>450</v>
          </cell>
          <cell r="C32">
            <v>469</v>
          </cell>
          <cell r="D32">
            <v>545</v>
          </cell>
          <cell r="E32">
            <v>681</v>
          </cell>
          <cell r="F32">
            <v>591</v>
          </cell>
          <cell r="G32">
            <v>606</v>
          </cell>
          <cell r="H32">
            <v>1120</v>
          </cell>
        </row>
        <row r="33">
          <cell r="A33" t="str">
            <v>Instigación o ayuda al suicidio</v>
          </cell>
          <cell r="B33">
            <v>0</v>
          </cell>
          <cell r="C33">
            <v>0</v>
          </cell>
          <cell r="D33">
            <v>26</v>
          </cell>
          <cell r="E33">
            <v>27</v>
          </cell>
          <cell r="F33">
            <v>2</v>
          </cell>
          <cell r="G33">
            <v>1</v>
          </cell>
          <cell r="H33">
            <v>2</v>
          </cell>
        </row>
        <row r="34">
          <cell r="A34" t="str">
            <v>Homicidio doloso (tentativa de)</v>
          </cell>
          <cell r="B34">
            <v>0</v>
          </cell>
          <cell r="C34">
            <v>70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 t="str">
            <v>Lesiones consentidas</v>
          </cell>
          <cell r="B35">
            <v>0</v>
          </cell>
          <cell r="C35">
            <v>2</v>
          </cell>
          <cell r="D35">
            <v>2</v>
          </cell>
          <cell r="E35">
            <v>1</v>
          </cell>
          <cell r="F35">
            <v>1</v>
          </cell>
          <cell r="G35">
            <v>1</v>
          </cell>
          <cell r="H35">
            <v>1</v>
          </cell>
        </row>
        <row r="36">
          <cell r="A36" t="str">
            <v>Lesiones culposas (Ley de Tránsito)</v>
          </cell>
          <cell r="B36">
            <v>7164</v>
          </cell>
          <cell r="C36">
            <v>7609</v>
          </cell>
          <cell r="D36">
            <v>7458</v>
          </cell>
          <cell r="E36">
            <v>8067</v>
          </cell>
          <cell r="F36">
            <v>9245</v>
          </cell>
          <cell r="G36">
            <v>10422</v>
          </cell>
          <cell r="H36">
            <v>8823</v>
          </cell>
        </row>
        <row r="37">
          <cell r="A37" t="str">
            <v>Lesiones culposas (mal praxis)</v>
          </cell>
          <cell r="B37">
            <v>399</v>
          </cell>
          <cell r="C37">
            <v>437</v>
          </cell>
          <cell r="D37">
            <v>384</v>
          </cell>
          <cell r="E37">
            <v>519</v>
          </cell>
          <cell r="F37">
            <v>558</v>
          </cell>
          <cell r="G37">
            <v>549</v>
          </cell>
          <cell r="H37">
            <v>472</v>
          </cell>
        </row>
        <row r="38">
          <cell r="A38" t="str">
            <v>Lesiones graves</v>
          </cell>
          <cell r="B38">
            <v>1096</v>
          </cell>
          <cell r="C38">
            <v>247</v>
          </cell>
          <cell r="D38">
            <v>575</v>
          </cell>
          <cell r="E38">
            <v>468</v>
          </cell>
          <cell r="F38">
            <v>224</v>
          </cell>
          <cell r="G38">
            <v>258</v>
          </cell>
          <cell r="H38">
            <v>264</v>
          </cell>
        </row>
        <row r="39">
          <cell r="A39" t="str">
            <v>Lesiones gravísimas</v>
          </cell>
          <cell r="B39">
            <v>12</v>
          </cell>
          <cell r="C39">
            <v>18</v>
          </cell>
          <cell r="D39">
            <v>16</v>
          </cell>
          <cell r="E39">
            <v>22</v>
          </cell>
          <cell r="F39">
            <v>17</v>
          </cell>
          <cell r="G39">
            <v>17</v>
          </cell>
          <cell r="H39">
            <v>22</v>
          </cell>
        </row>
        <row r="40">
          <cell r="A40" t="str">
            <v>Lesiones leves</v>
          </cell>
          <cell r="B40">
            <v>2724</v>
          </cell>
          <cell r="C40">
            <v>2304</v>
          </cell>
          <cell r="D40">
            <v>2161</v>
          </cell>
          <cell r="E40">
            <v>2118</v>
          </cell>
          <cell r="F40">
            <v>2538</v>
          </cell>
          <cell r="G40">
            <v>1252</v>
          </cell>
          <cell r="H40">
            <v>1297</v>
          </cell>
        </row>
        <row r="41">
          <cell r="A41" t="str">
            <v>Lesiones leves en riña</v>
          </cell>
          <cell r="B41">
            <v>0</v>
          </cell>
          <cell r="C41">
            <v>0</v>
          </cell>
          <cell r="D41">
            <v>39</v>
          </cell>
          <cell r="E41">
            <v>27</v>
          </cell>
          <cell r="F41">
            <v>38</v>
          </cell>
          <cell r="G41">
            <v>62</v>
          </cell>
          <cell r="H41">
            <v>54</v>
          </cell>
        </row>
        <row r="42">
          <cell r="A42" t="str">
            <v>Omisión de auxilio</v>
          </cell>
          <cell r="B42">
            <v>2</v>
          </cell>
          <cell r="C42">
            <v>2</v>
          </cell>
          <cell r="D42">
            <v>3</v>
          </cell>
          <cell r="E42">
            <v>5</v>
          </cell>
          <cell r="F42">
            <v>5</v>
          </cell>
          <cell r="G42">
            <v>7</v>
          </cell>
          <cell r="H42">
            <v>1</v>
          </cell>
        </row>
        <row r="43">
          <cell r="A43" t="str">
            <v>Tortura (Artículo 123 Bis)</v>
          </cell>
          <cell r="B43">
            <v>1</v>
          </cell>
          <cell r="C43">
            <v>0</v>
          </cell>
          <cell r="D43">
            <v>1</v>
          </cell>
          <cell r="E43">
            <v>1</v>
          </cell>
          <cell r="F43">
            <v>1</v>
          </cell>
          <cell r="G43">
            <v>5</v>
          </cell>
          <cell r="H43">
            <v>2</v>
          </cell>
        </row>
        <row r="45">
          <cell r="A45" t="str">
            <v>CONTRA EL HONOR</v>
          </cell>
          <cell r="B45">
            <v>417</v>
          </cell>
          <cell r="C45">
            <v>404</v>
          </cell>
          <cell r="D45">
            <v>341</v>
          </cell>
          <cell r="E45">
            <v>382</v>
          </cell>
          <cell r="F45">
            <v>403</v>
          </cell>
          <cell r="G45">
            <v>374</v>
          </cell>
          <cell r="H45">
            <v>61</v>
          </cell>
        </row>
        <row r="47">
          <cell r="A47" t="str">
            <v>Calumnias</v>
          </cell>
          <cell r="B47">
            <v>52</v>
          </cell>
          <cell r="C47">
            <v>68</v>
          </cell>
          <cell r="D47">
            <v>44</v>
          </cell>
          <cell r="E47">
            <v>47</v>
          </cell>
          <cell r="F47">
            <v>49</v>
          </cell>
          <cell r="G47">
            <v>85</v>
          </cell>
          <cell r="H47">
            <v>19</v>
          </cell>
        </row>
        <row r="48">
          <cell r="A48" t="str">
            <v>Difamación</v>
          </cell>
          <cell r="B48">
            <v>47</v>
          </cell>
          <cell r="C48">
            <v>51</v>
          </cell>
          <cell r="D48">
            <v>53</v>
          </cell>
          <cell r="E48">
            <v>58</v>
          </cell>
          <cell r="F48">
            <v>46</v>
          </cell>
          <cell r="G48">
            <v>72</v>
          </cell>
          <cell r="H48">
            <v>19</v>
          </cell>
        </row>
        <row r="49">
          <cell r="A49" t="str">
            <v>Difamación de una persona jurídica</v>
          </cell>
          <cell r="B49">
            <v>0</v>
          </cell>
          <cell r="C49">
            <v>0</v>
          </cell>
          <cell r="D49">
            <v>12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A50" t="str">
            <v>Injurias</v>
          </cell>
          <cell r="B50">
            <v>318</v>
          </cell>
          <cell r="C50">
            <v>277</v>
          </cell>
          <cell r="D50">
            <v>226</v>
          </cell>
          <cell r="E50">
            <v>277</v>
          </cell>
          <cell r="F50">
            <v>302</v>
          </cell>
          <cell r="G50">
            <v>202</v>
          </cell>
          <cell r="H50">
            <v>18</v>
          </cell>
        </row>
        <row r="51">
          <cell r="A51" t="str">
            <v>Ofensas a la memoria de un difunto</v>
          </cell>
          <cell r="B51">
            <v>0</v>
          </cell>
          <cell r="C51">
            <v>5</v>
          </cell>
          <cell r="D51">
            <v>5</v>
          </cell>
          <cell r="E51">
            <v>0</v>
          </cell>
          <cell r="F51">
            <v>4</v>
          </cell>
          <cell r="G51">
            <v>4</v>
          </cell>
          <cell r="H51">
            <v>4</v>
          </cell>
        </row>
        <row r="52">
          <cell r="A52" t="str">
            <v>Ofensas en juicio</v>
          </cell>
          <cell r="B52">
            <v>0</v>
          </cell>
          <cell r="C52">
            <v>2</v>
          </cell>
          <cell r="D52">
            <v>1</v>
          </cell>
          <cell r="E52">
            <v>0</v>
          </cell>
          <cell r="F52">
            <v>2</v>
          </cell>
          <cell r="G52">
            <v>5</v>
          </cell>
          <cell r="H52">
            <v>1</v>
          </cell>
        </row>
        <row r="53">
          <cell r="A53" t="str">
            <v>Publicación de ofensas</v>
          </cell>
          <cell r="B53">
            <v>0</v>
          </cell>
          <cell r="C53">
            <v>1</v>
          </cell>
          <cell r="D53">
            <v>0</v>
          </cell>
          <cell r="E53">
            <v>0</v>
          </cell>
          <cell r="F53">
            <v>0</v>
          </cell>
          <cell r="G53">
            <v>6</v>
          </cell>
          <cell r="H53">
            <v>0</v>
          </cell>
        </row>
        <row r="55">
          <cell r="A55" t="str">
            <v>SEXUALES</v>
          </cell>
          <cell r="B55">
            <v>7208</v>
          </cell>
          <cell r="C55">
            <v>7279</v>
          </cell>
          <cell r="D55">
            <v>7303</v>
          </cell>
          <cell r="E55">
            <v>7245</v>
          </cell>
          <cell r="F55">
            <v>7499</v>
          </cell>
          <cell r="G55">
            <v>9462</v>
          </cell>
          <cell r="H55">
            <v>11118</v>
          </cell>
        </row>
        <row r="57">
          <cell r="A57" t="str">
            <v>Abusos sexuales contra las personas mayores de edad</v>
          </cell>
          <cell r="B57">
            <v>467</v>
          </cell>
          <cell r="C57">
            <v>453</v>
          </cell>
          <cell r="D57">
            <v>359</v>
          </cell>
          <cell r="E57">
            <v>554</v>
          </cell>
          <cell r="F57">
            <v>483</v>
          </cell>
          <cell r="G57">
            <v>640</v>
          </cell>
          <cell r="H57">
            <v>288</v>
          </cell>
        </row>
        <row r="58">
          <cell r="A58" t="str">
            <v>Abusos sexuales contra las personas mayores de edad  (tentativa de)</v>
          </cell>
          <cell r="B58">
            <v>72</v>
          </cell>
          <cell r="C58">
            <v>37</v>
          </cell>
          <cell r="D58">
            <v>64</v>
          </cell>
          <cell r="E58">
            <v>58</v>
          </cell>
          <cell r="F58">
            <v>44</v>
          </cell>
          <cell r="G58">
            <v>20</v>
          </cell>
          <cell r="H58">
            <v>0</v>
          </cell>
        </row>
        <row r="59">
          <cell r="A59" t="str">
            <v>Abusos sexuales contra personas menores de edad e incapaces (tentativa de)</v>
          </cell>
          <cell r="B59">
            <v>332</v>
          </cell>
          <cell r="C59">
            <v>278</v>
          </cell>
          <cell r="D59">
            <v>319</v>
          </cell>
          <cell r="E59">
            <v>347</v>
          </cell>
          <cell r="F59">
            <v>246</v>
          </cell>
          <cell r="G59">
            <v>89</v>
          </cell>
          <cell r="H59">
            <v>10</v>
          </cell>
        </row>
        <row r="60">
          <cell r="A60" t="str">
            <v>Abusos sexuales contra personas menores de edad e incapaces</v>
          </cell>
          <cell r="B60">
            <v>3122</v>
          </cell>
          <cell r="C60">
            <v>3038</v>
          </cell>
          <cell r="D60">
            <v>2884</v>
          </cell>
          <cell r="E60">
            <v>2726</v>
          </cell>
          <cell r="F60">
            <v>2996</v>
          </cell>
          <cell r="G60">
            <v>3711</v>
          </cell>
          <cell r="H60">
            <v>3734</v>
          </cell>
        </row>
        <row r="61">
          <cell r="A61" t="str">
            <v xml:space="preserve">Actos sexuales remunerados con personas menores de edad </v>
          </cell>
          <cell r="B61">
            <v>0</v>
          </cell>
          <cell r="C61">
            <v>0</v>
          </cell>
          <cell r="D61">
            <v>45</v>
          </cell>
          <cell r="E61">
            <v>38</v>
          </cell>
          <cell r="F61">
            <v>24</v>
          </cell>
          <cell r="G61">
            <v>43</v>
          </cell>
          <cell r="H61">
            <v>38</v>
          </cell>
        </row>
        <row r="62">
          <cell r="A62" t="str">
            <v>Actos sexuales remunerados con personas menores de edad (tentativa de)</v>
          </cell>
          <cell r="B62">
            <v>0</v>
          </cell>
          <cell r="C62">
            <v>0</v>
          </cell>
          <cell r="D62">
            <v>14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A63" t="str">
            <v>Corrupción de menores agravada</v>
          </cell>
          <cell r="B63">
            <v>16</v>
          </cell>
          <cell r="C63">
            <v>9</v>
          </cell>
          <cell r="D63">
            <v>18</v>
          </cell>
          <cell r="E63">
            <v>46</v>
          </cell>
          <cell r="F63">
            <v>7</v>
          </cell>
          <cell r="G63">
            <v>4</v>
          </cell>
          <cell r="H63">
            <v>158</v>
          </cell>
        </row>
        <row r="64">
          <cell r="A64" t="str">
            <v>Corrupción de una persona menor de edad e incapaz</v>
          </cell>
          <cell r="B64">
            <v>213</v>
          </cell>
          <cell r="C64">
            <v>68</v>
          </cell>
          <cell r="D64">
            <v>100</v>
          </cell>
          <cell r="E64">
            <v>47</v>
          </cell>
          <cell r="F64">
            <v>65</v>
          </cell>
          <cell r="G64">
            <v>103</v>
          </cell>
          <cell r="H64">
            <v>222</v>
          </cell>
        </row>
        <row r="65">
          <cell r="A65" t="str">
            <v>Difusión de pornografía</v>
          </cell>
          <cell r="B65">
            <v>110</v>
          </cell>
          <cell r="C65">
            <v>144</v>
          </cell>
          <cell r="D65">
            <v>228</v>
          </cell>
          <cell r="E65">
            <v>247</v>
          </cell>
          <cell r="F65">
            <v>262</v>
          </cell>
          <cell r="G65">
            <v>290</v>
          </cell>
          <cell r="H65">
            <v>202</v>
          </cell>
        </row>
        <row r="66">
          <cell r="A66" t="str">
            <v>Fabricación, producción o reproducción de pornografía</v>
          </cell>
          <cell r="B66">
            <v>11</v>
          </cell>
          <cell r="C66">
            <v>15</v>
          </cell>
          <cell r="D66">
            <v>24</v>
          </cell>
          <cell r="E66">
            <v>16</v>
          </cell>
          <cell r="F66">
            <v>16</v>
          </cell>
          <cell r="G66">
            <v>22</v>
          </cell>
          <cell r="H66">
            <v>30</v>
          </cell>
        </row>
        <row r="67">
          <cell r="A67" t="str">
            <v>Participación de terceros relacionados con la víctima que abusen de su autoridad o cargo</v>
          </cell>
          <cell r="B67">
            <v>0</v>
          </cell>
          <cell r="C67">
            <v>0</v>
          </cell>
          <cell r="D67">
            <v>0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</row>
        <row r="68">
          <cell r="A68" t="str">
            <v>Proxenetismo</v>
          </cell>
          <cell r="B68">
            <v>29</v>
          </cell>
          <cell r="C68">
            <v>33</v>
          </cell>
          <cell r="D68">
            <v>80</v>
          </cell>
          <cell r="E68">
            <v>80</v>
          </cell>
          <cell r="F68">
            <v>64</v>
          </cell>
          <cell r="G68">
            <v>58</v>
          </cell>
          <cell r="H68">
            <v>41</v>
          </cell>
        </row>
        <row r="69">
          <cell r="A69" t="str">
            <v>Proxenetismo Agravado</v>
          </cell>
          <cell r="B69">
            <v>73</v>
          </cell>
          <cell r="C69">
            <v>20</v>
          </cell>
          <cell r="D69">
            <v>17</v>
          </cell>
          <cell r="E69">
            <v>26</v>
          </cell>
          <cell r="F69">
            <v>33</v>
          </cell>
          <cell r="G69">
            <v>16</v>
          </cell>
          <cell r="H69">
            <v>8</v>
          </cell>
        </row>
        <row r="70">
          <cell r="A70" t="str">
            <v>Rapto (tentativa de)</v>
          </cell>
          <cell r="B70">
            <v>0</v>
          </cell>
          <cell r="C70">
            <v>2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A71" t="str">
            <v>Rapto como delito de acción pública</v>
          </cell>
          <cell r="B71">
            <v>12</v>
          </cell>
          <cell r="C71">
            <v>2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72">
          <cell r="A72" t="str">
            <v>Rapto con fin de matrimonio</v>
          </cell>
          <cell r="B72">
            <v>0</v>
          </cell>
          <cell r="C72">
            <v>0</v>
          </cell>
          <cell r="D72">
            <v>0</v>
          </cell>
          <cell r="E72">
            <v>1</v>
          </cell>
          <cell r="F72">
            <v>4</v>
          </cell>
          <cell r="G72">
            <v>1</v>
          </cell>
          <cell r="H72">
            <v>0</v>
          </cell>
        </row>
        <row r="73">
          <cell r="A73" t="str">
            <v>Rapto Impropio</v>
          </cell>
          <cell r="B73">
            <v>7</v>
          </cell>
          <cell r="C73">
            <v>8</v>
          </cell>
          <cell r="D73">
            <v>8</v>
          </cell>
          <cell r="E73">
            <v>8</v>
          </cell>
          <cell r="F73">
            <v>1</v>
          </cell>
          <cell r="G73">
            <v>7</v>
          </cell>
          <cell r="H73">
            <v>6</v>
          </cell>
        </row>
        <row r="74">
          <cell r="A74" t="str">
            <v>Rapto propio</v>
          </cell>
          <cell r="B74">
            <v>1</v>
          </cell>
          <cell r="C74">
            <v>0</v>
          </cell>
          <cell r="D74">
            <v>11</v>
          </cell>
          <cell r="E74">
            <v>2</v>
          </cell>
          <cell r="F74">
            <v>7</v>
          </cell>
          <cell r="G74">
            <v>6</v>
          </cell>
          <cell r="H74">
            <v>4</v>
          </cell>
        </row>
        <row r="75">
          <cell r="A75" t="str">
            <v>Relaciones sexuales con menores (tentativa de)</v>
          </cell>
          <cell r="B75">
            <v>219</v>
          </cell>
          <cell r="C75">
            <v>283</v>
          </cell>
          <cell r="D75">
            <v>309</v>
          </cell>
          <cell r="E75">
            <v>294</v>
          </cell>
          <cell r="F75">
            <v>254</v>
          </cell>
          <cell r="G75">
            <v>59</v>
          </cell>
          <cell r="H75">
            <v>2</v>
          </cell>
        </row>
        <row r="76">
          <cell r="A76" t="str">
            <v>Relaciones sexuales con personas menores de edad</v>
          </cell>
          <cell r="B76">
            <v>798</v>
          </cell>
          <cell r="C76">
            <v>995</v>
          </cell>
          <cell r="D76">
            <v>928</v>
          </cell>
          <cell r="E76">
            <v>955</v>
          </cell>
          <cell r="F76">
            <v>1096</v>
          </cell>
          <cell r="G76">
            <v>2250</v>
          </cell>
          <cell r="H76">
            <v>4034</v>
          </cell>
        </row>
        <row r="77">
          <cell r="A77" t="str">
            <v>Relaciones sexuales remuneradas con menores de edad</v>
          </cell>
          <cell r="B77">
            <v>95</v>
          </cell>
          <cell r="C77">
            <v>56</v>
          </cell>
          <cell r="D77">
            <v>0</v>
          </cell>
          <cell r="E77">
            <v>1</v>
          </cell>
          <cell r="F77">
            <v>1</v>
          </cell>
          <cell r="G77">
            <v>3</v>
          </cell>
          <cell r="H77">
            <v>0</v>
          </cell>
        </row>
        <row r="78">
          <cell r="A78" t="str">
            <v>Relaciones sexuales remuneradas con personas menores de edad (tentativa de)</v>
          </cell>
          <cell r="B78">
            <v>4</v>
          </cell>
          <cell r="C78">
            <v>5</v>
          </cell>
          <cell r="D78">
            <v>0</v>
          </cell>
          <cell r="E78">
            <v>0</v>
          </cell>
          <cell r="F78">
            <v>0</v>
          </cell>
          <cell r="G78">
            <v>2</v>
          </cell>
          <cell r="H78">
            <v>1</v>
          </cell>
        </row>
        <row r="79">
          <cell r="A79" t="str">
            <v>Rufianería</v>
          </cell>
          <cell r="B79">
            <v>1</v>
          </cell>
          <cell r="C79">
            <v>1</v>
          </cell>
          <cell r="D79">
            <v>1</v>
          </cell>
          <cell r="E79">
            <v>2</v>
          </cell>
          <cell r="F79">
            <v>2</v>
          </cell>
          <cell r="G79">
            <v>4</v>
          </cell>
          <cell r="H79">
            <v>4</v>
          </cell>
        </row>
        <row r="80">
          <cell r="A80" t="str">
            <v>Seducción o encuentros con menores por medios electrónicos</v>
          </cell>
          <cell r="B80">
            <v>0</v>
          </cell>
          <cell r="C80">
            <v>3</v>
          </cell>
          <cell r="D80">
            <v>62</v>
          </cell>
          <cell r="E80">
            <v>82</v>
          </cell>
          <cell r="F80">
            <v>96</v>
          </cell>
          <cell r="G80">
            <v>186</v>
          </cell>
          <cell r="H80">
            <v>252</v>
          </cell>
        </row>
        <row r="81">
          <cell r="A81" t="str">
            <v>Tenencia de material pornográfico</v>
          </cell>
          <cell r="B81">
            <v>3</v>
          </cell>
          <cell r="C81">
            <v>8</v>
          </cell>
          <cell r="D81">
            <v>11</v>
          </cell>
          <cell r="E81">
            <v>19</v>
          </cell>
          <cell r="F81">
            <v>19</v>
          </cell>
          <cell r="G81">
            <v>12</v>
          </cell>
          <cell r="H81">
            <v>12</v>
          </cell>
        </row>
        <row r="82">
          <cell r="A82" t="str">
            <v>Trata de personas</v>
          </cell>
          <cell r="B82">
            <v>37</v>
          </cell>
          <cell r="C82">
            <v>61</v>
          </cell>
          <cell r="D82">
            <v>62</v>
          </cell>
          <cell r="E82">
            <v>55</v>
          </cell>
          <cell r="F82">
            <v>96</v>
          </cell>
          <cell r="G82">
            <v>145</v>
          </cell>
          <cell r="H82">
            <v>142</v>
          </cell>
        </row>
        <row r="83">
          <cell r="A83" t="str">
            <v>Violación</v>
          </cell>
          <cell r="B83">
            <v>1430</v>
          </cell>
          <cell r="C83">
            <v>1599</v>
          </cell>
          <cell r="D83">
            <v>1646</v>
          </cell>
          <cell r="E83">
            <v>1547</v>
          </cell>
          <cell r="F83">
            <v>1634</v>
          </cell>
          <cell r="G83">
            <v>1779</v>
          </cell>
          <cell r="H83">
            <v>1929</v>
          </cell>
        </row>
        <row r="84">
          <cell r="A84" t="str">
            <v>Violación (cómplice de)</v>
          </cell>
          <cell r="B84">
            <v>0</v>
          </cell>
          <cell r="C84">
            <v>0</v>
          </cell>
          <cell r="D84">
            <v>1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</row>
        <row r="85">
          <cell r="A85" t="str">
            <v>Violación (tentativa de)</v>
          </cell>
          <cell r="B85">
            <v>68</v>
          </cell>
          <cell r="C85">
            <v>57</v>
          </cell>
          <cell r="D85">
            <v>34</v>
          </cell>
          <cell r="E85">
            <v>36</v>
          </cell>
          <cell r="F85">
            <v>16</v>
          </cell>
          <cell r="G85">
            <v>0</v>
          </cell>
          <cell r="H85">
            <v>0</v>
          </cell>
        </row>
        <row r="86">
          <cell r="A86" t="str">
            <v>Violación calificada</v>
          </cell>
          <cell r="B86">
            <v>88</v>
          </cell>
          <cell r="C86">
            <v>104</v>
          </cell>
          <cell r="D86">
            <v>78</v>
          </cell>
          <cell r="E86">
            <v>56</v>
          </cell>
          <cell r="F86">
            <v>33</v>
          </cell>
          <cell r="G86">
            <v>12</v>
          </cell>
          <cell r="H86">
            <v>1</v>
          </cell>
        </row>
        <row r="88">
          <cell r="A88" t="str">
            <v>CONTRA LA FAMILIA</v>
          </cell>
          <cell r="B88">
            <v>867</v>
          </cell>
          <cell r="C88">
            <v>941</v>
          </cell>
          <cell r="D88">
            <v>1051</v>
          </cell>
          <cell r="E88">
            <v>1256</v>
          </cell>
          <cell r="F88">
            <v>1466</v>
          </cell>
          <cell r="G88">
            <v>1508</v>
          </cell>
          <cell r="H88">
            <v>1536</v>
          </cell>
        </row>
        <row r="90">
          <cell r="A90" t="str">
            <v>Expendio o procuración de bebidas alcohólicas y tabaco a menores o incapaces</v>
          </cell>
          <cell r="B90">
            <v>13</v>
          </cell>
          <cell r="C90">
            <v>10</v>
          </cell>
          <cell r="D90">
            <v>6</v>
          </cell>
          <cell r="E90">
            <v>9</v>
          </cell>
          <cell r="F90">
            <v>8</v>
          </cell>
          <cell r="G90">
            <v>14</v>
          </cell>
          <cell r="H90">
            <v>9</v>
          </cell>
        </row>
        <row r="91">
          <cell r="A91" t="str">
            <v>Incumplimiento de deberes de asistencia</v>
          </cell>
          <cell r="B91">
            <v>34</v>
          </cell>
          <cell r="C91">
            <v>30</v>
          </cell>
          <cell r="D91">
            <v>16</v>
          </cell>
          <cell r="E91">
            <v>15</v>
          </cell>
          <cell r="F91">
            <v>40</v>
          </cell>
          <cell r="G91">
            <v>38</v>
          </cell>
          <cell r="H91">
            <v>43</v>
          </cell>
        </row>
        <row r="92">
          <cell r="A92" t="str">
            <v>Incumplimiento del deber alimentario</v>
          </cell>
          <cell r="B92">
            <v>135</v>
          </cell>
          <cell r="C92">
            <v>259</v>
          </cell>
          <cell r="D92">
            <v>254</v>
          </cell>
          <cell r="E92">
            <v>269</v>
          </cell>
          <cell r="F92">
            <v>464</v>
          </cell>
          <cell r="G92">
            <v>389</v>
          </cell>
          <cell r="H92">
            <v>367</v>
          </cell>
        </row>
        <row r="93">
          <cell r="A93" t="str">
            <v>Incumplimiento o abuso de la Patria Potestad</v>
          </cell>
          <cell r="B93">
            <v>622</v>
          </cell>
          <cell r="C93">
            <v>597</v>
          </cell>
          <cell r="D93">
            <v>694</v>
          </cell>
          <cell r="E93">
            <v>910</v>
          </cell>
          <cell r="F93">
            <v>936</v>
          </cell>
          <cell r="G93">
            <v>960</v>
          </cell>
          <cell r="H93">
            <v>1053</v>
          </cell>
        </row>
        <row r="94">
          <cell r="A94" t="str">
            <v>Infractores del proceso de adopción</v>
          </cell>
          <cell r="B94">
            <v>0</v>
          </cell>
          <cell r="C94">
            <v>0</v>
          </cell>
          <cell r="D94">
            <v>1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</row>
        <row r="95">
          <cell r="A95" t="str">
            <v>Infractores del proceso de inscripción</v>
          </cell>
          <cell r="B95">
            <v>2</v>
          </cell>
          <cell r="C95">
            <v>0</v>
          </cell>
          <cell r="D95">
            <v>1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A96" t="str">
            <v>Inobservancia de formalidades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1</v>
          </cell>
          <cell r="G96">
            <v>0</v>
          </cell>
          <cell r="H96">
            <v>0</v>
          </cell>
        </row>
        <row r="97">
          <cell r="A97" t="str">
            <v>Matrimonio ilegal</v>
          </cell>
          <cell r="B97">
            <v>17</v>
          </cell>
          <cell r="C97">
            <v>19</v>
          </cell>
          <cell r="D97">
            <v>42</v>
          </cell>
          <cell r="E97">
            <v>10</v>
          </cell>
          <cell r="F97">
            <v>5</v>
          </cell>
          <cell r="G97">
            <v>9</v>
          </cell>
          <cell r="H97">
            <v>47</v>
          </cell>
        </row>
        <row r="98">
          <cell r="A98" t="str">
            <v>Ocultación del impedimento</v>
          </cell>
          <cell r="B98">
            <v>3</v>
          </cell>
          <cell r="C98">
            <v>2</v>
          </cell>
          <cell r="D98">
            <v>5</v>
          </cell>
          <cell r="E98">
            <v>6</v>
          </cell>
          <cell r="F98">
            <v>6</v>
          </cell>
          <cell r="G98">
            <v>5</v>
          </cell>
          <cell r="H98">
            <v>3</v>
          </cell>
        </row>
        <row r="99">
          <cell r="A99" t="str">
            <v>Presencia de menores en lugares no autorizados</v>
          </cell>
          <cell r="B99">
            <v>22</v>
          </cell>
          <cell r="C99">
            <v>11</v>
          </cell>
          <cell r="D99">
            <v>10</v>
          </cell>
          <cell r="E99">
            <v>7</v>
          </cell>
          <cell r="F99">
            <v>5</v>
          </cell>
          <cell r="G99">
            <v>22</v>
          </cell>
          <cell r="H99">
            <v>3</v>
          </cell>
        </row>
        <row r="100">
          <cell r="A100" t="str">
            <v>Procuración de armas o sustancias peligrosas</v>
          </cell>
          <cell r="B100">
            <v>0</v>
          </cell>
          <cell r="C100">
            <v>1</v>
          </cell>
          <cell r="D100">
            <v>2</v>
          </cell>
          <cell r="E100">
            <v>0</v>
          </cell>
          <cell r="F100">
            <v>0</v>
          </cell>
          <cell r="G100">
            <v>2</v>
          </cell>
          <cell r="H100">
            <v>0</v>
          </cell>
        </row>
        <row r="101">
          <cell r="A101" t="str">
            <v>Simulación de matrimonio</v>
          </cell>
          <cell r="B101">
            <v>5</v>
          </cell>
          <cell r="C101">
            <v>9</v>
          </cell>
          <cell r="D101">
            <v>10</v>
          </cell>
          <cell r="E101">
            <v>26</v>
          </cell>
          <cell r="F101">
            <v>0</v>
          </cell>
          <cell r="G101">
            <v>0</v>
          </cell>
          <cell r="H101">
            <v>0</v>
          </cell>
        </row>
        <row r="102">
          <cell r="A102" t="str">
            <v>Sustracción simple de una persona menor de edad o sin capacidad volitiva o cognoscitiva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64</v>
          </cell>
          <cell r="H102">
            <v>9</v>
          </cell>
        </row>
        <row r="103">
          <cell r="A103" t="str">
            <v>Tenencia ilegítima de menores para adopción</v>
          </cell>
          <cell r="B103">
            <v>0</v>
          </cell>
          <cell r="C103">
            <v>1</v>
          </cell>
          <cell r="D103">
            <v>6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</row>
        <row r="104">
          <cell r="A104" t="str">
            <v>Venta de objetos peligrosos a menores o incapaces</v>
          </cell>
          <cell r="B104">
            <v>14</v>
          </cell>
          <cell r="C104">
            <v>2</v>
          </cell>
          <cell r="D104">
            <v>4</v>
          </cell>
          <cell r="E104">
            <v>2</v>
          </cell>
          <cell r="F104">
            <v>1</v>
          </cell>
          <cell r="G104">
            <v>5</v>
          </cell>
          <cell r="H104">
            <v>2</v>
          </cell>
        </row>
        <row r="106">
          <cell r="A106" t="str">
            <v>CONTRA LA LIBERTAD</v>
          </cell>
          <cell r="B106">
            <v>3151</v>
          </cell>
          <cell r="C106">
            <v>3896</v>
          </cell>
          <cell r="D106">
            <v>3985</v>
          </cell>
          <cell r="E106">
            <v>4619</v>
          </cell>
          <cell r="F106">
            <v>4660</v>
          </cell>
          <cell r="G106">
            <v>5355</v>
          </cell>
          <cell r="H106">
            <v>3578</v>
          </cell>
        </row>
        <row r="108">
          <cell r="A108" t="str">
            <v>Amenazas agravadas</v>
          </cell>
          <cell r="B108">
            <v>2346</v>
          </cell>
          <cell r="C108">
            <v>3097</v>
          </cell>
          <cell r="D108">
            <v>3213</v>
          </cell>
          <cell r="E108">
            <v>3677</v>
          </cell>
          <cell r="F108">
            <v>3682</v>
          </cell>
          <cell r="G108">
            <v>4386</v>
          </cell>
          <cell r="H108">
            <v>2644</v>
          </cell>
        </row>
        <row r="109">
          <cell r="A109" t="str">
            <v>Coacción</v>
          </cell>
          <cell r="B109">
            <v>63</v>
          </cell>
          <cell r="C109">
            <v>107</v>
          </cell>
          <cell r="D109">
            <v>89</v>
          </cell>
          <cell r="E109">
            <v>172</v>
          </cell>
          <cell r="F109">
            <v>149</v>
          </cell>
          <cell r="G109">
            <v>180</v>
          </cell>
          <cell r="H109">
            <v>149</v>
          </cell>
        </row>
        <row r="110">
          <cell r="A110" t="str">
            <v>Ocultamiento de detenidos por autoridades</v>
          </cell>
          <cell r="B110">
            <v>2</v>
          </cell>
          <cell r="C110">
            <v>0</v>
          </cell>
          <cell r="D110">
            <v>0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</row>
        <row r="111">
          <cell r="A111" t="str">
            <v>Privación de libertad agravada</v>
          </cell>
          <cell r="B111">
            <v>19</v>
          </cell>
          <cell r="C111">
            <v>0</v>
          </cell>
          <cell r="D111">
            <v>0</v>
          </cell>
          <cell r="E111">
            <v>5</v>
          </cell>
          <cell r="F111">
            <v>0</v>
          </cell>
          <cell r="G111">
            <v>13</v>
          </cell>
          <cell r="H111">
            <v>0</v>
          </cell>
        </row>
        <row r="112">
          <cell r="A112" t="str">
            <v>Privación de libertad sin ánimo de lucro</v>
          </cell>
          <cell r="B112">
            <v>293</v>
          </cell>
          <cell r="C112">
            <v>307</v>
          </cell>
          <cell r="D112">
            <v>275</v>
          </cell>
          <cell r="E112">
            <v>321</v>
          </cell>
          <cell r="F112">
            <v>345</v>
          </cell>
          <cell r="G112">
            <v>340</v>
          </cell>
          <cell r="H112">
            <v>343</v>
          </cell>
        </row>
        <row r="113">
          <cell r="A113" t="str">
            <v>Sustracción de la persona menor de edad o con discapacidad</v>
          </cell>
          <cell r="B113">
            <v>428</v>
          </cell>
          <cell r="C113">
            <v>384</v>
          </cell>
          <cell r="D113">
            <v>408</v>
          </cell>
          <cell r="E113">
            <v>443</v>
          </cell>
          <cell r="F113">
            <v>484</v>
          </cell>
          <cell r="G113">
            <v>436</v>
          </cell>
          <cell r="H113">
            <v>442</v>
          </cell>
        </row>
        <row r="114">
          <cell r="A114" t="str">
            <v>Sustracción de menor o incapaz (tentativa de)</v>
          </cell>
          <cell r="B114">
            <v>0</v>
          </cell>
          <cell r="C114">
            <v>1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6">
          <cell r="A116" t="str">
            <v>CONTRA EL ÁMBITO DE LA INTIMIDAD</v>
          </cell>
          <cell r="B116">
            <v>991</v>
          </cell>
          <cell r="C116">
            <v>1220</v>
          </cell>
          <cell r="D116">
            <v>1241</v>
          </cell>
          <cell r="E116">
            <v>1471</v>
          </cell>
          <cell r="F116">
            <v>1483</v>
          </cell>
          <cell r="G116">
            <v>1345</v>
          </cell>
          <cell r="H116">
            <v>1482</v>
          </cell>
        </row>
        <row r="118">
          <cell r="A118" t="str">
            <v>Allanamiento ilegal</v>
          </cell>
          <cell r="B118">
            <v>17</v>
          </cell>
          <cell r="C118">
            <v>16</v>
          </cell>
          <cell r="D118">
            <v>15</v>
          </cell>
          <cell r="E118">
            <v>28</v>
          </cell>
          <cell r="F118">
            <v>24</v>
          </cell>
          <cell r="G118">
            <v>34</v>
          </cell>
          <cell r="H118">
            <v>26</v>
          </cell>
        </row>
        <row r="119">
          <cell r="A119" t="str">
            <v>Captación indebida de manifestaciones verbales</v>
          </cell>
          <cell r="B119">
            <v>7</v>
          </cell>
          <cell r="C119">
            <v>8</v>
          </cell>
          <cell r="D119">
            <v>6</v>
          </cell>
          <cell r="E119">
            <v>13</v>
          </cell>
          <cell r="F119">
            <v>16</v>
          </cell>
          <cell r="G119">
            <v>14</v>
          </cell>
          <cell r="H119">
            <v>7</v>
          </cell>
        </row>
        <row r="120">
          <cell r="A120" t="str">
            <v>Divulgación de secretos</v>
          </cell>
          <cell r="B120">
            <v>0</v>
          </cell>
          <cell r="C120">
            <v>0</v>
          </cell>
          <cell r="D120">
            <v>13</v>
          </cell>
          <cell r="E120">
            <v>11</v>
          </cell>
          <cell r="F120">
            <v>11</v>
          </cell>
          <cell r="G120">
            <v>12</v>
          </cell>
          <cell r="H120">
            <v>59</v>
          </cell>
        </row>
        <row r="121">
          <cell r="A121" t="str">
            <v>Profanación de cementerios y cadáveres</v>
          </cell>
          <cell r="B121">
            <v>22</v>
          </cell>
          <cell r="C121">
            <v>8</v>
          </cell>
          <cell r="D121">
            <v>5</v>
          </cell>
          <cell r="E121">
            <v>7</v>
          </cell>
          <cell r="F121">
            <v>6</v>
          </cell>
          <cell r="G121">
            <v>10</v>
          </cell>
          <cell r="H121">
            <v>7</v>
          </cell>
        </row>
        <row r="122">
          <cell r="A122" t="str">
            <v>Propalación</v>
          </cell>
          <cell r="B122">
            <v>3</v>
          </cell>
          <cell r="C122">
            <v>13</v>
          </cell>
          <cell r="D122">
            <v>4</v>
          </cell>
          <cell r="E122">
            <v>1</v>
          </cell>
          <cell r="F122">
            <v>3</v>
          </cell>
          <cell r="G122">
            <v>0</v>
          </cell>
          <cell r="H122">
            <v>0</v>
          </cell>
        </row>
        <row r="123">
          <cell r="A123" t="str">
            <v>Sustracción, desvío o supresión de correspondencia</v>
          </cell>
          <cell r="B123">
            <v>1</v>
          </cell>
          <cell r="C123">
            <v>0</v>
          </cell>
          <cell r="D123">
            <v>1</v>
          </cell>
          <cell r="E123">
            <v>0</v>
          </cell>
          <cell r="F123">
            <v>1</v>
          </cell>
          <cell r="G123">
            <v>2</v>
          </cell>
          <cell r="H123">
            <v>0</v>
          </cell>
        </row>
        <row r="124">
          <cell r="A124" t="str">
            <v>Turbación de actos de culto</v>
          </cell>
          <cell r="B124">
            <v>3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5">
          <cell r="A125" t="str">
            <v>Uso indebido de correspondencia</v>
          </cell>
          <cell r="B125">
            <v>1</v>
          </cell>
          <cell r="C125">
            <v>2</v>
          </cell>
          <cell r="D125">
            <v>3</v>
          </cell>
          <cell r="E125">
            <v>1</v>
          </cell>
          <cell r="F125">
            <v>1</v>
          </cell>
          <cell r="G125">
            <v>2</v>
          </cell>
          <cell r="H125">
            <v>0</v>
          </cell>
        </row>
        <row r="126">
          <cell r="A126" t="str">
            <v>Violación de comunicaciones electrónicas</v>
          </cell>
          <cell r="B126">
            <v>64</v>
          </cell>
          <cell r="C126">
            <v>11</v>
          </cell>
          <cell r="D126">
            <v>223</v>
          </cell>
          <cell r="E126">
            <v>332</v>
          </cell>
          <cell r="F126">
            <v>361</v>
          </cell>
          <cell r="G126">
            <v>158</v>
          </cell>
          <cell r="H126">
            <v>254</v>
          </cell>
        </row>
        <row r="127">
          <cell r="A127" t="str">
            <v>Violación de correspondencia</v>
          </cell>
          <cell r="B127">
            <v>10</v>
          </cell>
          <cell r="C127">
            <v>5</v>
          </cell>
          <cell r="D127">
            <v>0</v>
          </cell>
          <cell r="E127">
            <v>0</v>
          </cell>
          <cell r="F127">
            <v>3</v>
          </cell>
          <cell r="G127">
            <v>10</v>
          </cell>
          <cell r="H127">
            <v>0</v>
          </cell>
        </row>
        <row r="128">
          <cell r="A128" t="str">
            <v>Violación de correspondencia o comunicaciones</v>
          </cell>
          <cell r="B128">
            <v>0</v>
          </cell>
          <cell r="C128">
            <v>200</v>
          </cell>
          <cell r="D128">
            <v>31</v>
          </cell>
          <cell r="E128">
            <v>23</v>
          </cell>
          <cell r="F128">
            <v>28</v>
          </cell>
          <cell r="G128">
            <v>22</v>
          </cell>
          <cell r="H128">
            <v>35</v>
          </cell>
        </row>
        <row r="129">
          <cell r="A129" t="str">
            <v>Violación de datos personales</v>
          </cell>
          <cell r="B129">
            <v>0</v>
          </cell>
          <cell r="C129">
            <v>0</v>
          </cell>
          <cell r="D129">
            <v>2</v>
          </cell>
          <cell r="E129">
            <v>23</v>
          </cell>
          <cell r="F129">
            <v>32</v>
          </cell>
          <cell r="G129">
            <v>67</v>
          </cell>
          <cell r="H129">
            <v>93</v>
          </cell>
        </row>
        <row r="130">
          <cell r="A130" t="str">
            <v>Violación de domicilio</v>
          </cell>
          <cell r="B130">
            <v>861</v>
          </cell>
          <cell r="C130">
            <v>957</v>
          </cell>
          <cell r="D130">
            <v>937</v>
          </cell>
          <cell r="E130">
            <v>1031</v>
          </cell>
          <cell r="F130">
            <v>997</v>
          </cell>
          <cell r="G130">
            <v>1014</v>
          </cell>
          <cell r="H130">
            <v>1001</v>
          </cell>
        </row>
        <row r="131">
          <cell r="A131" t="str">
            <v>Violación de domicilio (tentativa de)</v>
          </cell>
          <cell r="B131">
            <v>2</v>
          </cell>
          <cell r="C131">
            <v>0</v>
          </cell>
          <cell r="D131">
            <v>1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</row>
        <row r="133">
          <cell r="A133" t="str">
            <v>CONTRA LA PROPIEDAD</v>
          </cell>
          <cell r="B133">
            <v>99733</v>
          </cell>
          <cell r="C133">
            <v>106120</v>
          </cell>
          <cell r="D133">
            <v>113362</v>
          </cell>
          <cell r="E133">
            <v>105327</v>
          </cell>
          <cell r="F133">
            <v>102625</v>
          </cell>
          <cell r="G133">
            <v>109012</v>
          </cell>
          <cell r="H133">
            <v>114668</v>
          </cell>
        </row>
        <row r="135">
          <cell r="A135" t="str">
            <v>Abandono dañino de animales</v>
          </cell>
          <cell r="B135">
            <v>0</v>
          </cell>
          <cell r="C135">
            <v>0</v>
          </cell>
          <cell r="D135">
            <v>1</v>
          </cell>
          <cell r="E135">
            <v>0</v>
          </cell>
          <cell r="F135">
            <v>1</v>
          </cell>
          <cell r="G135">
            <v>0</v>
          </cell>
          <cell r="H135">
            <v>0</v>
          </cell>
        </row>
        <row r="136">
          <cell r="A136" t="str">
            <v>Administración fraudulenta</v>
          </cell>
          <cell r="B136">
            <v>476</v>
          </cell>
          <cell r="C136">
            <v>447</v>
          </cell>
          <cell r="D136">
            <v>432</v>
          </cell>
          <cell r="E136">
            <v>449</v>
          </cell>
          <cell r="F136">
            <v>604</v>
          </cell>
          <cell r="G136">
            <v>466</v>
          </cell>
          <cell r="H136">
            <v>401</v>
          </cell>
        </row>
        <row r="137">
          <cell r="A137" t="str">
            <v>Alteración de datos y sabotaje informático</v>
          </cell>
          <cell r="B137">
            <v>7</v>
          </cell>
          <cell r="C137">
            <v>871</v>
          </cell>
          <cell r="D137">
            <v>2</v>
          </cell>
          <cell r="E137">
            <v>1</v>
          </cell>
          <cell r="F137">
            <v>9</v>
          </cell>
          <cell r="G137">
            <v>16</v>
          </cell>
          <cell r="H137">
            <v>19</v>
          </cell>
        </row>
        <row r="138">
          <cell r="A138" t="str">
            <v>Apropiación irregular</v>
          </cell>
          <cell r="B138">
            <v>101</v>
          </cell>
          <cell r="C138">
            <v>175</v>
          </cell>
          <cell r="D138">
            <v>200</v>
          </cell>
          <cell r="E138">
            <v>501</v>
          </cell>
          <cell r="F138">
            <v>511</v>
          </cell>
          <cell r="G138">
            <v>515</v>
          </cell>
          <cell r="H138">
            <v>492</v>
          </cell>
        </row>
        <row r="139">
          <cell r="A139" t="str">
            <v>Apropiación y retención indebida</v>
          </cell>
          <cell r="B139">
            <v>10738</v>
          </cell>
          <cell r="C139">
            <v>9315</v>
          </cell>
          <cell r="D139">
            <v>8633</v>
          </cell>
          <cell r="E139">
            <v>6019</v>
          </cell>
          <cell r="F139">
            <v>7001</v>
          </cell>
          <cell r="G139">
            <v>7693</v>
          </cell>
          <cell r="H139">
            <v>5640</v>
          </cell>
        </row>
        <row r="140">
          <cell r="A140" t="str">
            <v>Daño agravado</v>
          </cell>
          <cell r="B140">
            <v>117</v>
          </cell>
          <cell r="C140">
            <v>208</v>
          </cell>
          <cell r="D140">
            <v>199</v>
          </cell>
          <cell r="E140">
            <v>157</v>
          </cell>
          <cell r="F140">
            <v>141</v>
          </cell>
          <cell r="G140">
            <v>162</v>
          </cell>
          <cell r="H140">
            <v>182</v>
          </cell>
        </row>
        <row r="141">
          <cell r="A141" t="str">
            <v>Daños</v>
          </cell>
          <cell r="B141">
            <v>4641</v>
          </cell>
          <cell r="C141">
            <v>5842</v>
          </cell>
          <cell r="D141">
            <v>5955</v>
          </cell>
          <cell r="E141">
            <v>5761</v>
          </cell>
          <cell r="F141">
            <v>5926</v>
          </cell>
          <cell r="G141">
            <v>6329</v>
          </cell>
          <cell r="H141">
            <v>6510</v>
          </cell>
        </row>
        <row r="142">
          <cell r="A142" t="str">
            <v>Difusión de información falsa</v>
          </cell>
          <cell r="B142">
            <v>0</v>
          </cell>
          <cell r="C142">
            <v>0</v>
          </cell>
          <cell r="D142">
            <v>1</v>
          </cell>
          <cell r="E142">
            <v>0</v>
          </cell>
          <cell r="F142">
            <v>0</v>
          </cell>
          <cell r="G142">
            <v>17</v>
          </cell>
          <cell r="H142">
            <v>21</v>
          </cell>
        </row>
        <row r="143">
          <cell r="A143" t="str">
            <v>Estafa</v>
          </cell>
          <cell r="B143">
            <v>4651</v>
          </cell>
          <cell r="C143">
            <v>5447</v>
          </cell>
          <cell r="D143">
            <v>6121</v>
          </cell>
          <cell r="E143">
            <v>6373</v>
          </cell>
          <cell r="F143">
            <v>6570</v>
          </cell>
          <cell r="G143">
            <v>9188</v>
          </cell>
          <cell r="H143">
            <v>11156</v>
          </cell>
        </row>
        <row r="144">
          <cell r="A144" t="str">
            <v>Estafa (tentativa de)</v>
          </cell>
          <cell r="B144">
            <v>38</v>
          </cell>
          <cell r="C144">
            <v>26</v>
          </cell>
          <cell r="D144">
            <v>17</v>
          </cell>
          <cell r="E144">
            <v>30</v>
          </cell>
          <cell r="F144">
            <v>15</v>
          </cell>
          <cell r="G144">
            <v>0</v>
          </cell>
          <cell r="H144">
            <v>0</v>
          </cell>
        </row>
        <row r="145">
          <cell r="A145" t="str">
            <v>Estafa de seguro</v>
          </cell>
          <cell r="B145">
            <v>4</v>
          </cell>
          <cell r="C145">
            <v>4</v>
          </cell>
          <cell r="D145">
            <v>2</v>
          </cell>
          <cell r="E145">
            <v>5</v>
          </cell>
          <cell r="F145">
            <v>5</v>
          </cell>
          <cell r="G145">
            <v>7</v>
          </cell>
          <cell r="H145">
            <v>6</v>
          </cell>
        </row>
        <row r="146">
          <cell r="A146" t="str">
            <v>Estafa informática</v>
          </cell>
          <cell r="B146">
            <v>0</v>
          </cell>
          <cell r="C146">
            <v>0</v>
          </cell>
          <cell r="D146">
            <v>4</v>
          </cell>
          <cell r="E146">
            <v>0</v>
          </cell>
          <cell r="F146">
            <v>0</v>
          </cell>
          <cell r="G146">
            <v>0</v>
          </cell>
          <cell r="H146">
            <v>5</v>
          </cell>
        </row>
        <row r="147">
          <cell r="A147" t="str">
            <v>Estafa mediante cheque</v>
          </cell>
          <cell r="B147">
            <v>114</v>
          </cell>
          <cell r="C147">
            <v>85</v>
          </cell>
          <cell r="D147">
            <v>126</v>
          </cell>
          <cell r="E147">
            <v>143</v>
          </cell>
          <cell r="F147">
            <v>128</v>
          </cell>
          <cell r="G147">
            <v>86</v>
          </cell>
          <cell r="H147">
            <v>52</v>
          </cell>
        </row>
        <row r="148">
          <cell r="A148" t="str">
            <v>Espionaje informático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20</v>
          </cell>
          <cell r="H148">
            <v>31</v>
          </cell>
        </row>
        <row r="149">
          <cell r="A149" t="str">
            <v>Estelionato</v>
          </cell>
          <cell r="B149">
            <v>242</v>
          </cell>
          <cell r="C149">
            <v>202</v>
          </cell>
          <cell r="D149">
            <v>221</v>
          </cell>
          <cell r="E149">
            <v>193</v>
          </cell>
          <cell r="F149">
            <v>189</v>
          </cell>
          <cell r="G149">
            <v>173</v>
          </cell>
          <cell r="H149">
            <v>167</v>
          </cell>
        </row>
        <row r="150">
          <cell r="A150" t="str">
            <v>Extorsión</v>
          </cell>
          <cell r="B150">
            <v>410</v>
          </cell>
          <cell r="C150">
            <v>390</v>
          </cell>
          <cell r="D150">
            <v>353</v>
          </cell>
          <cell r="E150">
            <v>450</v>
          </cell>
          <cell r="F150">
            <v>752</v>
          </cell>
          <cell r="G150">
            <v>631</v>
          </cell>
          <cell r="H150">
            <v>721</v>
          </cell>
        </row>
        <row r="151">
          <cell r="A151" t="str">
            <v>Extorsión simple (tentativa de)</v>
          </cell>
          <cell r="B151">
            <v>3</v>
          </cell>
          <cell r="C151">
            <v>2</v>
          </cell>
          <cell r="D151">
            <v>2</v>
          </cell>
          <cell r="E151">
            <v>0</v>
          </cell>
          <cell r="F151">
            <v>1</v>
          </cell>
          <cell r="G151">
            <v>0</v>
          </cell>
          <cell r="H151">
            <v>0</v>
          </cell>
        </row>
        <row r="152">
          <cell r="A152" t="str">
            <v>Fraude de simulación</v>
          </cell>
          <cell r="B152">
            <v>179</v>
          </cell>
          <cell r="C152">
            <v>128</v>
          </cell>
          <cell r="D152">
            <v>122</v>
          </cell>
          <cell r="E152">
            <v>128</v>
          </cell>
          <cell r="F152">
            <v>120</v>
          </cell>
          <cell r="G152">
            <v>166</v>
          </cell>
          <cell r="H152">
            <v>177</v>
          </cell>
        </row>
        <row r="153">
          <cell r="A153" t="str">
            <v>Fraude en la entrega de cosas</v>
          </cell>
          <cell r="B153">
            <v>3</v>
          </cell>
          <cell r="C153">
            <v>7</v>
          </cell>
          <cell r="D153">
            <v>7</v>
          </cell>
          <cell r="E153">
            <v>2</v>
          </cell>
          <cell r="F153">
            <v>2</v>
          </cell>
          <cell r="G153">
            <v>2</v>
          </cell>
          <cell r="H153">
            <v>6</v>
          </cell>
        </row>
        <row r="154">
          <cell r="A154" t="str">
            <v>Fraude informático</v>
          </cell>
          <cell r="B154">
            <v>238</v>
          </cell>
          <cell r="C154">
            <v>194</v>
          </cell>
          <cell r="D154">
            <v>1035</v>
          </cell>
          <cell r="E154">
            <v>1044</v>
          </cell>
          <cell r="F154">
            <v>2101</v>
          </cell>
          <cell r="G154">
            <v>2541</v>
          </cell>
          <cell r="H154">
            <v>2691</v>
          </cell>
        </row>
        <row r="155">
          <cell r="A155" t="str">
            <v>Hurto simple</v>
          </cell>
          <cell r="B155">
            <v>27443</v>
          </cell>
          <cell r="C155">
            <v>28869</v>
          </cell>
          <cell r="D155">
            <v>32276</v>
          </cell>
          <cell r="E155">
            <v>29326</v>
          </cell>
          <cell r="F155">
            <v>26727</v>
          </cell>
          <cell r="G155">
            <v>26227</v>
          </cell>
          <cell r="H155">
            <v>26873</v>
          </cell>
        </row>
        <row r="156">
          <cell r="A156" t="str">
            <v>Hurto (tentativa de)</v>
          </cell>
          <cell r="B156">
            <v>94</v>
          </cell>
          <cell r="C156">
            <v>61</v>
          </cell>
          <cell r="D156">
            <v>136</v>
          </cell>
          <cell r="E156">
            <v>117</v>
          </cell>
          <cell r="F156">
            <v>36</v>
          </cell>
          <cell r="G156">
            <v>342</v>
          </cell>
          <cell r="H156">
            <v>293</v>
          </cell>
        </row>
        <row r="157">
          <cell r="A157" t="str">
            <v>Hurto agravado</v>
          </cell>
          <cell r="B157">
            <v>2804</v>
          </cell>
          <cell r="C157">
            <v>3902</v>
          </cell>
          <cell r="D157">
            <v>3600</v>
          </cell>
          <cell r="E157">
            <v>4358</v>
          </cell>
          <cell r="F157">
            <v>3145</v>
          </cell>
          <cell r="G157">
            <v>3229</v>
          </cell>
          <cell r="H157">
            <v>3793</v>
          </cell>
        </row>
        <row r="158">
          <cell r="A158" t="str">
            <v>Hurto agravado (cómplice de)</v>
          </cell>
          <cell r="B158">
            <v>1</v>
          </cell>
          <cell r="C158">
            <v>1</v>
          </cell>
          <cell r="D158">
            <v>1</v>
          </cell>
          <cell r="E158">
            <v>9</v>
          </cell>
          <cell r="F158">
            <v>1</v>
          </cell>
          <cell r="G158">
            <v>0</v>
          </cell>
          <cell r="H158">
            <v>0</v>
          </cell>
        </row>
        <row r="159">
          <cell r="A159" t="str">
            <v>Hurto agravado (tentativa de)</v>
          </cell>
          <cell r="B159">
            <v>27</v>
          </cell>
          <cell r="C159">
            <v>20</v>
          </cell>
          <cell r="D159">
            <v>11</v>
          </cell>
          <cell r="E159">
            <v>0</v>
          </cell>
          <cell r="F159">
            <v>11</v>
          </cell>
          <cell r="G159">
            <v>1</v>
          </cell>
          <cell r="H159">
            <v>38</v>
          </cell>
        </row>
        <row r="160">
          <cell r="A160" t="str">
            <v>Hurto atenuado</v>
          </cell>
          <cell r="B160">
            <v>1</v>
          </cell>
          <cell r="C160">
            <v>3</v>
          </cell>
          <cell r="D160">
            <v>4</v>
          </cell>
          <cell r="E160">
            <v>3</v>
          </cell>
          <cell r="F160">
            <v>6</v>
          </cell>
          <cell r="G160">
            <v>14</v>
          </cell>
          <cell r="H160">
            <v>7</v>
          </cell>
        </row>
        <row r="161">
          <cell r="A161" t="str">
            <v>Hurto de uso</v>
          </cell>
          <cell r="B161">
            <v>50</v>
          </cell>
          <cell r="C161">
            <v>11</v>
          </cell>
          <cell r="D161">
            <v>23</v>
          </cell>
          <cell r="E161">
            <v>28</v>
          </cell>
          <cell r="F161">
            <v>38</v>
          </cell>
          <cell r="G161">
            <v>46</v>
          </cell>
          <cell r="H161">
            <v>44</v>
          </cell>
        </row>
        <row r="162">
          <cell r="A162" t="str">
            <v>Robo agravado</v>
          </cell>
          <cell r="B162">
            <v>13000</v>
          </cell>
          <cell r="C162">
            <v>16428</v>
          </cell>
          <cell r="D162">
            <v>18775</v>
          </cell>
          <cell r="E162">
            <v>21963</v>
          </cell>
          <cell r="F162">
            <v>23231</v>
          </cell>
          <cell r="G162">
            <v>23880</v>
          </cell>
          <cell r="H162">
            <v>27773</v>
          </cell>
        </row>
        <row r="163">
          <cell r="A163" t="str">
            <v>Robo agravado (cómplice de)</v>
          </cell>
          <cell r="B163">
            <v>30</v>
          </cell>
          <cell r="C163">
            <v>4</v>
          </cell>
          <cell r="D163">
            <v>2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</row>
        <row r="164">
          <cell r="A164" t="str">
            <v>Robo agravado (tentativa de)</v>
          </cell>
          <cell r="B164">
            <v>441</v>
          </cell>
          <cell r="C164">
            <v>497</v>
          </cell>
          <cell r="D164">
            <v>482</v>
          </cell>
          <cell r="E164">
            <v>515</v>
          </cell>
          <cell r="F164">
            <v>556</v>
          </cell>
          <cell r="G164">
            <v>402</v>
          </cell>
          <cell r="H164">
            <v>434</v>
          </cell>
        </row>
        <row r="165">
          <cell r="A165" t="str">
            <v>Robo simple</v>
          </cell>
          <cell r="B165">
            <v>32421</v>
          </cell>
          <cell r="C165">
            <v>31526</v>
          </cell>
          <cell r="D165">
            <v>33287</v>
          </cell>
          <cell r="E165">
            <v>26278</v>
          </cell>
          <cell r="F165">
            <v>23253</v>
          </cell>
          <cell r="G165">
            <v>25231</v>
          </cell>
          <cell r="H165">
            <v>25458</v>
          </cell>
        </row>
        <row r="166">
          <cell r="A166" t="str">
            <v>Robo simple (cómplice de)</v>
          </cell>
          <cell r="B166">
            <v>3</v>
          </cell>
          <cell r="C166">
            <v>8</v>
          </cell>
          <cell r="D166">
            <v>9</v>
          </cell>
          <cell r="E166">
            <v>8</v>
          </cell>
          <cell r="F166">
            <v>0</v>
          </cell>
          <cell r="G166">
            <v>0</v>
          </cell>
          <cell r="H166">
            <v>0</v>
          </cell>
        </row>
        <row r="167">
          <cell r="A167" t="str">
            <v>Robo simple (tentativa de)</v>
          </cell>
          <cell r="B167">
            <v>231</v>
          </cell>
          <cell r="C167">
            <v>256</v>
          </cell>
          <cell r="D167">
            <v>250</v>
          </cell>
          <cell r="E167">
            <v>238</v>
          </cell>
          <cell r="F167">
            <v>73</v>
          </cell>
          <cell r="G167">
            <v>9</v>
          </cell>
          <cell r="H167">
            <v>32</v>
          </cell>
        </row>
        <row r="168">
          <cell r="A168" t="str">
            <v>Secuestro extorsivo</v>
          </cell>
          <cell r="B168">
            <v>5</v>
          </cell>
          <cell r="C168">
            <v>4</v>
          </cell>
          <cell r="D168">
            <v>4</v>
          </cell>
          <cell r="E168">
            <v>11</v>
          </cell>
          <cell r="F168">
            <v>17</v>
          </cell>
          <cell r="G168">
            <v>10</v>
          </cell>
          <cell r="H168">
            <v>11</v>
          </cell>
        </row>
        <row r="169">
          <cell r="A169" t="str">
            <v>Secuestro extorsivo (tentativa de)</v>
          </cell>
          <cell r="B169">
            <v>0</v>
          </cell>
          <cell r="C169">
            <v>1</v>
          </cell>
          <cell r="D169">
            <v>0</v>
          </cell>
          <cell r="E169">
            <v>0</v>
          </cell>
          <cell r="F169">
            <v>1</v>
          </cell>
          <cell r="G169">
            <v>0</v>
          </cell>
          <cell r="H169">
            <v>0</v>
          </cell>
        </row>
        <row r="170">
          <cell r="A170" t="str">
            <v>Suplantación de identidad</v>
          </cell>
          <cell r="B170">
            <v>29</v>
          </cell>
          <cell r="C170">
            <v>50</v>
          </cell>
          <cell r="D170">
            <v>90</v>
          </cell>
          <cell r="E170">
            <v>212</v>
          </cell>
          <cell r="F170">
            <v>335</v>
          </cell>
          <cell r="G170">
            <v>459</v>
          </cell>
          <cell r="H170">
            <v>446</v>
          </cell>
        </row>
        <row r="171">
          <cell r="A171" t="str">
            <v>Usurpación</v>
          </cell>
          <cell r="B171">
            <v>1141</v>
          </cell>
          <cell r="C171">
            <v>1059</v>
          </cell>
          <cell r="D171">
            <v>915</v>
          </cell>
          <cell r="E171">
            <v>906</v>
          </cell>
          <cell r="F171">
            <v>1048</v>
          </cell>
          <cell r="G171">
            <v>1067</v>
          </cell>
          <cell r="H171">
            <v>1086</v>
          </cell>
        </row>
        <row r="172">
          <cell r="A172" t="str">
            <v>Usurpación bienes de dominio público</v>
          </cell>
          <cell r="B172">
            <v>28</v>
          </cell>
          <cell r="C172">
            <v>49</v>
          </cell>
          <cell r="D172">
            <v>37</v>
          </cell>
          <cell r="E172">
            <v>91</v>
          </cell>
          <cell r="F172">
            <v>33</v>
          </cell>
          <cell r="G172">
            <v>58</v>
          </cell>
          <cell r="H172">
            <v>63</v>
          </cell>
        </row>
        <row r="173">
          <cell r="A173" t="str">
            <v>Usurpación de aguas</v>
          </cell>
          <cell r="B173">
            <v>22</v>
          </cell>
          <cell r="C173">
            <v>28</v>
          </cell>
          <cell r="D173">
            <v>27</v>
          </cell>
          <cell r="E173">
            <v>8</v>
          </cell>
          <cell r="F173">
            <v>38</v>
          </cell>
          <cell r="G173">
            <v>25</v>
          </cell>
          <cell r="H173">
            <v>40</v>
          </cell>
        </row>
        <row r="175">
          <cell r="A175" t="str">
            <v>CONTRA LA BUENA FE DE LOS NEGOCIOS</v>
          </cell>
          <cell r="B175">
            <v>361</v>
          </cell>
          <cell r="C175">
            <v>256</v>
          </cell>
          <cell r="D175">
            <v>247</v>
          </cell>
          <cell r="E175">
            <v>213</v>
          </cell>
          <cell r="F175">
            <v>205</v>
          </cell>
          <cell r="G175">
            <v>157</v>
          </cell>
          <cell r="H175">
            <v>148</v>
          </cell>
        </row>
        <row r="177">
          <cell r="A177" t="str">
            <v>Agiotaje</v>
          </cell>
          <cell r="B177">
            <v>2</v>
          </cell>
          <cell r="C177">
            <v>6</v>
          </cell>
          <cell r="D177">
            <v>2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</row>
        <row r="178">
          <cell r="A178" t="str">
            <v>Autorización de actos indebidos</v>
          </cell>
          <cell r="B178">
            <v>0</v>
          </cell>
          <cell r="C178">
            <v>0</v>
          </cell>
          <cell r="D178">
            <v>0</v>
          </cell>
          <cell r="E178">
            <v>1</v>
          </cell>
          <cell r="F178">
            <v>1</v>
          </cell>
          <cell r="G178">
            <v>0</v>
          </cell>
          <cell r="H178">
            <v>0</v>
          </cell>
        </row>
        <row r="179">
          <cell r="A179" t="str">
            <v>Explotación de incapaces</v>
          </cell>
          <cell r="B179">
            <v>34</v>
          </cell>
          <cell r="C179">
            <v>22</v>
          </cell>
          <cell r="D179">
            <v>36</v>
          </cell>
          <cell r="E179">
            <v>25</v>
          </cell>
          <cell r="F179">
            <v>25</v>
          </cell>
          <cell r="G179">
            <v>29</v>
          </cell>
          <cell r="H179">
            <v>19</v>
          </cell>
        </row>
        <row r="180">
          <cell r="A180" t="str">
            <v>Insolvencia fraudulenta</v>
          </cell>
          <cell r="B180">
            <v>1</v>
          </cell>
          <cell r="C180">
            <v>2</v>
          </cell>
          <cell r="D180">
            <v>2</v>
          </cell>
          <cell r="E180">
            <v>2</v>
          </cell>
          <cell r="F180">
            <v>7</v>
          </cell>
          <cell r="G180">
            <v>15</v>
          </cell>
          <cell r="H180">
            <v>34</v>
          </cell>
        </row>
        <row r="181">
          <cell r="A181" t="str">
            <v>Libramiento de cheque sin fondos</v>
          </cell>
          <cell r="B181">
            <v>307</v>
          </cell>
          <cell r="C181">
            <v>213</v>
          </cell>
          <cell r="D181">
            <v>178</v>
          </cell>
          <cell r="E181">
            <v>169</v>
          </cell>
          <cell r="F181">
            <v>0</v>
          </cell>
          <cell r="G181">
            <v>4</v>
          </cell>
          <cell r="H181">
            <v>0</v>
          </cell>
        </row>
        <row r="182">
          <cell r="A182" t="str">
            <v>Ofrecimiento fraudulento de efectos de crédito</v>
          </cell>
          <cell r="B182">
            <v>0</v>
          </cell>
          <cell r="C182">
            <v>0</v>
          </cell>
          <cell r="D182">
            <v>0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</row>
        <row r="183">
          <cell r="A183" t="str">
            <v>Propaganda desleal</v>
          </cell>
          <cell r="B183">
            <v>1</v>
          </cell>
          <cell r="C183">
            <v>1</v>
          </cell>
          <cell r="D183">
            <v>3</v>
          </cell>
          <cell r="E183">
            <v>0</v>
          </cell>
          <cell r="F183">
            <v>1</v>
          </cell>
          <cell r="G183">
            <v>2</v>
          </cell>
          <cell r="H183">
            <v>3</v>
          </cell>
        </row>
        <row r="184">
          <cell r="A184" t="str">
            <v>Quiebra culposa</v>
          </cell>
          <cell r="B184">
            <v>0</v>
          </cell>
          <cell r="C184">
            <v>0</v>
          </cell>
          <cell r="D184">
            <v>1</v>
          </cell>
          <cell r="E184">
            <v>0</v>
          </cell>
          <cell r="F184">
            <v>3</v>
          </cell>
          <cell r="G184">
            <v>0</v>
          </cell>
          <cell r="H184">
            <v>0</v>
          </cell>
        </row>
        <row r="185">
          <cell r="A185" t="str">
            <v>Quiebra fraudulenta</v>
          </cell>
          <cell r="B185">
            <v>12</v>
          </cell>
          <cell r="C185">
            <v>7</v>
          </cell>
          <cell r="D185">
            <v>20</v>
          </cell>
          <cell r="E185">
            <v>6</v>
          </cell>
          <cell r="F185">
            <v>10</v>
          </cell>
          <cell r="G185">
            <v>9</v>
          </cell>
          <cell r="H185">
            <v>22</v>
          </cell>
        </row>
        <row r="186">
          <cell r="A186" t="str">
            <v>Recepción de cheques sin fondos</v>
          </cell>
          <cell r="B186">
            <v>2</v>
          </cell>
          <cell r="C186">
            <v>1</v>
          </cell>
          <cell r="D186">
            <v>0</v>
          </cell>
          <cell r="E186">
            <v>3</v>
          </cell>
          <cell r="F186">
            <v>149</v>
          </cell>
          <cell r="G186">
            <v>91</v>
          </cell>
          <cell r="H186">
            <v>60</v>
          </cell>
        </row>
        <row r="187">
          <cell r="A187" t="str">
            <v>Usura</v>
          </cell>
          <cell r="B187">
            <v>2</v>
          </cell>
          <cell r="C187">
            <v>4</v>
          </cell>
          <cell r="D187">
            <v>5</v>
          </cell>
          <cell r="E187">
            <v>6</v>
          </cell>
          <cell r="F187">
            <v>9</v>
          </cell>
          <cell r="G187">
            <v>7</v>
          </cell>
          <cell r="H187">
            <v>10</v>
          </cell>
        </row>
        <row r="189">
          <cell r="A189" t="str">
            <v>CONTRA LA SEGURIDAD COMÚN</v>
          </cell>
          <cell r="B189">
            <v>4176</v>
          </cell>
          <cell r="C189">
            <v>4131</v>
          </cell>
          <cell r="D189">
            <v>3882</v>
          </cell>
          <cell r="E189">
            <v>3932</v>
          </cell>
          <cell r="F189">
            <v>3783</v>
          </cell>
          <cell r="G189">
            <v>3791</v>
          </cell>
          <cell r="H189">
            <v>3896</v>
          </cell>
        </row>
        <row r="191">
          <cell r="A191" t="str">
            <v>Accionamiento de arma</v>
          </cell>
          <cell r="B191">
            <v>376</v>
          </cell>
          <cell r="C191">
            <v>487</v>
          </cell>
          <cell r="D191">
            <v>514</v>
          </cell>
          <cell r="E191">
            <v>458</v>
          </cell>
          <cell r="F191">
            <v>405</v>
          </cell>
          <cell r="G191">
            <v>491</v>
          </cell>
          <cell r="H191">
            <v>317</v>
          </cell>
        </row>
        <row r="192">
          <cell r="A192" t="str">
            <v>Amenaza de bomba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5</v>
          </cell>
          <cell r="H192">
            <v>0</v>
          </cell>
        </row>
        <row r="193">
          <cell r="A193" t="str">
            <v>Adulteración de otras sustancias</v>
          </cell>
          <cell r="B193">
            <v>5</v>
          </cell>
          <cell r="C193">
            <v>11</v>
          </cell>
          <cell r="D193">
            <v>3</v>
          </cell>
          <cell r="E193">
            <v>2</v>
          </cell>
          <cell r="F193">
            <v>11</v>
          </cell>
          <cell r="G193">
            <v>1</v>
          </cell>
          <cell r="H193">
            <v>0</v>
          </cell>
        </row>
        <row r="194">
          <cell r="A194" t="str">
            <v>Atentado contra plantas, conductores de energía y de comunicaciones</v>
          </cell>
          <cell r="B194">
            <v>0</v>
          </cell>
          <cell r="C194">
            <v>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1</v>
          </cell>
        </row>
        <row r="195">
          <cell r="A195" t="str">
            <v>Circulación de sustancias envenenadas o adulteradas</v>
          </cell>
          <cell r="B195">
            <v>3</v>
          </cell>
          <cell r="C195">
            <v>0</v>
          </cell>
          <cell r="D195">
            <v>3</v>
          </cell>
          <cell r="E195">
            <v>0</v>
          </cell>
          <cell r="F195">
            <v>3</v>
          </cell>
          <cell r="G195">
            <v>3</v>
          </cell>
          <cell r="H195">
            <v>0</v>
          </cell>
        </row>
        <row r="196">
          <cell r="A196" t="str">
            <v>Conducción temeraria</v>
          </cell>
          <cell r="B196">
            <v>3487</v>
          </cell>
          <cell r="C196">
            <v>3338</v>
          </cell>
          <cell r="D196">
            <v>3059</v>
          </cell>
          <cell r="E196">
            <v>3164</v>
          </cell>
          <cell r="F196">
            <v>3106</v>
          </cell>
          <cell r="G196">
            <v>3001</v>
          </cell>
          <cell r="H196">
            <v>3052</v>
          </cell>
        </row>
        <row r="197">
          <cell r="A197" t="str">
            <v xml:space="preserve">Corrupción de sustancias alimenticias o medicinales </v>
          </cell>
          <cell r="B197">
            <v>6</v>
          </cell>
          <cell r="C197">
            <v>1</v>
          </cell>
          <cell r="D197">
            <v>1</v>
          </cell>
          <cell r="E197">
            <v>0</v>
          </cell>
          <cell r="F197">
            <v>1</v>
          </cell>
          <cell r="G197">
            <v>0</v>
          </cell>
          <cell r="H197">
            <v>0</v>
          </cell>
        </row>
        <row r="198">
          <cell r="A198" t="str">
            <v>Creación de peligro para transportes terrestres</v>
          </cell>
          <cell r="B198">
            <v>0</v>
          </cell>
          <cell r="C198">
            <v>0</v>
          </cell>
          <cell r="D198">
            <v>0</v>
          </cell>
          <cell r="E198">
            <v>1</v>
          </cell>
          <cell r="F198">
            <v>0</v>
          </cell>
          <cell r="G198">
            <v>2</v>
          </cell>
          <cell r="H198">
            <v>8</v>
          </cell>
        </row>
        <row r="199">
          <cell r="A199" t="str">
            <v>Desastre culposo</v>
          </cell>
          <cell r="B199">
            <v>1</v>
          </cell>
          <cell r="C199">
            <v>1</v>
          </cell>
          <cell r="D199">
            <v>1</v>
          </cell>
          <cell r="E199">
            <v>1</v>
          </cell>
          <cell r="F199">
            <v>1</v>
          </cell>
          <cell r="G199">
            <v>2</v>
          </cell>
          <cell r="H199">
            <v>2</v>
          </cell>
        </row>
        <row r="200">
          <cell r="A200" t="str">
            <v xml:space="preserve">Entorpecimiento de servicios públicos </v>
          </cell>
          <cell r="B200">
            <v>2</v>
          </cell>
          <cell r="C200">
            <v>0</v>
          </cell>
          <cell r="D200">
            <v>0</v>
          </cell>
          <cell r="E200">
            <v>0</v>
          </cell>
          <cell r="F200">
            <v>1</v>
          </cell>
          <cell r="G200">
            <v>0</v>
          </cell>
          <cell r="H200">
            <v>0</v>
          </cell>
        </row>
        <row r="201">
          <cell r="A201" t="str">
            <v>Estrago</v>
          </cell>
          <cell r="B201">
            <v>0</v>
          </cell>
          <cell r="C201">
            <v>0</v>
          </cell>
          <cell r="D201">
            <v>0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</row>
        <row r="202">
          <cell r="A202" t="str">
            <v>Fabricación o tenencia de materiales explosivos</v>
          </cell>
          <cell r="B202">
            <v>23</v>
          </cell>
          <cell r="C202">
            <v>37</v>
          </cell>
          <cell r="D202">
            <v>42</v>
          </cell>
          <cell r="E202">
            <v>28</v>
          </cell>
          <cell r="F202">
            <v>11</v>
          </cell>
          <cell r="G202">
            <v>16</v>
          </cell>
          <cell r="H202">
            <v>18</v>
          </cell>
        </row>
        <row r="203">
          <cell r="A203" t="str">
            <v>Incendio (tentativa de)</v>
          </cell>
          <cell r="B203">
            <v>11</v>
          </cell>
          <cell r="C203">
            <v>7</v>
          </cell>
          <cell r="D203">
            <v>4</v>
          </cell>
          <cell r="E203">
            <v>7</v>
          </cell>
          <cell r="F203">
            <v>4</v>
          </cell>
          <cell r="G203">
            <v>0</v>
          </cell>
          <cell r="H203">
            <v>0</v>
          </cell>
        </row>
        <row r="204">
          <cell r="A204" t="str">
            <v>Incendio o explosión</v>
          </cell>
          <cell r="B204">
            <v>218</v>
          </cell>
          <cell r="C204">
            <v>223</v>
          </cell>
          <cell r="D204">
            <v>230</v>
          </cell>
          <cell r="E204">
            <v>235</v>
          </cell>
          <cell r="F204">
            <v>231</v>
          </cell>
          <cell r="G204">
            <v>266</v>
          </cell>
          <cell r="H204">
            <v>456</v>
          </cell>
        </row>
        <row r="205">
          <cell r="A205" t="str">
            <v>Obstrucción de la vía pública</v>
          </cell>
          <cell r="B205">
            <v>31</v>
          </cell>
          <cell r="C205">
            <v>11</v>
          </cell>
          <cell r="D205">
            <v>22</v>
          </cell>
          <cell r="E205">
            <v>17</v>
          </cell>
          <cell r="F205">
            <v>8</v>
          </cell>
          <cell r="G205">
            <v>3</v>
          </cell>
          <cell r="H205">
            <v>42</v>
          </cell>
        </row>
        <row r="206">
          <cell r="A206" t="str">
            <v>Peligro de naufragio y de desastre aéreo</v>
          </cell>
          <cell r="B206">
            <v>2</v>
          </cell>
          <cell r="C206">
            <v>4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</row>
        <row r="207">
          <cell r="A207" t="str">
            <v>Piratería y actos ilícitos contra la seguridad de la navegación marítima</v>
          </cell>
          <cell r="B207">
            <v>5</v>
          </cell>
          <cell r="C207">
            <v>5</v>
          </cell>
          <cell r="D207">
            <v>3</v>
          </cell>
          <cell r="E207">
            <v>4</v>
          </cell>
          <cell r="F207">
            <v>0</v>
          </cell>
          <cell r="G207">
            <v>0</v>
          </cell>
          <cell r="H207">
            <v>0</v>
          </cell>
        </row>
        <row r="208">
          <cell r="A208" t="str">
            <v>Propagación de enfermedades infecto-contagiosas</v>
          </cell>
          <cell r="B208">
            <v>5</v>
          </cell>
          <cell r="C208">
            <v>1</v>
          </cell>
          <cell r="D208">
            <v>0</v>
          </cell>
          <cell r="E208">
            <v>3</v>
          </cell>
          <cell r="F208">
            <v>0</v>
          </cell>
          <cell r="G208">
            <v>1</v>
          </cell>
          <cell r="H208">
            <v>0</v>
          </cell>
        </row>
        <row r="209">
          <cell r="A209" t="str">
            <v>Suministro indebido de estupefacientes agravado</v>
          </cell>
          <cell r="B209">
            <v>0</v>
          </cell>
          <cell r="C209">
            <v>0</v>
          </cell>
          <cell r="D209">
            <v>0</v>
          </cell>
          <cell r="E209">
            <v>11</v>
          </cell>
          <cell r="F209">
            <v>0</v>
          </cell>
          <cell r="G209">
            <v>0</v>
          </cell>
          <cell r="H209">
            <v>0</v>
          </cell>
        </row>
        <row r="210">
          <cell r="A210" t="str">
            <v>Suministro indebido de medicamento</v>
          </cell>
          <cell r="B210">
            <v>1</v>
          </cell>
          <cell r="C210">
            <v>2</v>
          </cell>
          <cell r="D210">
            <v>0</v>
          </cell>
          <cell r="E210">
            <v>0</v>
          </cell>
          <cell r="F210">
            <v>1</v>
          </cell>
          <cell r="G210">
            <v>0</v>
          </cell>
          <cell r="H210">
            <v>0</v>
          </cell>
        </row>
        <row r="211">
          <cell r="A211" t="str">
            <v>Violación de medidas sanitarias y para la prevención de epizootias o plagas vegetales</v>
          </cell>
          <cell r="B211">
            <v>0</v>
          </cell>
          <cell r="C211">
            <v>2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</row>
        <row r="213">
          <cell r="A213" t="str">
            <v>CONTRA LA TRANQUILIDAD PÚBLICA</v>
          </cell>
          <cell r="B213">
            <v>15</v>
          </cell>
          <cell r="C213">
            <v>4</v>
          </cell>
          <cell r="D213">
            <v>7</v>
          </cell>
          <cell r="E213">
            <v>4</v>
          </cell>
          <cell r="F213">
            <v>3</v>
          </cell>
          <cell r="G213">
            <v>9</v>
          </cell>
          <cell r="H213">
            <v>7</v>
          </cell>
        </row>
        <row r="215">
          <cell r="A215" t="str">
            <v>Asociación ilícita</v>
          </cell>
          <cell r="B215">
            <v>5</v>
          </cell>
          <cell r="C215">
            <v>3</v>
          </cell>
          <cell r="D215">
            <v>3</v>
          </cell>
          <cell r="E215">
            <v>2</v>
          </cell>
          <cell r="F215">
            <v>1</v>
          </cell>
          <cell r="G215">
            <v>3</v>
          </cell>
          <cell r="H215">
            <v>1</v>
          </cell>
        </row>
        <row r="216">
          <cell r="A216" t="str">
            <v>Instigación Pública</v>
          </cell>
          <cell r="B216">
            <v>5</v>
          </cell>
          <cell r="C216">
            <v>0</v>
          </cell>
          <cell r="D216">
            <v>2</v>
          </cell>
          <cell r="E216">
            <v>2</v>
          </cell>
          <cell r="F216">
            <v>0</v>
          </cell>
          <cell r="G216">
            <v>3</v>
          </cell>
          <cell r="H216">
            <v>3</v>
          </cell>
        </row>
        <row r="217">
          <cell r="A217" t="str">
            <v>Intimidación pública</v>
          </cell>
          <cell r="B217">
            <v>5</v>
          </cell>
          <cell r="C217">
            <v>1</v>
          </cell>
          <cell r="D217">
            <v>2</v>
          </cell>
          <cell r="E217">
            <v>0</v>
          </cell>
          <cell r="F217">
            <v>2</v>
          </cell>
          <cell r="G217">
            <v>3</v>
          </cell>
          <cell r="H217">
            <v>3</v>
          </cell>
        </row>
        <row r="219">
          <cell r="A219" t="str">
            <v>CONTRA LA SEGURIDAD DE LA NACIÓN</v>
          </cell>
          <cell r="B219">
            <v>5</v>
          </cell>
          <cell r="C219">
            <v>5</v>
          </cell>
          <cell r="D219">
            <v>5</v>
          </cell>
          <cell r="E219">
            <v>4</v>
          </cell>
          <cell r="F219">
            <v>6</v>
          </cell>
          <cell r="G219">
            <v>7</v>
          </cell>
          <cell r="H219">
            <v>4</v>
          </cell>
        </row>
        <row r="221">
          <cell r="A221" t="str">
            <v>Actos hostiles</v>
          </cell>
          <cell r="B221">
            <v>1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</row>
        <row r="222">
          <cell r="A222" t="str">
            <v>Conspiración para traición</v>
          </cell>
          <cell r="B222">
            <v>0</v>
          </cell>
          <cell r="C222">
            <v>1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1</v>
          </cell>
        </row>
        <row r="223">
          <cell r="A223" t="str">
            <v>Daño en objeto de interés militar</v>
          </cell>
          <cell r="B223">
            <v>0</v>
          </cell>
          <cell r="C223">
            <v>0</v>
          </cell>
          <cell r="D223">
            <v>1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</row>
        <row r="224">
          <cell r="A224" t="str">
            <v>Espionaje</v>
          </cell>
          <cell r="B224">
            <v>0</v>
          </cell>
          <cell r="C224">
            <v>0</v>
          </cell>
          <cell r="D224">
            <v>2</v>
          </cell>
          <cell r="E224">
            <v>1</v>
          </cell>
          <cell r="F224">
            <v>2</v>
          </cell>
          <cell r="G224">
            <v>4</v>
          </cell>
          <cell r="H224">
            <v>0</v>
          </cell>
        </row>
        <row r="225">
          <cell r="A225" t="str">
            <v>Explotación indebida de riqueza nacional por extranjero</v>
          </cell>
          <cell r="B225">
            <v>0</v>
          </cell>
          <cell r="C225">
            <v>2</v>
          </cell>
          <cell r="D225">
            <v>0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</row>
        <row r="226">
          <cell r="A226" t="str">
            <v>Revelación de secretos de estado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2</v>
          </cell>
          <cell r="G226">
            <v>1</v>
          </cell>
          <cell r="H226">
            <v>0</v>
          </cell>
        </row>
        <row r="227">
          <cell r="A227" t="str">
            <v>Revelación por culpa</v>
          </cell>
          <cell r="B227">
            <v>0</v>
          </cell>
          <cell r="C227">
            <v>0</v>
          </cell>
          <cell r="D227">
            <v>0</v>
          </cell>
          <cell r="E227">
            <v>2</v>
          </cell>
          <cell r="F227">
            <v>1</v>
          </cell>
          <cell r="G227">
            <v>2</v>
          </cell>
          <cell r="H227">
            <v>3</v>
          </cell>
        </row>
        <row r="228">
          <cell r="A228" t="str">
            <v xml:space="preserve">Violación de contratos relativos a la seguridad nacional </v>
          </cell>
          <cell r="B228">
            <v>3</v>
          </cell>
          <cell r="C228">
            <v>0</v>
          </cell>
          <cell r="D228">
            <v>0</v>
          </cell>
          <cell r="E228">
            <v>0</v>
          </cell>
          <cell r="F228">
            <v>1</v>
          </cell>
          <cell r="G228">
            <v>0</v>
          </cell>
          <cell r="H228">
            <v>0</v>
          </cell>
        </row>
        <row r="229">
          <cell r="A229" t="str">
            <v>Violación de tregua</v>
          </cell>
          <cell r="B229">
            <v>1</v>
          </cell>
          <cell r="C229">
            <v>2</v>
          </cell>
          <cell r="D229">
            <v>2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</row>
        <row r="231">
          <cell r="A231" t="str">
            <v>CONTRA LA AUTORIDAD PÚBLICA</v>
          </cell>
          <cell r="B231">
            <v>4994</v>
          </cell>
          <cell r="C231">
            <v>4726</v>
          </cell>
          <cell r="D231">
            <v>5268</v>
          </cell>
          <cell r="E231">
            <v>5175</v>
          </cell>
          <cell r="F231">
            <v>5406</v>
          </cell>
          <cell r="G231">
            <v>5786</v>
          </cell>
          <cell r="H231">
            <v>6143</v>
          </cell>
        </row>
        <row r="233">
          <cell r="A233" t="str">
            <v>Amenaza a un funcionario público</v>
          </cell>
          <cell r="B233">
            <v>548</v>
          </cell>
          <cell r="C233">
            <v>472</v>
          </cell>
          <cell r="D233">
            <v>520</v>
          </cell>
          <cell r="E233">
            <v>528</v>
          </cell>
          <cell r="F233">
            <v>507</v>
          </cell>
          <cell r="G233">
            <v>522</v>
          </cell>
          <cell r="H233">
            <v>537</v>
          </cell>
        </row>
        <row r="234">
          <cell r="A234" t="str">
            <v>Atentado a la autoridad pública</v>
          </cell>
          <cell r="B234">
            <v>62</v>
          </cell>
          <cell r="C234">
            <v>55</v>
          </cell>
          <cell r="D234">
            <v>48</v>
          </cell>
          <cell r="E234">
            <v>34</v>
          </cell>
          <cell r="F234">
            <v>26</v>
          </cell>
          <cell r="G234">
            <v>20</v>
          </cell>
          <cell r="H234">
            <v>15</v>
          </cell>
        </row>
        <row r="235">
          <cell r="A235" t="str">
            <v>Desobediencia a la autoridad pública</v>
          </cell>
          <cell r="B235">
            <v>3164</v>
          </cell>
          <cell r="C235">
            <v>3020</v>
          </cell>
          <cell r="D235">
            <v>3396</v>
          </cell>
          <cell r="E235">
            <v>3422</v>
          </cell>
          <cell r="F235">
            <v>3652</v>
          </cell>
          <cell r="G235">
            <v>3834</v>
          </cell>
          <cell r="H235">
            <v>3954</v>
          </cell>
        </row>
        <row r="236">
          <cell r="A236" t="str">
            <v>Ejercicio ilegal de una profesión</v>
          </cell>
          <cell r="B236">
            <v>48</v>
          </cell>
          <cell r="C236">
            <v>28</v>
          </cell>
          <cell r="D236">
            <v>38</v>
          </cell>
          <cell r="E236">
            <v>73</v>
          </cell>
          <cell r="F236">
            <v>44</v>
          </cell>
          <cell r="G236">
            <v>57</v>
          </cell>
          <cell r="H236">
            <v>40</v>
          </cell>
        </row>
        <row r="237">
          <cell r="A237" t="str">
            <v>Facilitación culposa</v>
          </cell>
          <cell r="B237">
            <v>2</v>
          </cell>
          <cell r="C237">
            <v>0</v>
          </cell>
          <cell r="D237">
            <v>1</v>
          </cell>
          <cell r="E237">
            <v>0</v>
          </cell>
          <cell r="F237">
            <v>2</v>
          </cell>
          <cell r="G237">
            <v>0</v>
          </cell>
          <cell r="H237">
            <v>0</v>
          </cell>
        </row>
        <row r="238">
          <cell r="A238" t="str">
            <v>Molestia o estorbo a la autoridad</v>
          </cell>
          <cell r="B238">
            <v>4</v>
          </cell>
          <cell r="C238">
            <v>6</v>
          </cell>
          <cell r="D238">
            <v>2</v>
          </cell>
          <cell r="E238">
            <v>1</v>
          </cell>
          <cell r="F238">
            <v>4</v>
          </cell>
          <cell r="G238">
            <v>2</v>
          </cell>
          <cell r="H238">
            <v>2</v>
          </cell>
        </row>
        <row r="239">
          <cell r="A239" t="str">
            <v>Perjurio</v>
          </cell>
          <cell r="B239">
            <v>31</v>
          </cell>
          <cell r="C239">
            <v>33</v>
          </cell>
          <cell r="D239">
            <v>33</v>
          </cell>
          <cell r="E239">
            <v>28</v>
          </cell>
          <cell r="F239">
            <v>32</v>
          </cell>
          <cell r="G239">
            <v>29</v>
          </cell>
          <cell r="H239">
            <v>32</v>
          </cell>
        </row>
        <row r="240">
          <cell r="A240" t="str">
            <v>Resistencia a la autoridad pública</v>
          </cell>
          <cell r="B240">
            <v>689</v>
          </cell>
          <cell r="C240">
            <v>946</v>
          </cell>
          <cell r="D240">
            <v>1045</v>
          </cell>
          <cell r="E240">
            <v>855</v>
          </cell>
          <cell r="F240">
            <v>955</v>
          </cell>
          <cell r="G240">
            <v>1049</v>
          </cell>
          <cell r="H240">
            <v>1023</v>
          </cell>
        </row>
        <row r="241">
          <cell r="A241" t="str">
            <v>Resistencia a la autoridad pública agravada</v>
          </cell>
          <cell r="B241">
            <v>341</v>
          </cell>
          <cell r="C241">
            <v>68</v>
          </cell>
          <cell r="D241">
            <v>88</v>
          </cell>
          <cell r="E241">
            <v>127</v>
          </cell>
          <cell r="F241">
            <v>23</v>
          </cell>
          <cell r="G241">
            <v>122</v>
          </cell>
          <cell r="H241">
            <v>346</v>
          </cell>
        </row>
        <row r="242">
          <cell r="A242" t="str">
            <v>Uso ilegal de uniformes, insignias o dispositivos policiales</v>
          </cell>
          <cell r="B242">
            <v>0</v>
          </cell>
          <cell r="C242">
            <v>0</v>
          </cell>
          <cell r="D242">
            <v>3</v>
          </cell>
          <cell r="E242">
            <v>7</v>
          </cell>
          <cell r="F242">
            <v>14</v>
          </cell>
          <cell r="G242">
            <v>48</v>
          </cell>
          <cell r="H242">
            <v>84</v>
          </cell>
        </row>
        <row r="243">
          <cell r="A243" t="str">
            <v>Usurpación de autoridad</v>
          </cell>
          <cell r="B243">
            <v>17</v>
          </cell>
          <cell r="C243">
            <v>16</v>
          </cell>
          <cell r="D243">
            <v>18</v>
          </cell>
          <cell r="E243">
            <v>8</v>
          </cell>
          <cell r="F243">
            <v>23</v>
          </cell>
          <cell r="G243">
            <v>17</v>
          </cell>
          <cell r="H243">
            <v>9</v>
          </cell>
        </row>
        <row r="244">
          <cell r="A244" t="str">
            <v>Violación de la custodia de cosas</v>
          </cell>
          <cell r="B244">
            <v>14</v>
          </cell>
          <cell r="C244">
            <v>10</v>
          </cell>
          <cell r="D244">
            <v>9</v>
          </cell>
          <cell r="E244">
            <v>12</v>
          </cell>
          <cell r="F244">
            <v>5</v>
          </cell>
          <cell r="G244">
            <v>5</v>
          </cell>
          <cell r="H244">
            <v>11</v>
          </cell>
        </row>
        <row r="245">
          <cell r="A245" t="str">
            <v>Violación de sellos</v>
          </cell>
          <cell r="B245">
            <v>74</v>
          </cell>
          <cell r="C245">
            <v>72</v>
          </cell>
          <cell r="D245">
            <v>67</v>
          </cell>
          <cell r="E245">
            <v>80</v>
          </cell>
          <cell r="F245">
            <v>119</v>
          </cell>
          <cell r="G245">
            <v>81</v>
          </cell>
          <cell r="H245">
            <v>90</v>
          </cell>
        </row>
        <row r="247">
          <cell r="A247" t="str">
            <v>CONTRA LA ADMINISTRACIÓN DE JUSTICIA</v>
          </cell>
          <cell r="B247">
            <v>2815</v>
          </cell>
          <cell r="C247">
            <v>3281</v>
          </cell>
          <cell r="D247">
            <v>3524</v>
          </cell>
          <cell r="E247">
            <v>3537</v>
          </cell>
          <cell r="F247">
            <v>3745</v>
          </cell>
          <cell r="G247">
            <v>3811</v>
          </cell>
          <cell r="H247">
            <v>3591</v>
          </cell>
        </row>
        <row r="249">
          <cell r="A249" t="str">
            <v>Autocalumnia</v>
          </cell>
          <cell r="B249">
            <v>0</v>
          </cell>
          <cell r="C249">
            <v>0</v>
          </cell>
          <cell r="D249">
            <v>0</v>
          </cell>
          <cell r="E249">
            <v>1</v>
          </cell>
          <cell r="F249">
            <v>0</v>
          </cell>
          <cell r="G249">
            <v>0</v>
          </cell>
          <cell r="H249">
            <v>0</v>
          </cell>
        </row>
        <row r="250">
          <cell r="A250" t="str">
            <v>Denuncia y querella calumniosa y calumnia real</v>
          </cell>
          <cell r="B250">
            <v>85</v>
          </cell>
          <cell r="C250">
            <v>75</v>
          </cell>
          <cell r="D250">
            <v>84</v>
          </cell>
          <cell r="E250">
            <v>61</v>
          </cell>
          <cell r="F250">
            <v>78</v>
          </cell>
          <cell r="G250">
            <v>56</v>
          </cell>
          <cell r="H250">
            <v>63</v>
          </cell>
        </row>
        <row r="251">
          <cell r="A251" t="str">
            <v>Divulgación de información confidencial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2</v>
          </cell>
          <cell r="H251">
            <v>230</v>
          </cell>
        </row>
        <row r="252">
          <cell r="A252" t="str">
            <v>Evasión</v>
          </cell>
          <cell r="B252">
            <v>42</v>
          </cell>
          <cell r="C252">
            <v>29</v>
          </cell>
          <cell r="D252">
            <v>27</v>
          </cell>
          <cell r="E252">
            <v>24</v>
          </cell>
          <cell r="F252">
            <v>17</v>
          </cell>
          <cell r="G252">
            <v>21</v>
          </cell>
          <cell r="H252">
            <v>27</v>
          </cell>
        </row>
        <row r="253">
          <cell r="A253" t="str">
            <v>Evasión (tentativa de)</v>
          </cell>
          <cell r="B253">
            <v>1</v>
          </cell>
          <cell r="C253">
            <v>0</v>
          </cell>
          <cell r="D253">
            <v>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</row>
        <row r="254">
          <cell r="A254" t="str">
            <v>Evasión por culpa</v>
          </cell>
          <cell r="B254">
            <v>2</v>
          </cell>
          <cell r="C254">
            <v>1</v>
          </cell>
          <cell r="D254">
            <v>0</v>
          </cell>
          <cell r="E254">
            <v>1</v>
          </cell>
          <cell r="F254">
            <v>1</v>
          </cell>
          <cell r="G254">
            <v>0</v>
          </cell>
          <cell r="H254">
            <v>0</v>
          </cell>
        </row>
        <row r="255">
          <cell r="A255" t="str">
            <v>Falso testimonio</v>
          </cell>
          <cell r="B255">
            <v>120</v>
          </cell>
          <cell r="C255">
            <v>116</v>
          </cell>
          <cell r="D255">
            <v>136</v>
          </cell>
          <cell r="E255">
            <v>130</v>
          </cell>
          <cell r="F255">
            <v>122</v>
          </cell>
          <cell r="G255">
            <v>155</v>
          </cell>
          <cell r="H255">
            <v>116</v>
          </cell>
        </row>
        <row r="256">
          <cell r="A256" t="str">
            <v>Favorecimiento de evasión</v>
          </cell>
          <cell r="B256">
            <v>1</v>
          </cell>
          <cell r="C256">
            <v>0</v>
          </cell>
          <cell r="D256">
            <v>1</v>
          </cell>
          <cell r="E256">
            <v>2</v>
          </cell>
          <cell r="F256">
            <v>2</v>
          </cell>
          <cell r="G256">
            <v>0</v>
          </cell>
          <cell r="H256">
            <v>0</v>
          </cell>
        </row>
        <row r="257">
          <cell r="A257" t="str">
            <v>Favorecimiento personal</v>
          </cell>
          <cell r="B257">
            <v>9</v>
          </cell>
          <cell r="C257">
            <v>0</v>
          </cell>
          <cell r="D257">
            <v>9</v>
          </cell>
          <cell r="E257">
            <v>8</v>
          </cell>
          <cell r="F257">
            <v>14</v>
          </cell>
          <cell r="G257">
            <v>11</v>
          </cell>
          <cell r="H257">
            <v>7</v>
          </cell>
        </row>
        <row r="258">
          <cell r="A258" t="str">
            <v>Favorecimiento real</v>
          </cell>
          <cell r="B258">
            <v>14</v>
          </cell>
          <cell r="C258">
            <v>17</v>
          </cell>
          <cell r="D258">
            <v>13</v>
          </cell>
          <cell r="E258">
            <v>12</v>
          </cell>
          <cell r="F258">
            <v>17</v>
          </cell>
          <cell r="G258">
            <v>7</v>
          </cell>
          <cell r="H258">
            <v>12</v>
          </cell>
        </row>
        <row r="259">
          <cell r="A259" t="str">
            <v>Ofrecimiento de testigo falso</v>
          </cell>
          <cell r="B259">
            <v>1</v>
          </cell>
          <cell r="C259">
            <v>3</v>
          </cell>
          <cell r="D259">
            <v>4</v>
          </cell>
          <cell r="E259">
            <v>3</v>
          </cell>
          <cell r="F259">
            <v>0</v>
          </cell>
          <cell r="G259">
            <v>1</v>
          </cell>
          <cell r="H259">
            <v>1</v>
          </cell>
        </row>
        <row r="260">
          <cell r="A260" t="str">
            <v>Quebrantamiento de inhabilitación</v>
          </cell>
          <cell r="B260">
            <v>0</v>
          </cell>
          <cell r="C260">
            <v>0</v>
          </cell>
          <cell r="D260">
            <v>3</v>
          </cell>
          <cell r="E260">
            <v>1</v>
          </cell>
          <cell r="F260">
            <v>2</v>
          </cell>
          <cell r="G260">
            <v>2</v>
          </cell>
          <cell r="H260">
            <v>0</v>
          </cell>
        </row>
        <row r="261">
          <cell r="A261" t="str">
            <v>Receptación</v>
          </cell>
          <cell r="B261">
            <v>2243</v>
          </cell>
          <cell r="C261">
            <v>2643</v>
          </cell>
          <cell r="D261">
            <v>2779</v>
          </cell>
          <cell r="E261">
            <v>2790</v>
          </cell>
          <cell r="F261">
            <v>2932</v>
          </cell>
          <cell r="G261">
            <v>2964</v>
          </cell>
          <cell r="H261">
            <v>2693</v>
          </cell>
        </row>
        <row r="262">
          <cell r="A262" t="str">
            <v>Receptación de cosas de procedencia sospechosa</v>
          </cell>
          <cell r="B262">
            <v>77</v>
          </cell>
          <cell r="C262">
            <v>81</v>
          </cell>
          <cell r="D262">
            <v>95</v>
          </cell>
          <cell r="E262">
            <v>83</v>
          </cell>
          <cell r="F262">
            <v>89</v>
          </cell>
          <cell r="G262">
            <v>158</v>
          </cell>
          <cell r="H262">
            <v>55</v>
          </cell>
        </row>
        <row r="263">
          <cell r="A263" t="str">
            <v>Simulación de delito</v>
          </cell>
          <cell r="B263">
            <v>215</v>
          </cell>
          <cell r="C263">
            <v>311</v>
          </cell>
          <cell r="D263">
            <v>364</v>
          </cell>
          <cell r="E263">
            <v>419</v>
          </cell>
          <cell r="F263">
            <v>468</v>
          </cell>
          <cell r="G263">
            <v>430</v>
          </cell>
          <cell r="H263">
            <v>386</v>
          </cell>
        </row>
        <row r="264">
          <cell r="A264" t="str">
            <v>Soborno</v>
          </cell>
          <cell r="B264">
            <v>5</v>
          </cell>
          <cell r="C264">
            <v>5</v>
          </cell>
          <cell r="D264">
            <v>8</v>
          </cell>
          <cell r="E264">
            <v>2</v>
          </cell>
          <cell r="F264">
            <v>3</v>
          </cell>
          <cell r="G264">
            <v>4</v>
          </cell>
          <cell r="H264">
            <v>1</v>
          </cell>
        </row>
        <row r="266">
          <cell r="A266" t="str">
            <v>CONTRA LOS DEBERES DE LA FUNCIÓN PÚBLICA</v>
          </cell>
          <cell r="B266">
            <v>3033</v>
          </cell>
          <cell r="C266">
            <v>3403</v>
          </cell>
          <cell r="D266">
            <v>2113</v>
          </cell>
          <cell r="E266">
            <v>2376</v>
          </cell>
          <cell r="F266">
            <v>2505</v>
          </cell>
          <cell r="G266">
            <v>2711</v>
          </cell>
          <cell r="H266">
            <v>2648</v>
          </cell>
        </row>
        <row r="268">
          <cell r="A268" t="str">
            <v>Abuso de autoridad</v>
          </cell>
          <cell r="B268">
            <v>2061</v>
          </cell>
          <cell r="C268">
            <v>2365</v>
          </cell>
          <cell r="D268">
            <v>1610</v>
          </cell>
          <cell r="E268">
            <v>1715</v>
          </cell>
          <cell r="F268">
            <v>1914</v>
          </cell>
          <cell r="G268">
            <v>1877</v>
          </cell>
          <cell r="H268">
            <v>2017</v>
          </cell>
        </row>
        <row r="269">
          <cell r="A269" t="str">
            <v>Aceptación de dádivas por un acto cumplido</v>
          </cell>
          <cell r="B269">
            <v>1</v>
          </cell>
          <cell r="C269">
            <v>2</v>
          </cell>
          <cell r="D269">
            <v>1</v>
          </cell>
          <cell r="E269">
            <v>2</v>
          </cell>
          <cell r="F269">
            <v>1</v>
          </cell>
          <cell r="G269">
            <v>0</v>
          </cell>
          <cell r="H269">
            <v>0</v>
          </cell>
        </row>
        <row r="270">
          <cell r="A270" t="str">
            <v>Cohecho impropio</v>
          </cell>
          <cell r="B270">
            <v>14</v>
          </cell>
          <cell r="C270">
            <v>4</v>
          </cell>
          <cell r="D270">
            <v>6</v>
          </cell>
          <cell r="E270">
            <v>3</v>
          </cell>
          <cell r="F270">
            <v>7</v>
          </cell>
          <cell r="G270">
            <v>8</v>
          </cell>
          <cell r="H270">
            <v>7</v>
          </cell>
        </row>
        <row r="271">
          <cell r="A271" t="str">
            <v>Cohecho propio</v>
          </cell>
          <cell r="B271">
            <v>29</v>
          </cell>
          <cell r="C271">
            <v>33</v>
          </cell>
          <cell r="D271">
            <v>16</v>
          </cell>
          <cell r="E271">
            <v>18</v>
          </cell>
          <cell r="F271">
            <v>18</v>
          </cell>
          <cell r="G271">
            <v>15</v>
          </cell>
          <cell r="H271">
            <v>13</v>
          </cell>
        </row>
        <row r="272">
          <cell r="A272" t="str">
            <v>Concusión</v>
          </cell>
          <cell r="B272">
            <v>145</v>
          </cell>
          <cell r="C272">
            <v>116</v>
          </cell>
          <cell r="D272">
            <v>38</v>
          </cell>
          <cell r="E272">
            <v>47</v>
          </cell>
          <cell r="F272">
            <v>45</v>
          </cell>
          <cell r="G272">
            <v>39</v>
          </cell>
          <cell r="H272">
            <v>54</v>
          </cell>
        </row>
        <row r="273">
          <cell r="A273" t="str">
            <v>Corrupción agravada</v>
          </cell>
          <cell r="B273">
            <v>135</v>
          </cell>
          <cell r="C273">
            <v>168</v>
          </cell>
          <cell r="D273">
            <v>118</v>
          </cell>
          <cell r="E273">
            <v>120</v>
          </cell>
          <cell r="F273">
            <v>143</v>
          </cell>
          <cell r="G273">
            <v>177</v>
          </cell>
          <cell r="H273">
            <v>37</v>
          </cell>
        </row>
        <row r="274">
          <cell r="A274" t="str">
            <v>Corrupción de jueces</v>
          </cell>
          <cell r="B274">
            <v>1</v>
          </cell>
          <cell r="C274">
            <v>2</v>
          </cell>
          <cell r="D274">
            <v>0</v>
          </cell>
          <cell r="E274">
            <v>0</v>
          </cell>
          <cell r="F274">
            <v>2</v>
          </cell>
          <cell r="G274">
            <v>2</v>
          </cell>
          <cell r="H274">
            <v>0</v>
          </cell>
        </row>
        <row r="275">
          <cell r="A275" t="str">
            <v>Delitos cometidos por funcionarios públicos</v>
          </cell>
          <cell r="B275">
            <v>0</v>
          </cell>
          <cell r="C275">
            <v>0</v>
          </cell>
          <cell r="D275">
            <v>1</v>
          </cell>
          <cell r="E275">
            <v>1</v>
          </cell>
          <cell r="F275">
            <v>16</v>
          </cell>
          <cell r="G275">
            <v>0</v>
          </cell>
          <cell r="H275">
            <v>0</v>
          </cell>
        </row>
        <row r="276">
          <cell r="A276" t="str">
            <v>Demora injustificada de pagos</v>
          </cell>
          <cell r="B276">
            <v>1</v>
          </cell>
          <cell r="C276">
            <v>1</v>
          </cell>
          <cell r="D276">
            <v>1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</row>
        <row r="277">
          <cell r="A277" t="str">
            <v>Denegación de Auxilio</v>
          </cell>
          <cell r="B277">
            <v>1</v>
          </cell>
          <cell r="C277">
            <v>0</v>
          </cell>
          <cell r="D277">
            <v>1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A278" t="str">
            <v>Divulgación de secretos de la función pública</v>
          </cell>
          <cell r="B278">
            <v>13</v>
          </cell>
          <cell r="C278">
            <v>11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</row>
        <row r="279">
          <cell r="A279" t="str">
            <v>Exacción ilegal</v>
          </cell>
          <cell r="B279">
            <v>4</v>
          </cell>
          <cell r="C279">
            <v>2</v>
          </cell>
          <cell r="D279">
            <v>3</v>
          </cell>
          <cell r="E279">
            <v>6</v>
          </cell>
          <cell r="F279">
            <v>0</v>
          </cell>
          <cell r="G279">
            <v>6</v>
          </cell>
          <cell r="H279">
            <v>4</v>
          </cell>
        </row>
        <row r="280">
          <cell r="A280" t="str">
            <v>Facilitación culposa de substracciones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1</v>
          </cell>
          <cell r="H280">
            <v>1</v>
          </cell>
        </row>
        <row r="281">
          <cell r="A281" t="str">
            <v>Incumplimiento de deberes de la función pública</v>
          </cell>
          <cell r="B281">
            <v>208</v>
          </cell>
          <cell r="C281">
            <v>281</v>
          </cell>
          <cell r="D281">
            <v>47</v>
          </cell>
          <cell r="E281">
            <v>166</v>
          </cell>
          <cell r="F281">
            <v>29</v>
          </cell>
          <cell r="G281">
            <v>179</v>
          </cell>
          <cell r="H281">
            <v>122</v>
          </cell>
        </row>
        <row r="282">
          <cell r="A282" t="str">
            <v>Malversación</v>
          </cell>
          <cell r="B282">
            <v>22</v>
          </cell>
          <cell r="C282">
            <v>20</v>
          </cell>
          <cell r="D282">
            <v>20</v>
          </cell>
          <cell r="E282">
            <v>24</v>
          </cell>
          <cell r="F282">
            <v>16</v>
          </cell>
          <cell r="G282">
            <v>26</v>
          </cell>
          <cell r="H282">
            <v>23</v>
          </cell>
        </row>
        <row r="283">
          <cell r="A283" t="str">
            <v>Negociaciones incompatibles</v>
          </cell>
          <cell r="B283">
            <v>0</v>
          </cell>
          <cell r="C283">
            <v>2</v>
          </cell>
          <cell r="D283">
            <v>2</v>
          </cell>
          <cell r="E283">
            <v>3</v>
          </cell>
          <cell r="F283">
            <v>0</v>
          </cell>
          <cell r="G283">
            <v>4</v>
          </cell>
          <cell r="H283">
            <v>0</v>
          </cell>
        </row>
        <row r="284">
          <cell r="A284" t="str">
            <v>Nombramientos ilegales</v>
          </cell>
          <cell r="B284">
            <v>13</v>
          </cell>
          <cell r="C284">
            <v>10</v>
          </cell>
          <cell r="D284">
            <v>13</v>
          </cell>
          <cell r="E284">
            <v>13</v>
          </cell>
          <cell r="F284">
            <v>16</v>
          </cell>
          <cell r="G284">
            <v>23</v>
          </cell>
          <cell r="H284">
            <v>35</v>
          </cell>
        </row>
        <row r="285">
          <cell r="A285" t="str">
            <v>Ofrecimiento u otorgamiento de dádiva o retribución</v>
          </cell>
          <cell r="B285">
            <v>0</v>
          </cell>
          <cell r="C285">
            <v>0</v>
          </cell>
          <cell r="D285">
            <v>1</v>
          </cell>
          <cell r="E285">
            <v>0</v>
          </cell>
          <cell r="F285">
            <v>1</v>
          </cell>
          <cell r="G285">
            <v>0</v>
          </cell>
          <cell r="H285">
            <v>0</v>
          </cell>
        </row>
        <row r="286">
          <cell r="A286" t="str">
            <v>Patrocinio infiel</v>
          </cell>
          <cell r="B286">
            <v>5</v>
          </cell>
          <cell r="C286">
            <v>8</v>
          </cell>
          <cell r="D286">
            <v>5</v>
          </cell>
          <cell r="E286">
            <v>8</v>
          </cell>
          <cell r="F286">
            <v>6</v>
          </cell>
          <cell r="G286">
            <v>9</v>
          </cell>
          <cell r="H286">
            <v>9</v>
          </cell>
        </row>
        <row r="287">
          <cell r="A287" t="str">
            <v>Peculado</v>
          </cell>
          <cell r="B287">
            <v>234</v>
          </cell>
          <cell r="C287">
            <v>260</v>
          </cell>
          <cell r="D287">
            <v>169</v>
          </cell>
          <cell r="E287">
            <v>167</v>
          </cell>
          <cell r="F287">
            <v>201</v>
          </cell>
          <cell r="G287">
            <v>242</v>
          </cell>
          <cell r="H287">
            <v>154</v>
          </cell>
        </row>
        <row r="288">
          <cell r="A288" t="str">
            <v>Peculado y malversación de fondos privados</v>
          </cell>
          <cell r="B288">
            <v>0</v>
          </cell>
          <cell r="C288">
            <v>0</v>
          </cell>
          <cell r="D288">
            <v>1</v>
          </cell>
          <cell r="E288">
            <v>2</v>
          </cell>
          <cell r="F288">
            <v>7</v>
          </cell>
          <cell r="G288">
            <v>0</v>
          </cell>
          <cell r="H288">
            <v>0</v>
          </cell>
        </row>
        <row r="289">
          <cell r="A289" t="str">
            <v>Penalidad del corruptor</v>
          </cell>
          <cell r="B289">
            <v>41</v>
          </cell>
          <cell r="C289">
            <v>35</v>
          </cell>
          <cell r="D289">
            <v>21</v>
          </cell>
          <cell r="E289">
            <v>22</v>
          </cell>
          <cell r="F289">
            <v>21</v>
          </cell>
          <cell r="G289">
            <v>34</v>
          </cell>
          <cell r="H289">
            <v>34</v>
          </cell>
        </row>
        <row r="290">
          <cell r="A290" t="str">
            <v>Prevaricato</v>
          </cell>
          <cell r="B290">
            <v>105</v>
          </cell>
          <cell r="C290">
            <v>82</v>
          </cell>
          <cell r="D290">
            <v>39</v>
          </cell>
          <cell r="E290">
            <v>57</v>
          </cell>
          <cell r="F290">
            <v>60</v>
          </cell>
          <cell r="G290">
            <v>68</v>
          </cell>
          <cell r="H290">
            <v>137</v>
          </cell>
        </row>
        <row r="291">
          <cell r="A291" t="str">
            <v>Sujetos equiparados</v>
          </cell>
          <cell r="B291">
            <v>0</v>
          </cell>
          <cell r="C291">
            <v>1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</row>
        <row r="292">
          <cell r="A292" t="str">
            <v>Violación de fueros</v>
          </cell>
          <cell r="B292">
            <v>0</v>
          </cell>
          <cell r="C292">
            <v>0</v>
          </cell>
          <cell r="D292">
            <v>0</v>
          </cell>
          <cell r="E292">
            <v>2</v>
          </cell>
          <cell r="F292">
            <v>2</v>
          </cell>
          <cell r="G292">
            <v>1</v>
          </cell>
          <cell r="H292">
            <v>1</v>
          </cell>
        </row>
        <row r="294">
          <cell r="A294" t="str">
            <v>INFRACCIÓN LEY ENRIQUECIMIENTO ILÍCITO</v>
          </cell>
          <cell r="B294">
            <v>59</v>
          </cell>
          <cell r="C294">
            <v>55</v>
          </cell>
          <cell r="D294">
            <v>62</v>
          </cell>
          <cell r="E294">
            <v>87</v>
          </cell>
          <cell r="F294">
            <v>86</v>
          </cell>
          <cell r="G294">
            <v>121</v>
          </cell>
          <cell r="H294">
            <v>102</v>
          </cell>
        </row>
        <row r="296">
          <cell r="A296" t="str">
            <v>Apropiación de bienes obsequiados al estado</v>
          </cell>
          <cell r="B296">
            <v>0</v>
          </cell>
          <cell r="C296">
            <v>0</v>
          </cell>
          <cell r="D296">
            <v>2</v>
          </cell>
          <cell r="E296">
            <v>0</v>
          </cell>
          <cell r="F296">
            <v>2</v>
          </cell>
          <cell r="G296">
            <v>3</v>
          </cell>
          <cell r="H296">
            <v>1</v>
          </cell>
        </row>
        <row r="297">
          <cell r="A297" t="str">
            <v>Consecuencias civiles del enriquecimiento ilícito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32</v>
          </cell>
          <cell r="H297">
            <v>0</v>
          </cell>
        </row>
        <row r="298">
          <cell r="A298" t="str">
            <v>Falsedad en la declaración jurada</v>
          </cell>
          <cell r="B298">
            <v>2</v>
          </cell>
          <cell r="C298">
            <v>0</v>
          </cell>
          <cell r="D298">
            <v>1</v>
          </cell>
          <cell r="E298">
            <v>2</v>
          </cell>
          <cell r="F298">
            <v>0</v>
          </cell>
          <cell r="G298">
            <v>0</v>
          </cell>
          <cell r="H298">
            <v>0</v>
          </cell>
        </row>
        <row r="299">
          <cell r="A299" t="str">
            <v>Falsedad en la recepción de bienes u servicios contratados</v>
          </cell>
          <cell r="B299">
            <v>1</v>
          </cell>
          <cell r="C299">
            <v>2</v>
          </cell>
          <cell r="D299">
            <v>2</v>
          </cell>
          <cell r="E299">
            <v>0</v>
          </cell>
          <cell r="F299">
            <v>1</v>
          </cell>
          <cell r="G299">
            <v>2</v>
          </cell>
          <cell r="H299">
            <v>10</v>
          </cell>
        </row>
        <row r="300">
          <cell r="A300" t="str">
            <v>Fraude de ley en la función administrativa</v>
          </cell>
          <cell r="B300">
            <v>4</v>
          </cell>
          <cell r="C300">
            <v>2</v>
          </cell>
          <cell r="D300">
            <v>2</v>
          </cell>
          <cell r="E300">
            <v>1</v>
          </cell>
          <cell r="F300">
            <v>4</v>
          </cell>
          <cell r="G300">
            <v>4</v>
          </cell>
          <cell r="H300">
            <v>9</v>
          </cell>
        </row>
        <row r="301">
          <cell r="A301" t="str">
            <v>Influencia en contra de la hacienda pública</v>
          </cell>
          <cell r="B301">
            <v>3</v>
          </cell>
          <cell r="C301">
            <v>3</v>
          </cell>
          <cell r="D301">
            <v>1</v>
          </cell>
          <cell r="E301">
            <v>12</v>
          </cell>
          <cell r="F301">
            <v>6</v>
          </cell>
          <cell r="G301">
            <v>15</v>
          </cell>
          <cell r="H301">
            <v>13</v>
          </cell>
        </row>
        <row r="302">
          <cell r="A302" t="str">
            <v>Legislación o administración en provecho propio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2</v>
          </cell>
          <cell r="H302">
            <v>2</v>
          </cell>
        </row>
        <row r="303">
          <cell r="A303" t="str">
            <v>Pago irregular de contratos administrativos</v>
          </cell>
          <cell r="B303">
            <v>0</v>
          </cell>
          <cell r="C303">
            <v>3</v>
          </cell>
          <cell r="D303">
            <v>2</v>
          </cell>
          <cell r="E303">
            <v>2</v>
          </cell>
          <cell r="F303">
            <v>2</v>
          </cell>
          <cell r="G303">
            <v>6</v>
          </cell>
          <cell r="H303">
            <v>4</v>
          </cell>
        </row>
        <row r="304">
          <cell r="A304" t="str">
            <v>Receptación, legalización o encubrimiento de bienes</v>
          </cell>
          <cell r="B304">
            <v>4</v>
          </cell>
          <cell r="C304">
            <v>1</v>
          </cell>
          <cell r="D304">
            <v>0</v>
          </cell>
          <cell r="E304">
            <v>4</v>
          </cell>
          <cell r="F304">
            <v>3</v>
          </cell>
          <cell r="G304">
            <v>2</v>
          </cell>
          <cell r="H304">
            <v>6</v>
          </cell>
        </row>
        <row r="305">
          <cell r="A305" t="str">
            <v>Reconocimiento ilegal de beneficios laborales</v>
          </cell>
          <cell r="B305">
            <v>4</v>
          </cell>
          <cell r="C305">
            <v>3</v>
          </cell>
          <cell r="D305">
            <v>3</v>
          </cell>
          <cell r="E305">
            <v>7</v>
          </cell>
          <cell r="F305">
            <v>3</v>
          </cell>
          <cell r="G305">
            <v>3</v>
          </cell>
          <cell r="H305">
            <v>5</v>
          </cell>
        </row>
        <row r="306">
          <cell r="A306" t="str">
            <v>Sobreprecio irregular</v>
          </cell>
          <cell r="B306">
            <v>0</v>
          </cell>
          <cell r="C306">
            <v>0</v>
          </cell>
          <cell r="D306">
            <v>1</v>
          </cell>
          <cell r="E306">
            <v>0</v>
          </cell>
          <cell r="F306">
            <v>0</v>
          </cell>
          <cell r="G306">
            <v>2</v>
          </cell>
          <cell r="H306">
            <v>1</v>
          </cell>
        </row>
        <row r="307">
          <cell r="A307" t="str">
            <v>Tráfico de influencias</v>
          </cell>
          <cell r="B307">
            <v>6</v>
          </cell>
          <cell r="C307">
            <v>16</v>
          </cell>
          <cell r="D307">
            <v>18</v>
          </cell>
          <cell r="E307">
            <v>20</v>
          </cell>
          <cell r="F307">
            <v>22</v>
          </cell>
          <cell r="G307">
            <v>42</v>
          </cell>
          <cell r="H307">
            <v>51</v>
          </cell>
        </row>
        <row r="308">
          <cell r="A308" t="str">
            <v>Violación de la privacidad de la información de las declaraciones juradas</v>
          </cell>
          <cell r="B308">
            <v>1</v>
          </cell>
          <cell r="C308">
            <v>4</v>
          </cell>
          <cell r="D308">
            <v>6</v>
          </cell>
          <cell r="E308">
            <v>4</v>
          </cell>
          <cell r="F308">
            <v>2</v>
          </cell>
          <cell r="G308">
            <v>0</v>
          </cell>
          <cell r="H308">
            <v>0</v>
          </cell>
        </row>
        <row r="309">
          <cell r="A309" t="str">
            <v>Infracción Ley Enriquecimiento ilícito</v>
          </cell>
          <cell r="B309">
            <v>34</v>
          </cell>
          <cell r="C309">
            <v>21</v>
          </cell>
          <cell r="D309">
            <v>24</v>
          </cell>
          <cell r="E309">
            <v>35</v>
          </cell>
          <cell r="F309">
            <v>41</v>
          </cell>
          <cell r="G309">
            <v>8</v>
          </cell>
          <cell r="H309">
            <v>0</v>
          </cell>
        </row>
        <row r="311">
          <cell r="A311" t="str">
            <v>CONTRA LOS PODERES PÚBLICOS Y ORDEN CONSTITUCIONAL</v>
          </cell>
          <cell r="B311">
            <v>4</v>
          </cell>
          <cell r="C311">
            <v>1</v>
          </cell>
          <cell r="D311">
            <v>1</v>
          </cell>
          <cell r="E311">
            <v>3</v>
          </cell>
          <cell r="F311">
            <v>3</v>
          </cell>
          <cell r="G311">
            <v>1</v>
          </cell>
          <cell r="H311">
            <v>0</v>
          </cell>
        </row>
        <row r="313">
          <cell r="A313" t="str">
            <v>Motín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1</v>
          </cell>
          <cell r="G313">
            <v>1</v>
          </cell>
          <cell r="H313">
            <v>0</v>
          </cell>
        </row>
        <row r="314">
          <cell r="A314" t="str">
            <v>Propaganda contra el orden constitucional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2</v>
          </cell>
          <cell r="G314">
            <v>0</v>
          </cell>
          <cell r="H314">
            <v>0</v>
          </cell>
        </row>
        <row r="315">
          <cell r="A315" t="str">
            <v>Rebelión</v>
          </cell>
          <cell r="B315">
            <v>1</v>
          </cell>
          <cell r="C315">
            <v>1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</row>
        <row r="316">
          <cell r="A316" t="str">
            <v>Responsabilidad de los promotores o directores</v>
          </cell>
          <cell r="B316">
            <v>1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</row>
        <row r="317">
          <cell r="A317" t="str">
            <v>Seducción de fuerzas de seguridad</v>
          </cell>
          <cell r="B317">
            <v>0</v>
          </cell>
          <cell r="C317">
            <v>0</v>
          </cell>
          <cell r="D317">
            <v>1</v>
          </cell>
          <cell r="E317">
            <v>3</v>
          </cell>
          <cell r="F317">
            <v>0</v>
          </cell>
          <cell r="G317">
            <v>0</v>
          </cell>
          <cell r="H317">
            <v>0</v>
          </cell>
        </row>
        <row r="318">
          <cell r="A318" t="str">
            <v>Violación al principio de alternabilidad</v>
          </cell>
          <cell r="B318">
            <v>2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</row>
        <row r="320">
          <cell r="A320" t="str">
            <v>CONTRA LA FE PUBLICA</v>
          </cell>
          <cell r="B320">
            <v>3843</v>
          </cell>
          <cell r="C320">
            <v>4199</v>
          </cell>
          <cell r="D320">
            <v>4588</v>
          </cell>
          <cell r="E320">
            <v>4017</v>
          </cell>
          <cell r="F320">
            <v>3866</v>
          </cell>
          <cell r="G320">
            <v>3001</v>
          </cell>
          <cell r="H320">
            <v>3238</v>
          </cell>
        </row>
        <row r="322">
          <cell r="A322" t="str">
            <v>Circulación de moneda falsa recibida de buena fe</v>
          </cell>
          <cell r="B322">
            <v>360</v>
          </cell>
          <cell r="C322">
            <v>325</v>
          </cell>
          <cell r="D322">
            <v>351</v>
          </cell>
          <cell r="E322">
            <v>356</v>
          </cell>
          <cell r="F322">
            <v>273</v>
          </cell>
          <cell r="G322">
            <v>211</v>
          </cell>
          <cell r="H322">
            <v>181</v>
          </cell>
        </row>
        <row r="323">
          <cell r="A323" t="str">
            <v>Documentos equiparados</v>
          </cell>
          <cell r="B323">
            <v>0</v>
          </cell>
          <cell r="C323">
            <v>1</v>
          </cell>
          <cell r="D323">
            <v>0</v>
          </cell>
          <cell r="E323">
            <v>0</v>
          </cell>
          <cell r="F323">
            <v>0</v>
          </cell>
          <cell r="G323">
            <v>1</v>
          </cell>
          <cell r="H323">
            <v>1</v>
          </cell>
        </row>
        <row r="324">
          <cell r="A324" t="str">
            <v>Falsedad ideológica</v>
          </cell>
          <cell r="B324">
            <v>799</v>
          </cell>
          <cell r="C324">
            <v>1617</v>
          </cell>
          <cell r="D324">
            <v>1550</v>
          </cell>
          <cell r="E324">
            <v>1549</v>
          </cell>
          <cell r="F324">
            <v>1794</v>
          </cell>
          <cell r="G324">
            <v>1372</v>
          </cell>
          <cell r="H324">
            <v>1582</v>
          </cell>
        </row>
        <row r="325">
          <cell r="A325" t="str">
            <v>Falsedad ideológica en certificados médicos</v>
          </cell>
          <cell r="B325">
            <v>2</v>
          </cell>
          <cell r="C325">
            <v>1</v>
          </cell>
          <cell r="D325">
            <v>1</v>
          </cell>
          <cell r="E325">
            <v>0</v>
          </cell>
          <cell r="F325">
            <v>2</v>
          </cell>
          <cell r="G325">
            <v>0</v>
          </cell>
          <cell r="H325">
            <v>1</v>
          </cell>
        </row>
        <row r="326">
          <cell r="A326" t="str">
            <v>Falsificación de documentos privados</v>
          </cell>
          <cell r="B326">
            <v>56</v>
          </cell>
          <cell r="C326">
            <v>220</v>
          </cell>
          <cell r="D326">
            <v>160</v>
          </cell>
          <cell r="E326">
            <v>45</v>
          </cell>
          <cell r="F326">
            <v>66</v>
          </cell>
          <cell r="G326">
            <v>98</v>
          </cell>
          <cell r="H326">
            <v>97</v>
          </cell>
        </row>
        <row r="327">
          <cell r="A327" t="str">
            <v>Falsificación de documentos públicos y auténticos</v>
          </cell>
          <cell r="B327">
            <v>518</v>
          </cell>
          <cell r="C327">
            <v>448</v>
          </cell>
          <cell r="D327">
            <v>829</v>
          </cell>
          <cell r="E327">
            <v>399</v>
          </cell>
          <cell r="F327">
            <v>260</v>
          </cell>
          <cell r="G327">
            <v>100</v>
          </cell>
          <cell r="H327">
            <v>80</v>
          </cell>
        </row>
        <row r="328">
          <cell r="A328" t="str">
            <v>Falsificación de moneda</v>
          </cell>
          <cell r="B328">
            <v>51</v>
          </cell>
          <cell r="C328">
            <v>30</v>
          </cell>
          <cell r="D328">
            <v>45</v>
          </cell>
          <cell r="E328">
            <v>43</v>
          </cell>
          <cell r="F328">
            <v>46</v>
          </cell>
          <cell r="G328">
            <v>49</v>
          </cell>
          <cell r="H328">
            <v>41</v>
          </cell>
        </row>
        <row r="329">
          <cell r="A329" t="str">
            <v>Falsificación de sellos</v>
          </cell>
          <cell r="B329">
            <v>4</v>
          </cell>
          <cell r="C329">
            <v>7</v>
          </cell>
          <cell r="D329">
            <v>5</v>
          </cell>
          <cell r="E329">
            <v>3</v>
          </cell>
          <cell r="F329">
            <v>2</v>
          </cell>
          <cell r="G329">
            <v>3</v>
          </cell>
          <cell r="H329">
            <v>5</v>
          </cell>
        </row>
        <row r="330">
          <cell r="A330" t="str">
            <v>Falsificación de señas y marcas</v>
          </cell>
          <cell r="B330">
            <v>1042</v>
          </cell>
          <cell r="C330">
            <v>805</v>
          </cell>
          <cell r="D330">
            <v>909</v>
          </cell>
          <cell r="E330">
            <v>912</v>
          </cell>
          <cell r="F330">
            <v>685</v>
          </cell>
          <cell r="G330">
            <v>530</v>
          </cell>
          <cell r="H330">
            <v>626</v>
          </cell>
        </row>
        <row r="331">
          <cell r="A331" t="str">
            <v>Supresión, ocultación y destrucción de documento</v>
          </cell>
          <cell r="B331">
            <v>15</v>
          </cell>
          <cell r="C331">
            <v>9</v>
          </cell>
          <cell r="D331">
            <v>16</v>
          </cell>
          <cell r="E331">
            <v>7</v>
          </cell>
          <cell r="F331">
            <v>8</v>
          </cell>
          <cell r="G331">
            <v>5</v>
          </cell>
          <cell r="H331">
            <v>9</v>
          </cell>
        </row>
        <row r="332">
          <cell r="A332" t="str">
            <v>Tenencia de instrumentos de falsificación</v>
          </cell>
          <cell r="B332">
            <v>0</v>
          </cell>
          <cell r="C332">
            <v>1</v>
          </cell>
          <cell r="D332">
            <v>1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</row>
        <row r="333">
          <cell r="A333" t="str">
            <v>Tráfico de personas menores</v>
          </cell>
          <cell r="B333">
            <v>6</v>
          </cell>
          <cell r="C333">
            <v>5</v>
          </cell>
          <cell r="D333">
            <v>8</v>
          </cell>
          <cell r="E333">
            <v>5</v>
          </cell>
          <cell r="F333">
            <v>5</v>
          </cell>
          <cell r="G333">
            <v>0</v>
          </cell>
          <cell r="H333">
            <v>0</v>
          </cell>
        </row>
        <row r="334">
          <cell r="A334" t="str">
            <v>Uso de falso documento</v>
          </cell>
          <cell r="B334">
            <v>990</v>
          </cell>
          <cell r="C334">
            <v>730</v>
          </cell>
          <cell r="D334">
            <v>713</v>
          </cell>
          <cell r="E334">
            <v>698</v>
          </cell>
          <cell r="F334">
            <v>725</v>
          </cell>
          <cell r="G334">
            <v>632</v>
          </cell>
          <cell r="H334">
            <v>615</v>
          </cell>
        </row>
        <row r="336">
          <cell r="A336" t="str">
            <v>CONTRA LOS DERECHOS HUMANOS</v>
          </cell>
          <cell r="B336">
            <v>1</v>
          </cell>
          <cell r="C336">
            <v>0</v>
          </cell>
          <cell r="D336">
            <v>4</v>
          </cell>
          <cell r="E336">
            <v>0</v>
          </cell>
          <cell r="F336">
            <v>1</v>
          </cell>
          <cell r="G336">
            <v>1</v>
          </cell>
          <cell r="H336">
            <v>0</v>
          </cell>
        </row>
        <row r="338">
          <cell r="A338" t="str">
            <v>Crímenes de lesa humanidad</v>
          </cell>
          <cell r="B338">
            <v>0</v>
          </cell>
          <cell r="C338">
            <v>0</v>
          </cell>
          <cell r="D338">
            <v>2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39">
          <cell r="A339" t="str">
            <v>Discriminación racial</v>
          </cell>
          <cell r="B339">
            <v>1</v>
          </cell>
          <cell r="C339">
            <v>0</v>
          </cell>
          <cell r="D339">
            <v>0</v>
          </cell>
          <cell r="E339">
            <v>0</v>
          </cell>
          <cell r="F339">
            <v>1</v>
          </cell>
          <cell r="G339">
            <v>0</v>
          </cell>
          <cell r="H339">
            <v>0</v>
          </cell>
        </row>
        <row r="340">
          <cell r="A340" t="str">
            <v>Tráfico de menores para adopción, artículo 384 C.P.</v>
          </cell>
          <cell r="B340">
            <v>0</v>
          </cell>
          <cell r="C340">
            <v>0</v>
          </cell>
          <cell r="D340">
            <v>2</v>
          </cell>
          <cell r="E340">
            <v>0</v>
          </cell>
          <cell r="F340">
            <v>0</v>
          </cell>
          <cell r="G340">
            <v>1</v>
          </cell>
          <cell r="H340">
            <v>0</v>
          </cell>
        </row>
        <row r="342">
          <cell r="A342" t="str">
            <v>INFRACCIÓN LEY BIENESTAR ANIMAL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60</v>
          </cell>
          <cell r="H342">
            <v>124</v>
          </cell>
        </row>
        <row r="344">
          <cell r="A344" t="str">
            <v>Crueldad contra los animales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24</v>
          </cell>
          <cell r="H344">
            <v>59</v>
          </cell>
        </row>
        <row r="345">
          <cell r="A345" t="str">
            <v>Muerte de animal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34</v>
          </cell>
          <cell r="H345">
            <v>62</v>
          </cell>
        </row>
        <row r="346">
          <cell r="A346" t="str">
            <v xml:space="preserve">Pelea de animales por deporte 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2</v>
          </cell>
          <cell r="H346">
            <v>3</v>
          </cell>
        </row>
        <row r="348">
          <cell r="A348" t="str">
            <v>INFRACCIÓN A LA LEY DE PSICOTRÓPICOS</v>
          </cell>
          <cell r="B348">
            <v>3481</v>
          </cell>
          <cell r="C348">
            <v>2824</v>
          </cell>
          <cell r="D348">
            <v>3031</v>
          </cell>
          <cell r="E348">
            <v>3102</v>
          </cell>
          <cell r="F348">
            <v>3338</v>
          </cell>
          <cell r="G348">
            <v>3771</v>
          </cell>
          <cell r="H348">
            <v>3376</v>
          </cell>
        </row>
        <row r="350">
          <cell r="A350" t="str">
            <v>Almacenamiento de Drogas, Sustancias o Productos sin Autorización Legal</v>
          </cell>
          <cell r="B350">
            <v>5</v>
          </cell>
          <cell r="C350">
            <v>9</v>
          </cell>
          <cell r="D350">
            <v>16</v>
          </cell>
          <cell r="E350">
            <v>14</v>
          </cell>
          <cell r="F350">
            <v>19</v>
          </cell>
          <cell r="G350">
            <v>43</v>
          </cell>
          <cell r="H350">
            <v>18</v>
          </cell>
        </row>
        <row r="351">
          <cell r="A351" t="str">
            <v>Comercio de droga y sustancias sin autorización legal</v>
          </cell>
          <cell r="B351">
            <v>24</v>
          </cell>
          <cell r="C351">
            <v>29</v>
          </cell>
          <cell r="D351">
            <v>24</v>
          </cell>
          <cell r="E351">
            <v>30</v>
          </cell>
          <cell r="F351">
            <v>22</v>
          </cell>
          <cell r="G351">
            <v>26</v>
          </cell>
          <cell r="H351">
            <v>12</v>
          </cell>
        </row>
        <row r="352">
          <cell r="A352" t="str">
            <v>Cultivar-producir-extraer drogas</v>
          </cell>
          <cell r="B352">
            <v>89</v>
          </cell>
          <cell r="C352">
            <v>122</v>
          </cell>
          <cell r="D352">
            <v>107</v>
          </cell>
          <cell r="E352">
            <v>60</v>
          </cell>
          <cell r="F352">
            <v>19</v>
          </cell>
          <cell r="G352">
            <v>82</v>
          </cell>
          <cell r="H352">
            <v>30</v>
          </cell>
        </row>
        <row r="353">
          <cell r="A353" t="str">
            <v>Distribuir-suministrar-poseer drogas</v>
          </cell>
          <cell r="B353">
            <v>13</v>
          </cell>
          <cell r="C353">
            <v>70</v>
          </cell>
          <cell r="D353">
            <v>30</v>
          </cell>
          <cell r="E353">
            <v>6</v>
          </cell>
          <cell r="F353">
            <v>28</v>
          </cell>
          <cell r="G353">
            <v>183</v>
          </cell>
          <cell r="H353">
            <v>205</v>
          </cell>
        </row>
        <row r="354">
          <cell r="A354" t="str">
            <v>Elaborar-fabricar-refinar-transformar-preparar droga</v>
          </cell>
          <cell r="B354">
            <v>60</v>
          </cell>
          <cell r="C354">
            <v>4</v>
          </cell>
          <cell r="D354">
            <v>16</v>
          </cell>
          <cell r="E354">
            <v>16</v>
          </cell>
          <cell r="F354">
            <v>14</v>
          </cell>
          <cell r="G354">
            <v>2</v>
          </cell>
          <cell r="H354">
            <v>27</v>
          </cell>
        </row>
        <row r="355">
          <cell r="A355" t="str">
            <v>Introducción de droga en un centro penitenciario</v>
          </cell>
          <cell r="B355">
            <v>362</v>
          </cell>
          <cell r="C355">
            <v>298</v>
          </cell>
          <cell r="D355">
            <v>295</v>
          </cell>
          <cell r="E355">
            <v>461</v>
          </cell>
          <cell r="F355">
            <v>626</v>
          </cell>
          <cell r="G355">
            <v>662</v>
          </cell>
          <cell r="H355">
            <v>584</v>
          </cell>
        </row>
        <row r="356">
          <cell r="A356" t="str">
            <v>Legitimación de capitales</v>
          </cell>
          <cell r="B356">
            <v>97</v>
          </cell>
          <cell r="C356">
            <v>115</v>
          </cell>
          <cell r="D356">
            <v>119</v>
          </cell>
          <cell r="E356">
            <v>135</v>
          </cell>
          <cell r="F356">
            <v>156</v>
          </cell>
          <cell r="G356">
            <v>128</v>
          </cell>
          <cell r="H356">
            <v>206</v>
          </cell>
        </row>
        <row r="357">
          <cell r="A357" t="str">
            <v>Posesión de droga</v>
          </cell>
          <cell r="B357">
            <v>152</v>
          </cell>
          <cell r="C357">
            <v>1</v>
          </cell>
          <cell r="D357">
            <v>72</v>
          </cell>
          <cell r="E357">
            <v>79</v>
          </cell>
          <cell r="F357">
            <v>134</v>
          </cell>
          <cell r="G357">
            <v>141</v>
          </cell>
          <cell r="H357">
            <v>0</v>
          </cell>
        </row>
        <row r="358">
          <cell r="A358" t="str">
            <v>Suministro de Drogas, Sustancias o Productos sin Autorización Legal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30</v>
          </cell>
          <cell r="H358">
            <v>10</v>
          </cell>
        </row>
        <row r="359">
          <cell r="A359" t="str">
            <v>Tenencia de droga</v>
          </cell>
          <cell r="B359">
            <v>705</v>
          </cell>
          <cell r="C359">
            <v>353</v>
          </cell>
          <cell r="D359">
            <v>324</v>
          </cell>
          <cell r="E359">
            <v>294</v>
          </cell>
          <cell r="F359">
            <v>410</v>
          </cell>
          <cell r="G359">
            <v>395</v>
          </cell>
          <cell r="H359">
            <v>359</v>
          </cell>
        </row>
        <row r="360">
          <cell r="A360" t="str">
            <v>Tráfico de droga / transporte de droga</v>
          </cell>
          <cell r="B360">
            <v>323</v>
          </cell>
          <cell r="C360">
            <v>401</v>
          </cell>
          <cell r="D360">
            <v>551</v>
          </cell>
          <cell r="E360">
            <v>538</v>
          </cell>
          <cell r="F360">
            <v>581</v>
          </cell>
          <cell r="G360">
            <v>625</v>
          </cell>
          <cell r="H360">
            <v>644</v>
          </cell>
        </row>
        <row r="361">
          <cell r="A361" t="str">
            <v>Tráfico internacional de droga</v>
          </cell>
          <cell r="B361">
            <v>8</v>
          </cell>
          <cell r="C361">
            <v>6</v>
          </cell>
          <cell r="D361">
            <v>4</v>
          </cell>
          <cell r="E361">
            <v>8</v>
          </cell>
          <cell r="F361">
            <v>1</v>
          </cell>
          <cell r="G361">
            <v>20</v>
          </cell>
          <cell r="H361">
            <v>139</v>
          </cell>
        </row>
        <row r="362">
          <cell r="A362" t="str">
            <v>Venta de droga</v>
          </cell>
          <cell r="B362">
            <v>1598</v>
          </cell>
          <cell r="C362">
            <v>1354</v>
          </cell>
          <cell r="D362">
            <v>1382</v>
          </cell>
          <cell r="E362">
            <v>1246</v>
          </cell>
          <cell r="F362">
            <v>1253</v>
          </cell>
          <cell r="G362">
            <v>1381</v>
          </cell>
          <cell r="H362">
            <v>1077</v>
          </cell>
        </row>
        <row r="363">
          <cell r="A363" t="str">
            <v>Infracción ley de psicotrópicos</v>
          </cell>
          <cell r="B363">
            <v>45</v>
          </cell>
          <cell r="C363">
            <v>62</v>
          </cell>
          <cell r="D363">
            <v>91</v>
          </cell>
          <cell r="E363">
            <v>215</v>
          </cell>
          <cell r="F363">
            <v>75</v>
          </cell>
          <cell r="G363">
            <v>53</v>
          </cell>
          <cell r="H363">
            <v>65</v>
          </cell>
        </row>
        <row r="365">
          <cell r="A365" t="str">
            <v>INFRACCIÓN LEY  FORESTAL</v>
          </cell>
          <cell r="B365">
            <v>1228</v>
          </cell>
          <cell r="C365">
            <v>1137</v>
          </cell>
          <cell r="D365">
            <v>1231</v>
          </cell>
          <cell r="E365">
            <v>1073</v>
          </cell>
          <cell r="F365">
            <v>1003</v>
          </cell>
          <cell r="G365">
            <v>1066</v>
          </cell>
          <cell r="H365">
            <v>897</v>
          </cell>
        </row>
        <row r="367">
          <cell r="A367" t="str">
            <v>Adquisición o procesamiento ilegal de productos forestales</v>
          </cell>
          <cell r="B367">
            <v>0</v>
          </cell>
          <cell r="C367">
            <v>95</v>
          </cell>
          <cell r="D367">
            <v>9</v>
          </cell>
          <cell r="E367">
            <v>32</v>
          </cell>
          <cell r="F367">
            <v>30</v>
          </cell>
          <cell r="G367">
            <v>31</v>
          </cell>
          <cell r="H367">
            <v>19</v>
          </cell>
        </row>
        <row r="368">
          <cell r="A368" t="str">
            <v>Apertura de caminos o trochas en bosque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5</v>
          </cell>
          <cell r="H368">
            <v>4</v>
          </cell>
        </row>
        <row r="369">
          <cell r="A369" t="str">
            <v>Aprovechamiento de productos forestales en propiedad privada sin el permiso de la AFE o en excediendo el permiso Art. 61 inc a)</v>
          </cell>
          <cell r="B369">
            <v>0</v>
          </cell>
          <cell r="C369">
            <v>0</v>
          </cell>
          <cell r="D369">
            <v>2</v>
          </cell>
          <cell r="E369">
            <v>12</v>
          </cell>
          <cell r="F369">
            <v>0</v>
          </cell>
          <cell r="G369">
            <v>0</v>
          </cell>
          <cell r="H369">
            <v>0</v>
          </cell>
        </row>
        <row r="370">
          <cell r="A370" t="str">
            <v>Aprovechamiento de recursos forestales patrimonio natural del Estado</v>
          </cell>
          <cell r="B370">
            <v>0</v>
          </cell>
          <cell r="C370">
            <v>0</v>
          </cell>
          <cell r="D370">
            <v>2</v>
          </cell>
          <cell r="E370">
            <v>8</v>
          </cell>
          <cell r="F370">
            <v>0</v>
          </cell>
          <cell r="G370">
            <v>12</v>
          </cell>
          <cell r="H370">
            <v>12</v>
          </cell>
        </row>
        <row r="371">
          <cell r="A371" t="str">
            <v>Aprovechamiento en áreas de protección</v>
          </cell>
          <cell r="B371">
            <v>0</v>
          </cell>
          <cell r="C371">
            <v>0</v>
          </cell>
          <cell r="D371">
            <v>1</v>
          </cell>
          <cell r="E371">
            <v>12</v>
          </cell>
          <cell r="F371">
            <v>0</v>
          </cell>
          <cell r="G371">
            <v>29</v>
          </cell>
          <cell r="H371">
            <v>29</v>
          </cell>
        </row>
        <row r="372">
          <cell r="A372" t="str">
            <v>Cambio de uso del suelo (bosque)</v>
          </cell>
          <cell r="B372">
            <v>0</v>
          </cell>
          <cell r="C372">
            <v>0</v>
          </cell>
          <cell r="D372">
            <v>15</v>
          </cell>
          <cell r="E372">
            <v>13</v>
          </cell>
          <cell r="F372">
            <v>34</v>
          </cell>
          <cell r="G372">
            <v>18</v>
          </cell>
          <cell r="H372">
            <v>29</v>
          </cell>
        </row>
        <row r="373">
          <cell r="A373" t="str">
            <v>Envenamiento o anillado de árboles sin el permiso de la AFE</v>
          </cell>
          <cell r="B373">
            <v>0</v>
          </cell>
          <cell r="C373">
            <v>1</v>
          </cell>
          <cell r="D373">
            <v>1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</row>
        <row r="374">
          <cell r="A374" t="str">
            <v>Incendio forestal con culpa</v>
          </cell>
          <cell r="B374">
            <v>0</v>
          </cell>
          <cell r="C374">
            <v>3</v>
          </cell>
          <cell r="D374">
            <v>2</v>
          </cell>
          <cell r="E374">
            <v>2</v>
          </cell>
          <cell r="F374">
            <v>11</v>
          </cell>
          <cell r="G374">
            <v>9</v>
          </cell>
          <cell r="H374">
            <v>9</v>
          </cell>
        </row>
        <row r="375">
          <cell r="A375" t="str">
            <v>Incendio forestal con dolo</v>
          </cell>
          <cell r="B375">
            <v>0</v>
          </cell>
          <cell r="C375">
            <v>0</v>
          </cell>
          <cell r="D375">
            <v>1</v>
          </cell>
          <cell r="E375">
            <v>3</v>
          </cell>
          <cell r="F375">
            <v>5</v>
          </cell>
          <cell r="G375">
            <v>0</v>
          </cell>
          <cell r="H375">
            <v>0</v>
          </cell>
        </row>
        <row r="376">
          <cell r="A376" t="str">
            <v>Invasión a un área de conservación o protección</v>
          </cell>
          <cell r="B376">
            <v>43</v>
          </cell>
          <cell r="C376">
            <v>22</v>
          </cell>
          <cell r="D376">
            <v>65</v>
          </cell>
          <cell r="E376">
            <v>98</v>
          </cell>
          <cell r="F376">
            <v>114</v>
          </cell>
          <cell r="G376">
            <v>154</v>
          </cell>
          <cell r="H376">
            <v>141</v>
          </cell>
        </row>
        <row r="377">
          <cell r="A377" t="str">
            <v>Irrespeto de vedas forestales declaradas</v>
          </cell>
          <cell r="B377">
            <v>0</v>
          </cell>
          <cell r="C377">
            <v>0</v>
          </cell>
          <cell r="D377">
            <v>0</v>
          </cell>
          <cell r="E377">
            <v>2</v>
          </cell>
          <cell r="F377">
            <v>1</v>
          </cell>
          <cell r="G377">
            <v>0</v>
          </cell>
          <cell r="H377">
            <v>0</v>
          </cell>
        </row>
        <row r="378">
          <cell r="A378" t="str">
            <v>Movilización de madera de bosque o plantación sin permisos</v>
          </cell>
          <cell r="B378">
            <v>0</v>
          </cell>
          <cell r="C378">
            <v>0</v>
          </cell>
          <cell r="D378">
            <v>3</v>
          </cell>
          <cell r="E378">
            <v>14</v>
          </cell>
          <cell r="F378">
            <v>0</v>
          </cell>
          <cell r="G378">
            <v>18</v>
          </cell>
          <cell r="H378">
            <v>0</v>
          </cell>
        </row>
        <row r="379">
          <cell r="A379" t="str">
            <v>Sustracción de productos forestales propiedad Estado</v>
          </cell>
          <cell r="B379">
            <v>0</v>
          </cell>
          <cell r="C379">
            <v>0</v>
          </cell>
          <cell r="D379">
            <v>4</v>
          </cell>
          <cell r="E379">
            <v>3</v>
          </cell>
          <cell r="F379">
            <v>0</v>
          </cell>
          <cell r="G379">
            <v>3</v>
          </cell>
          <cell r="H379">
            <v>6</v>
          </cell>
        </row>
        <row r="380">
          <cell r="A380" t="str">
            <v>Sustracción de productos forestales propiedad privada</v>
          </cell>
          <cell r="B380">
            <v>0</v>
          </cell>
          <cell r="C380">
            <v>4</v>
          </cell>
          <cell r="D380">
            <v>0</v>
          </cell>
          <cell r="E380">
            <v>4</v>
          </cell>
          <cell r="F380">
            <v>10</v>
          </cell>
          <cell r="G380">
            <v>11</v>
          </cell>
          <cell r="H380">
            <v>102</v>
          </cell>
        </row>
        <row r="381">
          <cell r="A381" t="str">
            <v>Tala en zona de protección</v>
          </cell>
          <cell r="B381">
            <v>0</v>
          </cell>
          <cell r="C381">
            <v>69</v>
          </cell>
          <cell r="D381">
            <v>100</v>
          </cell>
          <cell r="E381">
            <v>197</v>
          </cell>
          <cell r="F381">
            <v>318</v>
          </cell>
          <cell r="G381">
            <v>329</v>
          </cell>
          <cell r="H381">
            <v>316</v>
          </cell>
        </row>
        <row r="382">
          <cell r="A382" t="str">
            <v>Transporte de productos forestales sustraídos.</v>
          </cell>
          <cell r="B382">
            <v>0</v>
          </cell>
          <cell r="C382">
            <v>0</v>
          </cell>
          <cell r="D382">
            <v>1</v>
          </cell>
          <cell r="E382">
            <v>35</v>
          </cell>
          <cell r="F382">
            <v>0</v>
          </cell>
          <cell r="G382">
            <v>48</v>
          </cell>
          <cell r="H382">
            <v>56</v>
          </cell>
        </row>
        <row r="383">
          <cell r="A383" t="str">
            <v>Transporte ilegal de madera</v>
          </cell>
          <cell r="B383">
            <v>75</v>
          </cell>
          <cell r="C383">
            <v>88</v>
          </cell>
          <cell r="D383">
            <v>0</v>
          </cell>
          <cell r="E383">
            <v>46</v>
          </cell>
          <cell r="F383">
            <v>59</v>
          </cell>
          <cell r="G383">
            <v>0</v>
          </cell>
          <cell r="H383">
            <v>0</v>
          </cell>
        </row>
        <row r="384">
          <cell r="A384" t="str">
            <v>Infracción Ley Forestal</v>
          </cell>
          <cell r="B384">
            <v>1110</v>
          </cell>
          <cell r="C384">
            <v>855</v>
          </cell>
          <cell r="D384">
            <v>1025</v>
          </cell>
          <cell r="E384">
            <v>592</v>
          </cell>
          <cell r="F384">
            <v>421</v>
          </cell>
          <cell r="G384">
            <v>399</v>
          </cell>
          <cell r="H384">
            <v>174</v>
          </cell>
        </row>
        <row r="386">
          <cell r="A386" t="str">
            <v>INFRACCIÓN LEY CONSERVACION DE VIDA SILVESTRE</v>
          </cell>
          <cell r="B386">
            <v>338</v>
          </cell>
          <cell r="C386">
            <v>276</v>
          </cell>
          <cell r="D386">
            <v>259</v>
          </cell>
          <cell r="E386">
            <v>177</v>
          </cell>
          <cell r="F386">
            <v>135</v>
          </cell>
          <cell r="G386">
            <v>137</v>
          </cell>
          <cell r="H386">
            <v>134</v>
          </cell>
        </row>
        <row r="388">
          <cell r="A388" t="str">
            <v>Comercio, trafico o trasiego de flora silvestre, productos y subproductos de especies en peligro de extinción sin el permiso del SINAC</v>
          </cell>
          <cell r="B388">
            <v>0</v>
          </cell>
          <cell r="C388">
            <v>0</v>
          </cell>
          <cell r="D388">
            <v>4</v>
          </cell>
          <cell r="E388">
            <v>20</v>
          </cell>
          <cell r="F388">
            <v>6</v>
          </cell>
          <cell r="G388">
            <v>35</v>
          </cell>
          <cell r="H388">
            <v>7</v>
          </cell>
        </row>
        <row r="389">
          <cell r="A389" t="str">
            <v>Comercio, trafico, trasiego de animales silvestres en peligro de extinción o poblaciones reducidas sin el permiso del SINAC</v>
          </cell>
          <cell r="B389">
            <v>0</v>
          </cell>
          <cell r="C389">
            <v>0</v>
          </cell>
          <cell r="D389">
            <v>4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</row>
        <row r="390">
          <cell r="A390" t="str">
            <v>Comercio, trafico, trasiego de animales silvestres sin el permiso del SINAC</v>
          </cell>
          <cell r="B390">
            <v>0</v>
          </cell>
          <cell r="C390">
            <v>0</v>
          </cell>
          <cell r="D390">
            <v>1</v>
          </cell>
          <cell r="E390">
            <v>17</v>
          </cell>
          <cell r="F390">
            <v>0</v>
          </cell>
          <cell r="G390">
            <v>7</v>
          </cell>
          <cell r="H390">
            <v>19</v>
          </cell>
        </row>
        <row r="391">
          <cell r="A391" t="str">
            <v>Drenaje, relleno, secado o eliminación de humedales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6</v>
          </cell>
          <cell r="G391">
            <v>6</v>
          </cell>
          <cell r="H391">
            <v>9</v>
          </cell>
        </row>
        <row r="392">
          <cell r="A392" t="str">
            <v>Extracción, destrucción de plantas o sus productos sin autorización en áreas oficiales de protección.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5</v>
          </cell>
          <cell r="G392">
            <v>2</v>
          </cell>
          <cell r="H392">
            <v>4</v>
          </cell>
        </row>
        <row r="393">
          <cell r="A393" t="str">
            <v>Exportación o importación de flora silvestre sin la autorización del SINAC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1</v>
          </cell>
          <cell r="G393">
            <v>2</v>
          </cell>
          <cell r="H393">
            <v>0</v>
          </cell>
        </row>
        <row r="394">
          <cell r="A394" t="str">
            <v>Exportación o importación de animales silvestres, sus productos y derivados, sin el permiso del SINAC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1</v>
          </cell>
          <cell r="H394">
            <v>8</v>
          </cell>
        </row>
        <row r="395">
          <cell r="A395" t="str">
            <v>Infracción Ley de Conservación de Vida Silvestre</v>
          </cell>
          <cell r="B395">
            <v>338</v>
          </cell>
          <cell r="C395">
            <v>276</v>
          </cell>
          <cell r="D395">
            <v>250</v>
          </cell>
          <cell r="E395">
            <v>140</v>
          </cell>
          <cell r="F395">
            <v>117</v>
          </cell>
          <cell r="G395">
            <v>84</v>
          </cell>
          <cell r="H395">
            <v>87</v>
          </cell>
        </row>
        <row r="397">
          <cell r="A397" t="str">
            <v>INFRACCIÓN LEY GENERAL DE  ADUANAS</v>
          </cell>
          <cell r="B397">
            <v>706</v>
          </cell>
          <cell r="C397">
            <v>306</v>
          </cell>
          <cell r="D397">
            <v>245</v>
          </cell>
          <cell r="E397">
            <v>290</v>
          </cell>
          <cell r="F397">
            <v>335</v>
          </cell>
          <cell r="G397">
            <v>127</v>
          </cell>
          <cell r="H397">
            <v>257</v>
          </cell>
        </row>
        <row r="399">
          <cell r="A399" t="str">
            <v>Contrabando. Artículo 211</v>
          </cell>
          <cell r="B399">
            <v>122</v>
          </cell>
          <cell r="C399">
            <v>13</v>
          </cell>
          <cell r="D399">
            <v>3</v>
          </cell>
          <cell r="E399">
            <v>9</v>
          </cell>
          <cell r="F399">
            <v>64</v>
          </cell>
          <cell r="G399">
            <v>48</v>
          </cell>
          <cell r="H399">
            <v>46</v>
          </cell>
        </row>
        <row r="400">
          <cell r="A400" t="str">
            <v>Contrabando Agravado. Artículo 213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1</v>
          </cell>
          <cell r="G400">
            <v>3</v>
          </cell>
          <cell r="H400">
            <v>1</v>
          </cell>
        </row>
        <row r="401">
          <cell r="A401" t="str">
            <v>Defraudación fiscal aduanera. artículo 214</v>
          </cell>
          <cell r="B401">
            <v>104</v>
          </cell>
          <cell r="C401">
            <v>68</v>
          </cell>
          <cell r="D401">
            <v>40</v>
          </cell>
          <cell r="E401">
            <v>12</v>
          </cell>
          <cell r="F401">
            <v>19</v>
          </cell>
          <cell r="G401">
            <v>20</v>
          </cell>
          <cell r="H401">
            <v>14</v>
          </cell>
        </row>
        <row r="402">
          <cell r="A402" t="str">
            <v>Delitos informáticos</v>
          </cell>
          <cell r="B402">
            <v>0</v>
          </cell>
          <cell r="C402">
            <v>0</v>
          </cell>
          <cell r="D402">
            <v>24</v>
          </cell>
          <cell r="E402">
            <v>11</v>
          </cell>
          <cell r="F402">
            <v>1</v>
          </cell>
          <cell r="G402">
            <v>21</v>
          </cell>
          <cell r="H402">
            <v>133</v>
          </cell>
        </row>
        <row r="403">
          <cell r="A403" t="str">
            <v>Falsedad de la declaración aduanera y otros delitos de tipo aduanero (art 220 bis inc. b y c)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1</v>
          </cell>
          <cell r="H403">
            <v>1</v>
          </cell>
        </row>
        <row r="404">
          <cell r="A404" t="str">
            <v>Incumplimiento de deberes de terceros</v>
          </cell>
          <cell r="B404">
            <v>0</v>
          </cell>
          <cell r="C404">
            <v>27</v>
          </cell>
          <cell r="D404">
            <v>22</v>
          </cell>
          <cell r="E404">
            <v>30</v>
          </cell>
          <cell r="F404">
            <v>17</v>
          </cell>
          <cell r="G404">
            <v>6</v>
          </cell>
          <cell r="H404">
            <v>0</v>
          </cell>
        </row>
        <row r="405">
          <cell r="A405" t="str">
            <v>Incumplimiento de Medidas de Seguridad. Artículo 219</v>
          </cell>
          <cell r="B405">
            <v>0</v>
          </cell>
          <cell r="C405">
            <v>138</v>
          </cell>
          <cell r="D405">
            <v>114</v>
          </cell>
          <cell r="E405">
            <v>202</v>
          </cell>
          <cell r="F405">
            <v>209</v>
          </cell>
          <cell r="G405">
            <v>0</v>
          </cell>
          <cell r="H405">
            <v>31</v>
          </cell>
        </row>
        <row r="406">
          <cell r="A406" t="str">
            <v>Ocultamiento o destrucción de información</v>
          </cell>
          <cell r="B406">
            <v>0</v>
          </cell>
          <cell r="C406">
            <v>1</v>
          </cell>
          <cell r="D406">
            <v>1</v>
          </cell>
          <cell r="E406">
            <v>1</v>
          </cell>
          <cell r="F406">
            <v>4</v>
          </cell>
          <cell r="G406">
            <v>10</v>
          </cell>
          <cell r="H406">
            <v>18</v>
          </cell>
        </row>
        <row r="407">
          <cell r="A407" t="str">
            <v>Tenencia ilícita de sellos de identificación y otros sistemas de seguridad</v>
          </cell>
          <cell r="B407">
            <v>0</v>
          </cell>
          <cell r="C407">
            <v>1</v>
          </cell>
          <cell r="D407">
            <v>1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</row>
        <row r="408">
          <cell r="A408" t="str">
            <v>Infracción Ley General de Aduanas</v>
          </cell>
          <cell r="B408">
            <v>480</v>
          </cell>
          <cell r="C408">
            <v>58</v>
          </cell>
          <cell r="D408">
            <v>40</v>
          </cell>
          <cell r="E408">
            <v>25</v>
          </cell>
          <cell r="F408">
            <v>20</v>
          </cell>
          <cell r="G408">
            <v>18</v>
          </cell>
          <cell r="H408">
            <v>13</v>
          </cell>
        </row>
        <row r="410">
          <cell r="A410" t="str">
            <v>INFRACCIÓN LEY ADULTO MAYOR</v>
          </cell>
          <cell r="B410">
            <v>1486</v>
          </cell>
          <cell r="C410">
            <v>1636</v>
          </cell>
          <cell r="D410">
            <v>1836</v>
          </cell>
          <cell r="E410">
            <v>1988</v>
          </cell>
          <cell r="F410">
            <v>2575</v>
          </cell>
          <cell r="G410">
            <v>2172</v>
          </cell>
          <cell r="H410">
            <v>2312</v>
          </cell>
        </row>
        <row r="412">
          <cell r="A412" t="str">
            <v>Agresión física</v>
          </cell>
          <cell r="B412">
            <v>541</v>
          </cell>
          <cell r="C412">
            <v>668</v>
          </cell>
          <cell r="D412">
            <v>566</v>
          </cell>
          <cell r="E412">
            <v>391</v>
          </cell>
          <cell r="F412">
            <v>746</v>
          </cell>
          <cell r="G412">
            <v>664</v>
          </cell>
          <cell r="H412">
            <v>653</v>
          </cell>
        </row>
        <row r="413">
          <cell r="A413" t="str">
            <v>Agresión patrimonial</v>
          </cell>
          <cell r="B413">
            <v>0</v>
          </cell>
          <cell r="C413">
            <v>0</v>
          </cell>
          <cell r="D413">
            <v>1</v>
          </cell>
          <cell r="E413">
            <v>4</v>
          </cell>
          <cell r="F413">
            <v>0</v>
          </cell>
          <cell r="G413">
            <v>0</v>
          </cell>
          <cell r="H413">
            <v>0</v>
          </cell>
        </row>
        <row r="414">
          <cell r="A414" t="str">
            <v>Agresión psicológica</v>
          </cell>
          <cell r="B414">
            <v>465</v>
          </cell>
          <cell r="C414">
            <v>665</v>
          </cell>
          <cell r="D414">
            <v>972</v>
          </cell>
          <cell r="E414">
            <v>499</v>
          </cell>
          <cell r="F414">
            <v>541</v>
          </cell>
          <cell r="G414">
            <v>691</v>
          </cell>
          <cell r="H414">
            <v>671</v>
          </cell>
        </row>
        <row r="415">
          <cell r="A415" t="str">
            <v>Agresión sexual</v>
          </cell>
          <cell r="B415">
            <v>0</v>
          </cell>
          <cell r="C415">
            <v>22</v>
          </cell>
          <cell r="D415">
            <v>12</v>
          </cell>
          <cell r="E415">
            <v>1</v>
          </cell>
          <cell r="F415">
            <v>4</v>
          </cell>
          <cell r="G415">
            <v>0</v>
          </cell>
          <cell r="H415">
            <v>5</v>
          </cell>
        </row>
        <row r="416">
          <cell r="A416" t="str">
            <v>Explotación de personas adultas mayores</v>
          </cell>
          <cell r="B416">
            <v>47</v>
          </cell>
          <cell r="C416">
            <v>89</v>
          </cell>
          <cell r="D416">
            <v>71</v>
          </cell>
          <cell r="E416">
            <v>119</v>
          </cell>
          <cell r="F416">
            <v>125</v>
          </cell>
          <cell r="G416">
            <v>253</v>
          </cell>
          <cell r="H416">
            <v>414</v>
          </cell>
        </row>
        <row r="417">
          <cell r="A417" t="str">
            <v>Inhabilitación especial</v>
          </cell>
          <cell r="B417">
            <v>0</v>
          </cell>
          <cell r="C417">
            <v>0</v>
          </cell>
          <cell r="D417">
            <v>3</v>
          </cell>
          <cell r="E417">
            <v>1</v>
          </cell>
          <cell r="F417">
            <v>1</v>
          </cell>
          <cell r="G417">
            <v>1</v>
          </cell>
          <cell r="H417">
            <v>0</v>
          </cell>
        </row>
        <row r="418">
          <cell r="A418" t="str">
            <v>Infracción ley protección adulto mayor</v>
          </cell>
          <cell r="B418">
            <v>433</v>
          </cell>
          <cell r="C418">
            <v>192</v>
          </cell>
          <cell r="D418">
            <v>211</v>
          </cell>
          <cell r="E418">
            <v>973</v>
          </cell>
          <cell r="F418">
            <v>1158</v>
          </cell>
          <cell r="G418">
            <v>563</v>
          </cell>
          <cell r="H418">
            <v>569</v>
          </cell>
        </row>
        <row r="420">
          <cell r="A420" t="str">
            <v>INFRACCION LEY DE ARMAS Y EXPLOSIVOS</v>
          </cell>
          <cell r="B420">
            <v>4856</v>
          </cell>
          <cell r="C420">
            <v>3255</v>
          </cell>
          <cell r="D420">
            <v>3143</v>
          </cell>
          <cell r="E420">
            <v>2918</v>
          </cell>
          <cell r="F420">
            <v>2749</v>
          </cell>
          <cell r="G420">
            <v>2794</v>
          </cell>
          <cell r="H420">
            <v>2658</v>
          </cell>
        </row>
        <row r="422">
          <cell r="A422" t="str">
            <v>Acopio de armas prohibidas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1</v>
          </cell>
          <cell r="G422">
            <v>0</v>
          </cell>
          <cell r="H422">
            <v>0</v>
          </cell>
        </row>
        <row r="423">
          <cell r="A423" t="str">
            <v>Administración irregular</v>
          </cell>
          <cell r="B423">
            <v>0</v>
          </cell>
          <cell r="C423">
            <v>0</v>
          </cell>
          <cell r="D423">
            <v>0</v>
          </cell>
          <cell r="E423">
            <v>3</v>
          </cell>
          <cell r="F423">
            <v>1</v>
          </cell>
          <cell r="G423">
            <v>2</v>
          </cell>
          <cell r="H423">
            <v>5</v>
          </cell>
        </row>
        <row r="424">
          <cell r="A424" t="str">
            <v>Alteración de características</v>
          </cell>
          <cell r="B424">
            <v>50</v>
          </cell>
          <cell r="C424">
            <v>79</v>
          </cell>
          <cell r="D424">
            <v>116</v>
          </cell>
          <cell r="E424">
            <v>123</v>
          </cell>
          <cell r="F424">
            <v>99</v>
          </cell>
          <cell r="G424">
            <v>137</v>
          </cell>
          <cell r="H424">
            <v>259</v>
          </cell>
        </row>
        <row r="425">
          <cell r="A425" t="str">
            <v>Comercio de armas, explosivos y pólvora</v>
          </cell>
          <cell r="B425">
            <v>39</v>
          </cell>
          <cell r="C425">
            <v>49</v>
          </cell>
          <cell r="D425">
            <v>42</v>
          </cell>
          <cell r="E425">
            <v>28</v>
          </cell>
          <cell r="F425">
            <v>46</v>
          </cell>
          <cell r="G425">
            <v>58</v>
          </cell>
          <cell r="H425">
            <v>35</v>
          </cell>
        </row>
        <row r="426">
          <cell r="A426" t="str">
            <v>Fabricación, exportación e importación ilegales</v>
          </cell>
          <cell r="B426">
            <v>0</v>
          </cell>
          <cell r="C426">
            <v>0</v>
          </cell>
          <cell r="D426">
            <v>0</v>
          </cell>
          <cell r="E426">
            <v>1</v>
          </cell>
          <cell r="F426">
            <v>23</v>
          </cell>
          <cell r="G426">
            <v>0</v>
          </cell>
          <cell r="H426">
            <v>0</v>
          </cell>
        </row>
        <row r="427">
          <cell r="A427" t="str">
            <v>Facilitación de armas</v>
          </cell>
          <cell r="B427">
            <v>1</v>
          </cell>
          <cell r="C427">
            <v>0</v>
          </cell>
          <cell r="D427">
            <v>0</v>
          </cell>
          <cell r="E427">
            <v>0</v>
          </cell>
          <cell r="F427">
            <v>1</v>
          </cell>
          <cell r="G427">
            <v>0</v>
          </cell>
          <cell r="H427">
            <v>0</v>
          </cell>
        </row>
        <row r="428">
          <cell r="A428" t="str">
            <v>Introducción y tráfico de materiales prohibidos</v>
          </cell>
          <cell r="B428">
            <v>4</v>
          </cell>
          <cell r="C428">
            <v>3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</row>
        <row r="429">
          <cell r="A429" t="str">
            <v>Portación ilícita de arma permitida</v>
          </cell>
          <cell r="B429">
            <v>3698</v>
          </cell>
          <cell r="C429">
            <v>2551</v>
          </cell>
          <cell r="D429">
            <v>2378</v>
          </cell>
          <cell r="E429">
            <v>2321</v>
          </cell>
          <cell r="F429">
            <v>2165</v>
          </cell>
          <cell r="G429">
            <v>2387</v>
          </cell>
          <cell r="H429">
            <v>2201</v>
          </cell>
        </row>
        <row r="430">
          <cell r="A430" t="str">
            <v>Tenencia de armas prohibidas</v>
          </cell>
          <cell r="B430">
            <v>412</v>
          </cell>
          <cell r="C430">
            <v>222</v>
          </cell>
          <cell r="D430">
            <v>184</v>
          </cell>
          <cell r="E430">
            <v>139</v>
          </cell>
          <cell r="F430">
            <v>185</v>
          </cell>
          <cell r="G430">
            <v>34</v>
          </cell>
          <cell r="H430">
            <v>27</v>
          </cell>
        </row>
        <row r="431">
          <cell r="A431" t="str">
            <v>Tenencia y portación ilegal de armas permitidas</v>
          </cell>
          <cell r="B431">
            <v>330</v>
          </cell>
          <cell r="C431">
            <v>115</v>
          </cell>
          <cell r="D431">
            <v>155</v>
          </cell>
          <cell r="E431">
            <v>106</v>
          </cell>
          <cell r="F431">
            <v>65</v>
          </cell>
          <cell r="G431">
            <v>70</v>
          </cell>
          <cell r="H431">
            <v>67</v>
          </cell>
        </row>
        <row r="432">
          <cell r="A432" t="str">
            <v>Infracción Ley de armas y explosivos</v>
          </cell>
          <cell r="B432">
            <v>322</v>
          </cell>
          <cell r="C432">
            <v>236</v>
          </cell>
          <cell r="D432">
            <v>268</v>
          </cell>
          <cell r="E432">
            <v>197</v>
          </cell>
          <cell r="F432">
            <v>163</v>
          </cell>
          <cell r="G432">
            <v>106</v>
          </cell>
          <cell r="H432">
            <v>64</v>
          </cell>
        </row>
        <row r="434">
          <cell r="A434" t="str">
            <v>INFRACCION LEY DE  PENALIZACION DE VIOLENCIA CONTRA LA MUJER</v>
          </cell>
          <cell r="B434">
            <v>21899</v>
          </cell>
          <cell r="C434">
            <v>20354</v>
          </cell>
          <cell r="D434">
            <v>19296</v>
          </cell>
          <cell r="E434">
            <v>18722</v>
          </cell>
          <cell r="F434">
            <v>18979</v>
          </cell>
          <cell r="G434">
            <v>18743</v>
          </cell>
          <cell r="H434">
            <v>20156</v>
          </cell>
        </row>
        <row r="436">
          <cell r="A436" t="str">
            <v>Amenazas contra una mujer-violencia psicológica</v>
          </cell>
          <cell r="B436">
            <v>3976</v>
          </cell>
          <cell r="C436">
            <v>2640</v>
          </cell>
          <cell r="D436">
            <v>2103</v>
          </cell>
          <cell r="E436">
            <v>1744</v>
          </cell>
          <cell r="F436">
            <v>1938</v>
          </cell>
          <cell r="G436">
            <v>1852</v>
          </cell>
          <cell r="H436">
            <v>2160</v>
          </cell>
        </row>
        <row r="437">
          <cell r="A437" t="str">
            <v>Conductas sexuales abusivas</v>
          </cell>
          <cell r="B437">
            <v>14</v>
          </cell>
          <cell r="C437">
            <v>17</v>
          </cell>
          <cell r="D437">
            <v>18</v>
          </cell>
          <cell r="E437">
            <v>36</v>
          </cell>
          <cell r="F437">
            <v>27</v>
          </cell>
          <cell r="G437">
            <v>22</v>
          </cell>
          <cell r="H437">
            <v>9</v>
          </cell>
        </row>
        <row r="438">
          <cell r="A438" t="str">
            <v>Daño patrimonial</v>
          </cell>
          <cell r="B438">
            <v>146</v>
          </cell>
          <cell r="C438">
            <v>173</v>
          </cell>
          <cell r="D438">
            <v>115</v>
          </cell>
          <cell r="E438">
            <v>106</v>
          </cell>
          <cell r="F438">
            <v>131</v>
          </cell>
          <cell r="G438">
            <v>174</v>
          </cell>
          <cell r="H438">
            <v>169</v>
          </cell>
        </row>
        <row r="439">
          <cell r="A439" t="str">
            <v>Distracción de las utilidades de las actividades económicas familiares</v>
          </cell>
          <cell r="B439">
            <v>2</v>
          </cell>
          <cell r="C439">
            <v>1</v>
          </cell>
          <cell r="D439">
            <v>1</v>
          </cell>
          <cell r="E439">
            <v>2</v>
          </cell>
          <cell r="F439">
            <v>4</v>
          </cell>
          <cell r="G439">
            <v>0</v>
          </cell>
          <cell r="H439">
            <v>0</v>
          </cell>
        </row>
        <row r="440">
          <cell r="A440" t="str">
            <v>Explotación económica de la mujer</v>
          </cell>
          <cell r="B440">
            <v>3</v>
          </cell>
          <cell r="C440">
            <v>1</v>
          </cell>
          <cell r="D440">
            <v>0</v>
          </cell>
          <cell r="E440">
            <v>1</v>
          </cell>
          <cell r="F440">
            <v>2</v>
          </cell>
          <cell r="G440">
            <v>1</v>
          </cell>
          <cell r="H440">
            <v>0</v>
          </cell>
        </row>
        <row r="441">
          <cell r="A441" t="str">
            <v>Explotación sexual de una mujer</v>
          </cell>
          <cell r="B441">
            <v>9</v>
          </cell>
          <cell r="C441">
            <v>9</v>
          </cell>
          <cell r="D441">
            <v>16</v>
          </cell>
          <cell r="E441">
            <v>14</v>
          </cell>
          <cell r="F441">
            <v>6</v>
          </cell>
          <cell r="G441">
            <v>4</v>
          </cell>
          <cell r="H441">
            <v>6</v>
          </cell>
        </row>
        <row r="442">
          <cell r="A442" t="str">
            <v>Femicidio</v>
          </cell>
          <cell r="B442">
            <v>4</v>
          </cell>
          <cell r="C442">
            <v>7</v>
          </cell>
          <cell r="D442">
            <v>6</v>
          </cell>
          <cell r="E442">
            <v>9</v>
          </cell>
          <cell r="F442">
            <v>11</v>
          </cell>
          <cell r="G442">
            <v>14</v>
          </cell>
          <cell r="H442">
            <v>17</v>
          </cell>
        </row>
        <row r="443">
          <cell r="A443" t="str">
            <v>Femicidio (tentativa de)</v>
          </cell>
          <cell r="B443">
            <v>108</v>
          </cell>
          <cell r="C443">
            <v>64</v>
          </cell>
          <cell r="D443">
            <v>47</v>
          </cell>
          <cell r="E443">
            <v>85</v>
          </cell>
          <cell r="F443">
            <v>83</v>
          </cell>
          <cell r="G443">
            <v>115</v>
          </cell>
          <cell r="H443">
            <v>150</v>
          </cell>
        </row>
        <row r="444">
          <cell r="A444" t="str">
            <v>Formas agravadas de violencia sexual</v>
          </cell>
          <cell r="B444">
            <v>477</v>
          </cell>
          <cell r="C444">
            <v>2</v>
          </cell>
          <cell r="D444">
            <v>0</v>
          </cell>
          <cell r="E444">
            <v>1</v>
          </cell>
          <cell r="F444">
            <v>1</v>
          </cell>
          <cell r="G444">
            <v>0</v>
          </cell>
          <cell r="H444">
            <v>0</v>
          </cell>
        </row>
        <row r="445">
          <cell r="A445" t="str">
            <v>Fraude de simulación sobre bienes susceptibles de ser gananciales</v>
          </cell>
          <cell r="B445">
            <v>19</v>
          </cell>
          <cell r="C445">
            <v>15</v>
          </cell>
          <cell r="D445">
            <v>13</v>
          </cell>
          <cell r="E445">
            <v>18</v>
          </cell>
          <cell r="F445">
            <v>13</v>
          </cell>
          <cell r="G445">
            <v>29</v>
          </cell>
          <cell r="H445">
            <v>21</v>
          </cell>
        </row>
        <row r="446">
          <cell r="A446" t="str">
            <v>Incumplimiento de deberes agravado</v>
          </cell>
          <cell r="B446">
            <v>144</v>
          </cell>
          <cell r="C446">
            <v>8</v>
          </cell>
          <cell r="D446">
            <v>123</v>
          </cell>
          <cell r="E446">
            <v>9</v>
          </cell>
          <cell r="F446">
            <v>11</v>
          </cell>
          <cell r="G446">
            <v>9</v>
          </cell>
          <cell r="H446">
            <v>101</v>
          </cell>
        </row>
        <row r="447">
          <cell r="A447" t="str">
            <v>Incumplimiento de una medida de protección</v>
          </cell>
          <cell r="B447">
            <v>6936</v>
          </cell>
          <cell r="C447">
            <v>6773</v>
          </cell>
          <cell r="D447">
            <v>6004</v>
          </cell>
          <cell r="E447">
            <v>6434</v>
          </cell>
          <cell r="F447">
            <v>6521</v>
          </cell>
          <cell r="G447">
            <v>6405</v>
          </cell>
          <cell r="H447">
            <v>5639</v>
          </cell>
        </row>
        <row r="448">
          <cell r="A448" t="str">
            <v>Limitación al ejercicio del derecho de propiedad</v>
          </cell>
          <cell r="B448">
            <v>11</v>
          </cell>
          <cell r="C448">
            <v>3</v>
          </cell>
          <cell r="D448">
            <v>9</v>
          </cell>
          <cell r="E448">
            <v>8</v>
          </cell>
          <cell r="F448">
            <v>4</v>
          </cell>
          <cell r="G448">
            <v>6</v>
          </cell>
          <cell r="H448">
            <v>9</v>
          </cell>
        </row>
        <row r="449">
          <cell r="A449" t="str">
            <v>Maltrato</v>
          </cell>
          <cell r="B449">
            <v>5726</v>
          </cell>
          <cell r="C449">
            <v>6081</v>
          </cell>
          <cell r="D449">
            <v>6875</v>
          </cell>
          <cell r="E449">
            <v>6763</v>
          </cell>
          <cell r="F449">
            <v>7010</v>
          </cell>
          <cell r="G449">
            <v>7365</v>
          </cell>
          <cell r="H449">
            <v>8429</v>
          </cell>
        </row>
        <row r="450">
          <cell r="A450" t="str">
            <v>Obstaculizar el acceso a la justicia</v>
          </cell>
          <cell r="B450">
            <v>6</v>
          </cell>
          <cell r="C450">
            <v>3</v>
          </cell>
          <cell r="D450">
            <v>0</v>
          </cell>
          <cell r="E450">
            <v>1</v>
          </cell>
          <cell r="F450">
            <v>0</v>
          </cell>
          <cell r="G450">
            <v>0</v>
          </cell>
          <cell r="H450">
            <v>1</v>
          </cell>
        </row>
        <row r="451">
          <cell r="A451" t="str">
            <v>Ofensas a la dignidad- violencia psicológica</v>
          </cell>
          <cell r="B451">
            <v>2812</v>
          </cell>
          <cell r="C451">
            <v>4038</v>
          </cell>
          <cell r="D451">
            <v>3708</v>
          </cell>
          <cell r="E451">
            <v>3203</v>
          </cell>
          <cell r="F451">
            <v>2962</v>
          </cell>
          <cell r="G451">
            <v>2441</v>
          </cell>
          <cell r="H451">
            <v>3027</v>
          </cell>
        </row>
        <row r="452">
          <cell r="A452" t="str">
            <v>Restricción a la autodeterminación- violencia psicológica</v>
          </cell>
          <cell r="B452">
            <v>61</v>
          </cell>
          <cell r="C452">
            <v>38</v>
          </cell>
          <cell r="D452">
            <v>28</v>
          </cell>
          <cell r="E452">
            <v>32</v>
          </cell>
          <cell r="F452">
            <v>29</v>
          </cell>
          <cell r="G452">
            <v>23</v>
          </cell>
          <cell r="H452">
            <v>31</v>
          </cell>
        </row>
        <row r="453">
          <cell r="A453" t="str">
            <v>Restricción a la libertad de tránsito</v>
          </cell>
          <cell r="B453">
            <v>205</v>
          </cell>
          <cell r="C453">
            <v>16</v>
          </cell>
          <cell r="D453">
            <v>12</v>
          </cell>
          <cell r="E453">
            <v>5</v>
          </cell>
          <cell r="F453">
            <v>15</v>
          </cell>
          <cell r="G453">
            <v>8</v>
          </cell>
          <cell r="H453">
            <v>22</v>
          </cell>
        </row>
        <row r="454">
          <cell r="A454" t="str">
            <v>Sustracción patrimonial</v>
          </cell>
          <cell r="B454">
            <v>99</v>
          </cell>
          <cell r="C454">
            <v>102</v>
          </cell>
          <cell r="D454">
            <v>76</v>
          </cell>
          <cell r="E454">
            <v>92</v>
          </cell>
          <cell r="F454">
            <v>82</v>
          </cell>
          <cell r="G454">
            <v>129</v>
          </cell>
          <cell r="H454">
            <v>141</v>
          </cell>
        </row>
        <row r="455">
          <cell r="A455" t="str">
            <v>Violación contra una mujer</v>
          </cell>
          <cell r="B455">
            <v>123</v>
          </cell>
          <cell r="C455">
            <v>84</v>
          </cell>
          <cell r="D455">
            <v>75</v>
          </cell>
          <cell r="E455">
            <v>81</v>
          </cell>
          <cell r="F455">
            <v>113</v>
          </cell>
          <cell r="G455">
            <v>125</v>
          </cell>
          <cell r="H455">
            <v>181</v>
          </cell>
        </row>
        <row r="456">
          <cell r="A456" t="str">
            <v>Violencia emocional</v>
          </cell>
          <cell r="B456">
            <v>998</v>
          </cell>
          <cell r="C456">
            <v>223</v>
          </cell>
          <cell r="D456">
            <v>64</v>
          </cell>
          <cell r="E456">
            <v>78</v>
          </cell>
          <cell r="F456">
            <v>8</v>
          </cell>
          <cell r="G456">
            <v>3</v>
          </cell>
          <cell r="H456">
            <v>0</v>
          </cell>
        </row>
        <row r="457">
          <cell r="A457" t="str">
            <v>Infracción ley penalización de violencia contra la mujer</v>
          </cell>
          <cell r="B457">
            <v>20</v>
          </cell>
          <cell r="C457">
            <v>56</v>
          </cell>
          <cell r="D457">
            <v>3</v>
          </cell>
          <cell r="E457">
            <v>0</v>
          </cell>
          <cell r="F457">
            <v>8</v>
          </cell>
          <cell r="G457">
            <v>18</v>
          </cell>
          <cell r="H457">
            <v>43</v>
          </cell>
        </row>
        <row r="459">
          <cell r="A459" t="str">
            <v>INFRACCIÓN LEYES ESPECIALES</v>
          </cell>
          <cell r="B459">
            <v>3165</v>
          </cell>
          <cell r="C459">
            <v>2011</v>
          </cell>
          <cell r="D459">
            <v>1430</v>
          </cell>
          <cell r="E459">
            <v>1196</v>
          </cell>
          <cell r="F459">
            <v>773</v>
          </cell>
          <cell r="G459">
            <v>1007</v>
          </cell>
          <cell r="H459">
            <v>1320</v>
          </cell>
        </row>
        <row r="461">
          <cell r="A461" t="str">
            <v>Infracción Código de Normas y Procedimientos Tributarios</v>
          </cell>
          <cell r="B461">
            <v>6</v>
          </cell>
          <cell r="C461">
            <v>4</v>
          </cell>
          <cell r="D461">
            <v>9</v>
          </cell>
          <cell r="E461">
            <v>4</v>
          </cell>
          <cell r="F461">
            <v>10</v>
          </cell>
          <cell r="G461">
            <v>2</v>
          </cell>
          <cell r="H461">
            <v>8</v>
          </cell>
        </row>
        <row r="462">
          <cell r="A462" t="str">
            <v>Infracción Ley Código Electoral</v>
          </cell>
          <cell r="B462">
            <v>3</v>
          </cell>
          <cell r="C462">
            <v>2</v>
          </cell>
          <cell r="D462">
            <v>16</v>
          </cell>
          <cell r="E462">
            <v>4</v>
          </cell>
          <cell r="F462">
            <v>7</v>
          </cell>
          <cell r="G462">
            <v>14</v>
          </cell>
          <cell r="H462">
            <v>5</v>
          </cell>
        </row>
        <row r="463">
          <cell r="A463" t="str">
            <v>Infracción Código Municipal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1</v>
          </cell>
          <cell r="H463">
            <v>3</v>
          </cell>
        </row>
        <row r="464">
          <cell r="A464" t="str">
            <v>Infracción Código Fiscal</v>
          </cell>
          <cell r="B464">
            <v>201</v>
          </cell>
          <cell r="C464">
            <v>14</v>
          </cell>
          <cell r="D464">
            <v>6</v>
          </cell>
          <cell r="E464">
            <v>6</v>
          </cell>
          <cell r="F464">
            <v>2</v>
          </cell>
          <cell r="G464">
            <v>6</v>
          </cell>
          <cell r="H464">
            <v>12</v>
          </cell>
        </row>
        <row r="465">
          <cell r="A465" t="str">
            <v>Infracción Ley Arrendamiento Urbano</v>
          </cell>
          <cell r="B465">
            <v>1</v>
          </cell>
          <cell r="C465">
            <v>2</v>
          </cell>
          <cell r="D465">
            <v>0</v>
          </cell>
          <cell r="E465">
            <v>1</v>
          </cell>
          <cell r="F465">
            <v>0</v>
          </cell>
          <cell r="G465">
            <v>0</v>
          </cell>
          <cell r="H465">
            <v>0</v>
          </cell>
        </row>
        <row r="466">
          <cell r="A466" t="str">
            <v>Infracción Ley Caza y Pesca</v>
          </cell>
          <cell r="B466">
            <v>262</v>
          </cell>
          <cell r="C466">
            <v>189</v>
          </cell>
          <cell r="D466">
            <v>200</v>
          </cell>
          <cell r="E466">
            <v>208</v>
          </cell>
          <cell r="F466">
            <v>158</v>
          </cell>
          <cell r="G466">
            <v>3</v>
          </cell>
          <cell r="H466">
            <v>143</v>
          </cell>
        </row>
        <row r="467">
          <cell r="A467" t="str">
            <v>Infracción Ley Contra la Delincuencia Organizada</v>
          </cell>
          <cell r="B467">
            <v>0</v>
          </cell>
          <cell r="C467">
            <v>2</v>
          </cell>
          <cell r="D467">
            <v>0</v>
          </cell>
          <cell r="E467">
            <v>0</v>
          </cell>
          <cell r="F467">
            <v>0</v>
          </cell>
          <cell r="G467">
            <v>3</v>
          </cell>
          <cell r="H467">
            <v>1</v>
          </cell>
        </row>
        <row r="468">
          <cell r="A468" t="str">
            <v>Infracción Ley Contra la Violencia Doméstica</v>
          </cell>
          <cell r="B468">
            <v>1839</v>
          </cell>
          <cell r="C468">
            <v>1173</v>
          </cell>
          <cell r="D468">
            <v>517</v>
          </cell>
          <cell r="E468">
            <v>182</v>
          </cell>
          <cell r="F468">
            <v>19</v>
          </cell>
          <cell r="G468">
            <v>131</v>
          </cell>
          <cell r="H468">
            <v>61</v>
          </cell>
        </row>
        <row r="469">
          <cell r="A469" t="str">
            <v>Infracción Ley Control Ganado Bovino</v>
          </cell>
          <cell r="B469">
            <v>40</v>
          </cell>
          <cell r="C469">
            <v>103</v>
          </cell>
          <cell r="D469">
            <v>124</v>
          </cell>
          <cell r="E469">
            <v>318</v>
          </cell>
          <cell r="F469">
            <v>154</v>
          </cell>
          <cell r="G469">
            <v>197</v>
          </cell>
          <cell r="H469">
            <v>230</v>
          </cell>
        </row>
        <row r="470">
          <cell r="A470" t="str">
            <v>Infracción Ley de Aguas</v>
          </cell>
          <cell r="B470">
            <v>23</v>
          </cell>
          <cell r="C470">
            <v>20</v>
          </cell>
          <cell r="D470">
            <v>5</v>
          </cell>
          <cell r="E470">
            <v>30</v>
          </cell>
          <cell r="F470">
            <v>17</v>
          </cell>
          <cell r="G470">
            <v>25</v>
          </cell>
          <cell r="H470">
            <v>20</v>
          </cell>
        </row>
        <row r="471">
          <cell r="A471" t="str">
            <v>Infracción Ley de Espectáculos públicos, materiales audiovisuales e impresos</v>
          </cell>
          <cell r="B471">
            <v>0</v>
          </cell>
          <cell r="C471">
            <v>1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</row>
        <row r="472">
          <cell r="A472" t="str">
            <v>Infracción Ley de Igualdad de oportunidad para personas con discapacidad</v>
          </cell>
          <cell r="B472">
            <v>3</v>
          </cell>
          <cell r="C472">
            <v>1</v>
          </cell>
          <cell r="D472">
            <v>0</v>
          </cell>
          <cell r="E472">
            <v>3</v>
          </cell>
          <cell r="F472">
            <v>6</v>
          </cell>
          <cell r="G472">
            <v>15</v>
          </cell>
          <cell r="H472">
            <v>22</v>
          </cell>
        </row>
        <row r="473">
          <cell r="A473" t="str">
            <v>Infracción Ley de Imprenta</v>
          </cell>
          <cell r="B473">
            <v>0</v>
          </cell>
          <cell r="C473">
            <v>0</v>
          </cell>
          <cell r="D473">
            <v>1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</row>
        <row r="474">
          <cell r="A474" t="str">
            <v>Infracción Ley de Juegos</v>
          </cell>
          <cell r="B474">
            <v>1</v>
          </cell>
          <cell r="C474">
            <v>1</v>
          </cell>
          <cell r="D474">
            <v>2</v>
          </cell>
          <cell r="E474">
            <v>2</v>
          </cell>
          <cell r="F474">
            <v>2</v>
          </cell>
          <cell r="G474">
            <v>1</v>
          </cell>
          <cell r="H474">
            <v>0</v>
          </cell>
        </row>
        <row r="475">
          <cell r="A475" t="str">
            <v>Infracción Ley de la Defensoría de los Habitantes</v>
          </cell>
          <cell r="B475">
            <v>0</v>
          </cell>
          <cell r="C475">
            <v>0</v>
          </cell>
          <cell r="D475">
            <v>1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</row>
        <row r="476">
          <cell r="A476" t="str">
            <v>Infracción Ley de la Jurisdicción Constitucional</v>
          </cell>
          <cell r="B476">
            <v>1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</row>
        <row r="477">
          <cell r="A477" t="str">
            <v xml:space="preserve">Infracción Ley de la promoción, competencia y defensa efectiva del consumidor </v>
          </cell>
          <cell r="B477">
            <v>7</v>
          </cell>
          <cell r="C477">
            <v>2</v>
          </cell>
          <cell r="D477">
            <v>1</v>
          </cell>
          <cell r="E477">
            <v>0</v>
          </cell>
          <cell r="F477">
            <v>1</v>
          </cell>
          <cell r="G477">
            <v>0</v>
          </cell>
          <cell r="H477">
            <v>0</v>
          </cell>
        </row>
        <row r="478">
          <cell r="A478" t="str">
            <v>Infracción Ley de Minería</v>
          </cell>
          <cell r="B478">
            <v>84</v>
          </cell>
          <cell r="C478">
            <v>64</v>
          </cell>
          <cell r="D478">
            <v>94</v>
          </cell>
          <cell r="E478">
            <v>31</v>
          </cell>
          <cell r="F478">
            <v>18</v>
          </cell>
          <cell r="G478">
            <v>82</v>
          </cell>
          <cell r="H478">
            <v>1</v>
          </cell>
        </row>
        <row r="479">
          <cell r="A479" t="str">
            <v>Infracción Ley de Pesca y Acuicultura</v>
          </cell>
          <cell r="B479">
            <v>0</v>
          </cell>
          <cell r="C479">
            <v>0</v>
          </cell>
          <cell r="D479">
            <v>3</v>
          </cell>
          <cell r="E479">
            <v>1</v>
          </cell>
          <cell r="F479">
            <v>14</v>
          </cell>
          <cell r="G479">
            <v>68</v>
          </cell>
          <cell r="H479">
            <v>3</v>
          </cell>
        </row>
        <row r="480">
          <cell r="A480" t="str">
            <v>Infracción Ley de procedimientos de observancia de los derechos de propiedad intelectual</v>
          </cell>
          <cell r="B480">
            <v>17</v>
          </cell>
          <cell r="C480">
            <v>25</v>
          </cell>
          <cell r="D480">
            <v>50</v>
          </cell>
          <cell r="E480">
            <v>77</v>
          </cell>
          <cell r="F480">
            <v>75</v>
          </cell>
          <cell r="G480">
            <v>103</v>
          </cell>
          <cell r="H480">
            <v>125</v>
          </cell>
        </row>
        <row r="481">
          <cell r="A481" t="str">
            <v>Infracción Ley de Protección Fitosanitaria</v>
          </cell>
          <cell r="B481">
            <v>15</v>
          </cell>
          <cell r="C481">
            <v>14</v>
          </cell>
          <cell r="D481">
            <v>7</v>
          </cell>
          <cell r="E481">
            <v>4</v>
          </cell>
          <cell r="F481">
            <v>5</v>
          </cell>
          <cell r="G481">
            <v>6</v>
          </cell>
          <cell r="H481">
            <v>7</v>
          </cell>
        </row>
        <row r="482">
          <cell r="A482" t="str">
            <v>Infracción Ley de Regulación y Comercialización de bebidas con contenido alcohólico</v>
          </cell>
          <cell r="B482">
            <v>0</v>
          </cell>
          <cell r="C482">
            <v>0</v>
          </cell>
          <cell r="D482">
            <v>1</v>
          </cell>
          <cell r="E482">
            <v>1</v>
          </cell>
          <cell r="F482">
            <v>1</v>
          </cell>
          <cell r="G482">
            <v>1</v>
          </cell>
          <cell r="H482">
            <v>2</v>
          </cell>
        </row>
        <row r="483">
          <cell r="A483" t="str">
            <v>Infracción Ley de Rifas y loterías</v>
          </cell>
          <cell r="B483">
            <v>32</v>
          </cell>
          <cell r="C483">
            <v>61</v>
          </cell>
          <cell r="D483">
            <v>34</v>
          </cell>
          <cell r="E483">
            <v>37</v>
          </cell>
          <cell r="F483">
            <v>14</v>
          </cell>
          <cell r="G483">
            <v>7</v>
          </cell>
          <cell r="H483">
            <v>3</v>
          </cell>
        </row>
        <row r="484">
          <cell r="A484" t="str">
            <v>Infracción Ley de Transformación del Instituto de Desarrollo Agrario (IDA)</v>
          </cell>
          <cell r="B484">
            <v>17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</row>
        <row r="485">
          <cell r="A485" t="str">
            <v>Infracción Ley del Servicio de parques nacionales</v>
          </cell>
          <cell r="B485">
            <v>43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</row>
        <row r="486">
          <cell r="A486" t="str">
            <v>Infracción Ley de Sanidad Vegetal</v>
          </cell>
          <cell r="B486">
            <v>0</v>
          </cell>
          <cell r="C486">
            <v>0</v>
          </cell>
          <cell r="D486">
            <v>1</v>
          </cell>
          <cell r="E486">
            <v>3</v>
          </cell>
          <cell r="F486">
            <v>1</v>
          </cell>
          <cell r="G486">
            <v>1</v>
          </cell>
          <cell r="H486">
            <v>1</v>
          </cell>
        </row>
        <row r="487">
          <cell r="A487" t="str">
            <v>Infracción Ley de Servicios de Seguridad Privada</v>
          </cell>
          <cell r="B487">
            <v>2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</row>
        <row r="488">
          <cell r="A488" t="str">
            <v>Infracción Ley de Tránsito</v>
          </cell>
          <cell r="B488">
            <v>0</v>
          </cell>
          <cell r="C488">
            <v>0</v>
          </cell>
          <cell r="D488">
            <v>33</v>
          </cell>
          <cell r="E488">
            <v>47</v>
          </cell>
          <cell r="F488">
            <v>38</v>
          </cell>
          <cell r="G488">
            <v>37</v>
          </cell>
          <cell r="H488">
            <v>29</v>
          </cell>
        </row>
        <row r="489">
          <cell r="A489" t="str">
            <v>Infracción Ley Delitos Mineros</v>
          </cell>
          <cell r="B489">
            <v>0</v>
          </cell>
          <cell r="C489">
            <v>0</v>
          </cell>
          <cell r="D489">
            <v>0</v>
          </cell>
          <cell r="E489">
            <v>16</v>
          </cell>
          <cell r="F489">
            <v>0</v>
          </cell>
          <cell r="G489">
            <v>95</v>
          </cell>
          <cell r="H489">
            <v>237</v>
          </cell>
        </row>
        <row r="490">
          <cell r="A490" t="str">
            <v>Infracción Ley de Derechos de Autor y Derechos Conexos</v>
          </cell>
          <cell r="B490">
            <v>316</v>
          </cell>
          <cell r="C490">
            <v>210</v>
          </cell>
          <cell r="D490">
            <v>163</v>
          </cell>
          <cell r="E490">
            <v>63</v>
          </cell>
          <cell r="F490">
            <v>42</v>
          </cell>
          <cell r="G490">
            <v>28</v>
          </cell>
          <cell r="H490">
            <v>16</v>
          </cell>
        </row>
        <row r="491">
          <cell r="A491" t="str">
            <v>Infracción Ley gestión integral de residuos</v>
          </cell>
          <cell r="B491">
            <v>2</v>
          </cell>
          <cell r="C491">
            <v>0</v>
          </cell>
          <cell r="D491">
            <v>1</v>
          </cell>
          <cell r="E491">
            <v>0</v>
          </cell>
          <cell r="F491">
            <v>0</v>
          </cell>
          <cell r="G491">
            <v>6</v>
          </cell>
          <cell r="H491">
            <v>32</v>
          </cell>
        </row>
        <row r="492">
          <cell r="A492" t="str">
            <v>Infracción Ley General de Administración Financiera</v>
          </cell>
          <cell r="B492">
            <v>1</v>
          </cell>
          <cell r="C492">
            <v>0</v>
          </cell>
          <cell r="D492">
            <v>1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</row>
        <row r="493">
          <cell r="A493" t="str">
            <v>Infracción Ley General de Migración y Extranjería</v>
          </cell>
          <cell r="B493">
            <v>70</v>
          </cell>
          <cell r="C493">
            <v>31</v>
          </cell>
          <cell r="D493">
            <v>59</v>
          </cell>
          <cell r="E493">
            <v>78</v>
          </cell>
          <cell r="F493">
            <v>77</v>
          </cell>
          <cell r="G493">
            <v>90</v>
          </cell>
          <cell r="H493">
            <v>251</v>
          </cell>
        </row>
        <row r="494">
          <cell r="A494" t="str">
            <v>Infracción Ley General de Salud</v>
          </cell>
          <cell r="B494">
            <v>72</v>
          </cell>
          <cell r="C494">
            <v>24</v>
          </cell>
          <cell r="D494">
            <v>29</v>
          </cell>
          <cell r="E494">
            <v>11</v>
          </cell>
          <cell r="F494">
            <v>14</v>
          </cell>
          <cell r="G494">
            <v>10</v>
          </cell>
          <cell r="H494">
            <v>11</v>
          </cell>
        </row>
        <row r="495">
          <cell r="A495" t="str">
            <v>Infracción Ley General del Servicio Nacional de Salud Animal</v>
          </cell>
          <cell r="B495">
            <v>2</v>
          </cell>
          <cell r="C495">
            <v>6</v>
          </cell>
          <cell r="D495">
            <v>3</v>
          </cell>
          <cell r="E495">
            <v>8</v>
          </cell>
          <cell r="F495">
            <v>26</v>
          </cell>
          <cell r="G495">
            <v>14</v>
          </cell>
          <cell r="H495">
            <v>28</v>
          </cell>
        </row>
        <row r="496">
          <cell r="A496" t="str">
            <v>Infracción Ley Orgánica del Ambiente</v>
          </cell>
          <cell r="B496">
            <v>12</v>
          </cell>
          <cell r="C496">
            <v>1</v>
          </cell>
          <cell r="D496">
            <v>9</v>
          </cell>
          <cell r="E496">
            <v>9</v>
          </cell>
          <cell r="F496">
            <v>29</v>
          </cell>
          <cell r="G496">
            <v>23</v>
          </cell>
          <cell r="H496">
            <v>25</v>
          </cell>
        </row>
        <row r="497">
          <cell r="A497" t="str">
            <v>Infracción Ley Orgánica del Sistema Bancario Nacional</v>
          </cell>
          <cell r="B497">
            <v>1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</row>
        <row r="498">
          <cell r="A498" t="str">
            <v>Infracción Ley Orgánica del Ministerio de Trabajo y Seguridad Social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</row>
        <row r="499">
          <cell r="A499" t="str">
            <v>Infracción Ley Orgánica del TSE y del Registro Civil</v>
          </cell>
          <cell r="B499">
            <v>0</v>
          </cell>
          <cell r="C499">
            <v>0</v>
          </cell>
          <cell r="D499">
            <v>1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</row>
        <row r="500">
          <cell r="A500" t="str">
            <v>Infracción Ley Orgánica del Banco Central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3</v>
          </cell>
          <cell r="H500">
            <v>1</v>
          </cell>
        </row>
        <row r="501">
          <cell r="A501" t="str">
            <v>Infracción Ley Patrimonio Histórico Arquitectónico de CR</v>
          </cell>
          <cell r="B501">
            <v>28</v>
          </cell>
          <cell r="C501">
            <v>6</v>
          </cell>
          <cell r="D501">
            <v>1</v>
          </cell>
          <cell r="E501">
            <v>6</v>
          </cell>
          <cell r="F501">
            <v>0</v>
          </cell>
          <cell r="G501">
            <v>0</v>
          </cell>
          <cell r="H501">
            <v>0</v>
          </cell>
        </row>
        <row r="502">
          <cell r="A502" t="str">
            <v>Infracción Ley Patrimonio Nacional Arqueológico</v>
          </cell>
          <cell r="B502">
            <v>6</v>
          </cell>
          <cell r="C502">
            <v>7</v>
          </cell>
          <cell r="D502">
            <v>12</v>
          </cell>
          <cell r="E502">
            <v>12</v>
          </cell>
          <cell r="F502">
            <v>19</v>
          </cell>
          <cell r="G502">
            <v>11</v>
          </cell>
          <cell r="H502">
            <v>23</v>
          </cell>
        </row>
        <row r="503">
          <cell r="A503" t="str">
            <v xml:space="preserve">Infracción Ley de la promoción, competencia y defensa efectiva del consumidor </v>
          </cell>
          <cell r="B503">
            <v>1</v>
          </cell>
          <cell r="C503">
            <v>0</v>
          </cell>
          <cell r="D503">
            <v>0</v>
          </cell>
          <cell r="E503">
            <v>0</v>
          </cell>
          <cell r="F503">
            <v>1</v>
          </cell>
          <cell r="G503">
            <v>0</v>
          </cell>
          <cell r="H503">
            <v>0</v>
          </cell>
        </row>
        <row r="504">
          <cell r="A504" t="str">
            <v>Infracción Ley Regulación del Fumado</v>
          </cell>
          <cell r="B504">
            <v>0</v>
          </cell>
          <cell r="C504">
            <v>3</v>
          </cell>
          <cell r="D504">
            <v>1</v>
          </cell>
          <cell r="E504">
            <v>1</v>
          </cell>
          <cell r="F504">
            <v>1</v>
          </cell>
          <cell r="G504">
            <v>0</v>
          </cell>
          <cell r="H504">
            <v>0</v>
          </cell>
        </row>
        <row r="505">
          <cell r="A505" t="str">
            <v>Infracción Ley Venta de Licores</v>
          </cell>
          <cell r="B505">
            <v>50</v>
          </cell>
          <cell r="C505">
            <v>25</v>
          </cell>
          <cell r="D505">
            <v>23</v>
          </cell>
          <cell r="E505">
            <v>14</v>
          </cell>
          <cell r="F505">
            <v>15</v>
          </cell>
          <cell r="G505">
            <v>12</v>
          </cell>
          <cell r="H505">
            <v>12</v>
          </cell>
        </row>
        <row r="506">
          <cell r="A506" t="str">
            <v>Infracción Ley Zona marítimo terrestre</v>
          </cell>
          <cell r="B506">
            <v>7</v>
          </cell>
          <cell r="C506">
            <v>20</v>
          </cell>
          <cell r="D506">
            <v>22</v>
          </cell>
          <cell r="E506">
            <v>19</v>
          </cell>
          <cell r="F506">
            <v>7</v>
          </cell>
          <cell r="G506">
            <v>12</v>
          </cell>
          <cell r="H506">
            <v>8</v>
          </cell>
        </row>
        <row r="508">
          <cell r="A508" t="str">
            <v>Otros delitos</v>
          </cell>
          <cell r="B508">
            <v>501</v>
          </cell>
          <cell r="C508">
            <v>206</v>
          </cell>
          <cell r="D508">
            <v>144</v>
          </cell>
          <cell r="E508">
            <v>353</v>
          </cell>
          <cell r="F508">
            <v>1341.2</v>
          </cell>
          <cell r="G508">
            <v>2631</v>
          </cell>
          <cell r="H508">
            <v>2326</v>
          </cell>
        </row>
        <row r="510">
          <cell r="A510" t="str">
            <v>CONTRAVENCIONES</v>
          </cell>
          <cell r="B510">
            <v>2122</v>
          </cell>
          <cell r="C510">
            <v>869</v>
          </cell>
          <cell r="D510">
            <v>736</v>
          </cell>
          <cell r="E510">
            <v>1156</v>
          </cell>
          <cell r="F510">
            <v>967</v>
          </cell>
          <cell r="G510">
            <v>1089</v>
          </cell>
          <cell r="H510">
            <v>1163</v>
          </cell>
        </row>
        <row r="512">
          <cell r="A512" t="str">
            <v>Abandono de animales</v>
          </cell>
          <cell r="B512">
            <v>0</v>
          </cell>
          <cell r="C512">
            <v>0</v>
          </cell>
          <cell r="D512">
            <v>14</v>
          </cell>
          <cell r="E512">
            <v>17</v>
          </cell>
          <cell r="F512">
            <v>0</v>
          </cell>
          <cell r="G512">
            <v>18</v>
          </cell>
          <cell r="H512">
            <v>27</v>
          </cell>
        </row>
        <row r="513">
          <cell r="A513" t="str">
            <v>Acometimiento a una mujer en estado de gravidez</v>
          </cell>
          <cell r="B513">
            <v>0</v>
          </cell>
          <cell r="C513">
            <v>0</v>
          </cell>
          <cell r="D513">
            <v>0</v>
          </cell>
          <cell r="E513">
            <v>1</v>
          </cell>
          <cell r="F513">
            <v>0</v>
          </cell>
          <cell r="G513">
            <v>0</v>
          </cell>
          <cell r="H513">
            <v>0</v>
          </cell>
        </row>
        <row r="514">
          <cell r="A514" t="str">
            <v>Alborotos</v>
          </cell>
          <cell r="B514">
            <v>0</v>
          </cell>
          <cell r="C514">
            <v>0</v>
          </cell>
          <cell r="D514">
            <v>7</v>
          </cell>
          <cell r="E514">
            <v>9</v>
          </cell>
          <cell r="F514">
            <v>0</v>
          </cell>
          <cell r="G514">
            <v>3</v>
          </cell>
          <cell r="H514">
            <v>9</v>
          </cell>
        </row>
        <row r="515">
          <cell r="A515" t="str">
            <v>Alteración de dispositivos y señales de tránsito oficiales</v>
          </cell>
          <cell r="B515">
            <v>0</v>
          </cell>
          <cell r="C515">
            <v>0</v>
          </cell>
          <cell r="D515">
            <v>4</v>
          </cell>
          <cell r="E515">
            <v>11</v>
          </cell>
          <cell r="F515">
            <v>0</v>
          </cell>
          <cell r="G515">
            <v>31</v>
          </cell>
          <cell r="H515">
            <v>53</v>
          </cell>
        </row>
        <row r="516">
          <cell r="A516" t="str">
            <v>Amenazas personales</v>
          </cell>
          <cell r="B516">
            <v>0</v>
          </cell>
          <cell r="C516">
            <v>0</v>
          </cell>
          <cell r="D516">
            <v>434</v>
          </cell>
          <cell r="E516">
            <v>507</v>
          </cell>
          <cell r="F516">
            <v>0</v>
          </cell>
          <cell r="G516">
            <v>513</v>
          </cell>
          <cell r="H516">
            <v>652</v>
          </cell>
        </row>
        <row r="517">
          <cell r="A517" t="str">
            <v>Castigos inmoderados a los hijos</v>
          </cell>
          <cell r="B517">
            <v>0</v>
          </cell>
          <cell r="C517">
            <v>0</v>
          </cell>
          <cell r="D517">
            <v>3</v>
          </cell>
          <cell r="E517">
            <v>6</v>
          </cell>
          <cell r="F517">
            <v>0</v>
          </cell>
          <cell r="G517">
            <v>0</v>
          </cell>
          <cell r="H517">
            <v>10</v>
          </cell>
        </row>
        <row r="518">
          <cell r="A518" t="str">
            <v>Desórdenes</v>
          </cell>
          <cell r="B518">
            <v>0</v>
          </cell>
          <cell r="C518">
            <v>0</v>
          </cell>
          <cell r="D518">
            <v>3</v>
          </cell>
          <cell r="E518">
            <v>3</v>
          </cell>
          <cell r="F518">
            <v>0</v>
          </cell>
          <cell r="G518">
            <v>3</v>
          </cell>
          <cell r="H518">
            <v>1</v>
          </cell>
        </row>
        <row r="519">
          <cell r="A519" t="str">
            <v>Destrucción de sellos oficiales</v>
          </cell>
          <cell r="B519">
            <v>0</v>
          </cell>
          <cell r="C519">
            <v>0</v>
          </cell>
          <cell r="D519">
            <v>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</row>
        <row r="520">
          <cell r="A520" t="str">
            <v>Dibujo en paredes</v>
          </cell>
          <cell r="B520">
            <v>0</v>
          </cell>
          <cell r="C520">
            <v>0</v>
          </cell>
          <cell r="D520">
            <v>1</v>
          </cell>
          <cell r="E520">
            <v>1</v>
          </cell>
          <cell r="F520">
            <v>0</v>
          </cell>
          <cell r="G520">
            <v>0</v>
          </cell>
          <cell r="H520">
            <v>0</v>
          </cell>
        </row>
        <row r="521">
          <cell r="A521" t="str">
            <v>Dificultar acción de autoridad</v>
          </cell>
          <cell r="B521">
            <v>0</v>
          </cell>
          <cell r="C521">
            <v>0</v>
          </cell>
          <cell r="D521">
            <v>3</v>
          </cell>
          <cell r="E521">
            <v>0</v>
          </cell>
          <cell r="F521">
            <v>0</v>
          </cell>
          <cell r="G521">
            <v>0</v>
          </cell>
          <cell r="H521">
            <v>7</v>
          </cell>
        </row>
        <row r="522">
          <cell r="A522" t="str">
            <v>Embriaguez</v>
          </cell>
          <cell r="B522">
            <v>0</v>
          </cell>
          <cell r="C522">
            <v>0</v>
          </cell>
          <cell r="D522">
            <v>0</v>
          </cell>
          <cell r="E522">
            <v>1</v>
          </cell>
          <cell r="F522">
            <v>0</v>
          </cell>
          <cell r="G522">
            <v>0</v>
          </cell>
          <cell r="H522">
            <v>0</v>
          </cell>
        </row>
        <row r="523">
          <cell r="A523" t="str">
            <v>Entrada sin permiso a terreno ajeno</v>
          </cell>
          <cell r="B523">
            <v>0</v>
          </cell>
          <cell r="C523">
            <v>0</v>
          </cell>
          <cell r="D523">
            <v>2</v>
          </cell>
          <cell r="E523">
            <v>2</v>
          </cell>
          <cell r="F523">
            <v>0</v>
          </cell>
          <cell r="G523">
            <v>3</v>
          </cell>
          <cell r="H523">
            <v>9</v>
          </cell>
        </row>
        <row r="524">
          <cell r="A524" t="str">
            <v>Exhibicionismo</v>
          </cell>
          <cell r="B524">
            <v>0</v>
          </cell>
          <cell r="C524">
            <v>0</v>
          </cell>
          <cell r="D524">
            <v>2</v>
          </cell>
          <cell r="E524">
            <v>5</v>
          </cell>
          <cell r="F524">
            <v>0</v>
          </cell>
          <cell r="G524">
            <v>3</v>
          </cell>
          <cell r="H524">
            <v>7</v>
          </cell>
        </row>
        <row r="525">
          <cell r="A525" t="str">
            <v>Exposición de menores a peligro</v>
          </cell>
          <cell r="B525">
            <v>0</v>
          </cell>
          <cell r="C525">
            <v>0</v>
          </cell>
          <cell r="D525">
            <v>1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</row>
        <row r="526">
          <cell r="A526" t="str">
            <v>Fabricación o circulación de fotografías que semejan valores</v>
          </cell>
          <cell r="B526">
            <v>0</v>
          </cell>
          <cell r="C526">
            <v>0</v>
          </cell>
          <cell r="D526">
            <v>1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</row>
        <row r="527">
          <cell r="A527" t="str">
            <v>Lanzamientos de objetos</v>
          </cell>
          <cell r="B527">
            <v>0</v>
          </cell>
          <cell r="C527">
            <v>0</v>
          </cell>
          <cell r="D527">
            <v>0</v>
          </cell>
          <cell r="E527">
            <v>2</v>
          </cell>
          <cell r="F527">
            <v>0</v>
          </cell>
          <cell r="G527">
            <v>1</v>
          </cell>
          <cell r="H527">
            <v>1</v>
          </cell>
        </row>
        <row r="528">
          <cell r="A528" t="str">
            <v>Lesiones levísimas (golpes)</v>
          </cell>
          <cell r="B528">
            <v>0</v>
          </cell>
          <cell r="C528">
            <v>0</v>
          </cell>
          <cell r="D528">
            <v>69</v>
          </cell>
          <cell r="E528">
            <v>150</v>
          </cell>
          <cell r="F528">
            <v>1</v>
          </cell>
          <cell r="G528">
            <v>0</v>
          </cell>
          <cell r="H528">
            <v>172</v>
          </cell>
        </row>
        <row r="529">
          <cell r="A529" t="str">
            <v>Llamadas mortificantes</v>
          </cell>
          <cell r="B529">
            <v>0</v>
          </cell>
          <cell r="C529">
            <v>0</v>
          </cell>
          <cell r="D529">
            <v>7</v>
          </cell>
          <cell r="E529">
            <v>81</v>
          </cell>
          <cell r="F529">
            <v>7</v>
          </cell>
          <cell r="G529">
            <v>0</v>
          </cell>
          <cell r="H529">
            <v>30</v>
          </cell>
        </row>
        <row r="530">
          <cell r="A530" t="str">
            <v>Maltrato de animales</v>
          </cell>
          <cell r="B530">
            <v>0</v>
          </cell>
          <cell r="C530">
            <v>0</v>
          </cell>
          <cell r="D530">
            <v>2</v>
          </cell>
          <cell r="E530">
            <v>2</v>
          </cell>
          <cell r="F530">
            <v>0</v>
          </cell>
          <cell r="G530">
            <v>58</v>
          </cell>
          <cell r="H530">
            <v>103</v>
          </cell>
        </row>
        <row r="531">
          <cell r="A531" t="str">
            <v>Miradas Indiscretas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1</v>
          </cell>
        </row>
        <row r="532">
          <cell r="A532" t="str">
            <v>Molestias a transeúntes o conductores</v>
          </cell>
          <cell r="B532">
            <v>0</v>
          </cell>
          <cell r="C532">
            <v>0</v>
          </cell>
          <cell r="D532">
            <v>1</v>
          </cell>
          <cell r="E532">
            <v>1</v>
          </cell>
          <cell r="F532">
            <v>0</v>
          </cell>
          <cell r="G532">
            <v>0</v>
          </cell>
          <cell r="H532">
            <v>0</v>
          </cell>
        </row>
        <row r="533">
          <cell r="A533" t="str">
            <v>Negativa a Identificarse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2</v>
          </cell>
        </row>
        <row r="534">
          <cell r="A534" t="str">
            <v>Obstrucción de acequias o canales</v>
          </cell>
          <cell r="B534">
            <v>0</v>
          </cell>
          <cell r="C534">
            <v>0</v>
          </cell>
          <cell r="D534">
            <v>1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</row>
        <row r="535">
          <cell r="A535" t="str">
            <v>Palabras  o actos obscenos</v>
          </cell>
          <cell r="B535">
            <v>0</v>
          </cell>
          <cell r="C535">
            <v>0</v>
          </cell>
          <cell r="D535">
            <v>26</v>
          </cell>
          <cell r="E535">
            <v>27</v>
          </cell>
          <cell r="F535">
            <v>0</v>
          </cell>
          <cell r="G535">
            <v>6</v>
          </cell>
          <cell r="H535">
            <v>6</v>
          </cell>
        </row>
        <row r="536">
          <cell r="A536" t="str">
            <v>Participación en riña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2</v>
          </cell>
          <cell r="H536">
            <v>0</v>
          </cell>
        </row>
        <row r="537">
          <cell r="A537" t="str">
            <v>Pelea dual</v>
          </cell>
          <cell r="B537">
            <v>0</v>
          </cell>
          <cell r="C537">
            <v>0</v>
          </cell>
          <cell r="D537">
            <v>0</v>
          </cell>
          <cell r="E537">
            <v>14</v>
          </cell>
          <cell r="F537">
            <v>0</v>
          </cell>
          <cell r="G537">
            <v>0</v>
          </cell>
          <cell r="H537">
            <v>0</v>
          </cell>
        </row>
        <row r="538">
          <cell r="A538" t="str">
            <v>Portación falsa de distintivos</v>
          </cell>
          <cell r="B538">
            <v>0</v>
          </cell>
          <cell r="C538">
            <v>0</v>
          </cell>
          <cell r="D538">
            <v>17</v>
          </cell>
          <cell r="E538">
            <v>19</v>
          </cell>
          <cell r="F538">
            <v>0</v>
          </cell>
          <cell r="G538">
            <v>13</v>
          </cell>
          <cell r="H538">
            <v>5</v>
          </cell>
        </row>
        <row r="539">
          <cell r="A539" t="str">
            <v>Proposiciones irrespetuosas</v>
          </cell>
          <cell r="B539">
            <v>0</v>
          </cell>
          <cell r="C539">
            <v>0</v>
          </cell>
          <cell r="D539">
            <v>61</v>
          </cell>
          <cell r="E539">
            <v>9</v>
          </cell>
          <cell r="F539">
            <v>0</v>
          </cell>
          <cell r="G539">
            <v>7</v>
          </cell>
          <cell r="H539">
            <v>9</v>
          </cell>
        </row>
        <row r="540">
          <cell r="A540" t="str">
            <v>Provocación a riña</v>
          </cell>
          <cell r="B540">
            <v>0</v>
          </cell>
          <cell r="C540">
            <v>0</v>
          </cell>
          <cell r="D540">
            <v>1</v>
          </cell>
          <cell r="E540">
            <v>5</v>
          </cell>
          <cell r="F540">
            <v>0</v>
          </cell>
          <cell r="G540">
            <v>3</v>
          </cell>
          <cell r="H540">
            <v>3</v>
          </cell>
        </row>
        <row r="541">
          <cell r="A541" t="str">
            <v>Tocamientos</v>
          </cell>
          <cell r="B541">
            <v>0</v>
          </cell>
          <cell r="C541">
            <v>0</v>
          </cell>
          <cell r="D541">
            <v>2</v>
          </cell>
          <cell r="E541">
            <v>5</v>
          </cell>
          <cell r="F541">
            <v>0</v>
          </cell>
          <cell r="G541">
            <v>0</v>
          </cell>
          <cell r="H541">
            <v>6</v>
          </cell>
        </row>
        <row r="542">
          <cell r="A542" t="str">
            <v>Usurpación de nombre</v>
          </cell>
          <cell r="B542">
            <v>0</v>
          </cell>
          <cell r="C542">
            <v>0</v>
          </cell>
          <cell r="D542">
            <v>54</v>
          </cell>
          <cell r="E542">
            <v>50</v>
          </cell>
          <cell r="F542">
            <v>0</v>
          </cell>
          <cell r="G542">
            <v>48</v>
          </cell>
          <cell r="H542">
            <v>40</v>
          </cell>
        </row>
        <row r="543">
          <cell r="A543" t="str">
            <v>Violación de reglamentos sobre quemas</v>
          </cell>
          <cell r="B543">
            <v>0</v>
          </cell>
          <cell r="C543">
            <v>0</v>
          </cell>
          <cell r="D543">
            <v>1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</row>
        <row r="544">
          <cell r="A544" t="str">
            <v>Contravenciones-otras</v>
          </cell>
          <cell r="B544">
            <v>2122</v>
          </cell>
          <cell r="C544">
            <v>869</v>
          </cell>
          <cell r="D544">
            <v>18</v>
          </cell>
          <cell r="E544">
            <v>228</v>
          </cell>
          <cell r="F544">
            <v>959</v>
          </cell>
          <cell r="G544">
            <v>377</v>
          </cell>
          <cell r="H544">
            <v>10</v>
          </cell>
        </row>
        <row r="546">
          <cell r="A546" t="str">
            <v>NO DELITOS</v>
          </cell>
          <cell r="B546">
            <v>7047</v>
          </cell>
          <cell r="C546">
            <v>5756</v>
          </cell>
          <cell r="D546">
            <v>6179</v>
          </cell>
          <cell r="E546">
            <v>7930</v>
          </cell>
          <cell r="F546">
            <v>9489</v>
          </cell>
          <cell r="G546">
            <v>10830</v>
          </cell>
          <cell r="H546">
            <v>12971</v>
          </cell>
        </row>
        <row r="548">
          <cell r="A548" t="str">
            <v>Averiguar desaparición</v>
          </cell>
          <cell r="B548">
            <v>1022</v>
          </cell>
          <cell r="C548">
            <v>835</v>
          </cell>
          <cell r="D548">
            <v>843</v>
          </cell>
          <cell r="E548">
            <v>1045</v>
          </cell>
          <cell r="F548">
            <v>1421</v>
          </cell>
          <cell r="G548">
            <v>2023</v>
          </cell>
          <cell r="H548">
            <v>2016</v>
          </cell>
        </row>
        <row r="549">
          <cell r="A549" t="str">
            <v>Averiguar muerte</v>
          </cell>
          <cell r="B549">
            <v>2590</v>
          </cell>
          <cell r="C549">
            <v>1295</v>
          </cell>
          <cell r="D549">
            <v>1532</v>
          </cell>
          <cell r="E549">
            <v>2093</v>
          </cell>
          <cell r="F549">
            <v>2110</v>
          </cell>
          <cell r="G549">
            <v>1680</v>
          </cell>
          <cell r="H549">
            <v>2159</v>
          </cell>
        </row>
        <row r="550">
          <cell r="A550" t="str">
            <v>Suicidio</v>
          </cell>
          <cell r="B550">
            <v>323</v>
          </cell>
          <cell r="C550">
            <v>362</v>
          </cell>
          <cell r="D550">
            <v>302</v>
          </cell>
          <cell r="E550">
            <v>305</v>
          </cell>
          <cell r="F550">
            <v>326</v>
          </cell>
          <cell r="G550">
            <v>315</v>
          </cell>
          <cell r="H550">
            <v>378</v>
          </cell>
        </row>
        <row r="551">
          <cell r="A551" t="str">
            <v>Suicidio (tentativa de)</v>
          </cell>
          <cell r="B551">
            <v>28</v>
          </cell>
          <cell r="C551">
            <v>2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</row>
        <row r="552">
          <cell r="A552" t="str">
            <v>Hecho atípico</v>
          </cell>
          <cell r="B552">
            <v>2424</v>
          </cell>
          <cell r="C552">
            <v>2217</v>
          </cell>
          <cell r="D552">
            <v>2813</v>
          </cell>
          <cell r="E552">
            <v>3166</v>
          </cell>
          <cell r="F552">
            <v>3903</v>
          </cell>
          <cell r="G552">
            <v>4956</v>
          </cell>
          <cell r="H552">
            <v>5895</v>
          </cell>
        </row>
        <row r="553">
          <cell r="A553" t="str">
            <v>Consumo de droga</v>
          </cell>
          <cell r="B553">
            <v>0</v>
          </cell>
          <cell r="C553">
            <v>3</v>
          </cell>
          <cell r="D553">
            <v>2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</row>
        <row r="554">
          <cell r="A554" t="str">
            <v>Hallazgo de droga</v>
          </cell>
          <cell r="B554">
            <v>59</v>
          </cell>
          <cell r="C554">
            <v>36</v>
          </cell>
          <cell r="D554">
            <v>43</v>
          </cell>
          <cell r="E554">
            <v>46</v>
          </cell>
          <cell r="F554">
            <v>61</v>
          </cell>
          <cell r="G554">
            <v>120</v>
          </cell>
          <cell r="H554">
            <v>66</v>
          </cell>
        </row>
        <row r="555">
          <cell r="A555" t="str">
            <v>Lesiones accidentales</v>
          </cell>
          <cell r="B555">
            <v>0</v>
          </cell>
          <cell r="C555">
            <v>3</v>
          </cell>
          <cell r="D555">
            <v>4</v>
          </cell>
          <cell r="E555">
            <v>4</v>
          </cell>
          <cell r="F555">
            <v>6</v>
          </cell>
          <cell r="G555">
            <v>5</v>
          </cell>
          <cell r="H555">
            <v>3</v>
          </cell>
        </row>
        <row r="556">
          <cell r="A556" t="str">
            <v>Muerte accidental</v>
          </cell>
          <cell r="B556">
            <v>495</v>
          </cell>
          <cell r="C556">
            <v>570</v>
          </cell>
          <cell r="D556">
            <v>578</v>
          </cell>
          <cell r="E556">
            <v>549</v>
          </cell>
          <cell r="F556">
            <v>504</v>
          </cell>
          <cell r="G556">
            <v>633</v>
          </cell>
          <cell r="H556">
            <v>532</v>
          </cell>
        </row>
        <row r="557">
          <cell r="A557" t="str">
            <v>Ignorado</v>
          </cell>
          <cell r="B557">
            <v>106</v>
          </cell>
          <cell r="C557">
            <v>433</v>
          </cell>
          <cell r="D557">
            <v>62</v>
          </cell>
          <cell r="E557">
            <v>722</v>
          </cell>
          <cell r="F557">
            <v>1158</v>
          </cell>
          <cell r="G557">
            <v>1098</v>
          </cell>
          <cell r="H557">
            <v>1922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workbookViewId="0">
      <selection activeCell="B13" sqref="B13"/>
    </sheetView>
  </sheetViews>
  <sheetFormatPr baseColWidth="10" defaultColWidth="0" defaultRowHeight="13.2" zeroHeight="1" x14ac:dyDescent="0.25"/>
  <cols>
    <col min="1" max="1" width="11.44140625" customWidth="1"/>
    <col min="2" max="2" width="94.5546875" bestFit="1" customWidth="1"/>
  </cols>
  <sheetData>
    <row r="1" spans="1:2" ht="15.6" x14ac:dyDescent="0.3">
      <c r="A1" s="225" t="s">
        <v>681</v>
      </c>
      <c r="B1" s="225"/>
    </row>
    <row r="2" spans="1:2" ht="15.6" x14ac:dyDescent="0.3">
      <c r="A2" s="64"/>
      <c r="B2" s="183" t="s">
        <v>967</v>
      </c>
    </row>
    <row r="3" spans="1:2" ht="15.6" x14ac:dyDescent="0.3">
      <c r="A3" s="64"/>
      <c r="B3" s="183"/>
    </row>
    <row r="4" spans="1:2" ht="15.6" x14ac:dyDescent="0.25">
      <c r="A4" s="184" t="s">
        <v>678</v>
      </c>
      <c r="B4" s="184" t="s">
        <v>679</v>
      </c>
    </row>
    <row r="5" spans="1:2" ht="15.6" x14ac:dyDescent="0.25">
      <c r="A5" s="184"/>
      <c r="B5" s="184"/>
    </row>
    <row r="6" spans="1:2" ht="15.6" x14ac:dyDescent="0.3">
      <c r="A6" s="185"/>
      <c r="B6" s="186" t="s">
        <v>680</v>
      </c>
    </row>
    <row r="7" spans="1:2" ht="15.6" x14ac:dyDescent="0.3">
      <c r="A7" s="222">
        <v>1</v>
      </c>
      <c r="B7" s="63" t="s">
        <v>682</v>
      </c>
    </row>
    <row r="8" spans="1:2" ht="15.6" x14ac:dyDescent="0.3">
      <c r="A8" s="222"/>
      <c r="B8" s="63" t="s">
        <v>683</v>
      </c>
    </row>
    <row r="9" spans="1:2" ht="15.6" x14ac:dyDescent="0.3">
      <c r="A9" s="222"/>
      <c r="B9" s="63" t="s">
        <v>686</v>
      </c>
    </row>
    <row r="10" spans="1:2" ht="15.6" x14ac:dyDescent="0.3">
      <c r="A10" s="223"/>
      <c r="B10" s="187" t="s">
        <v>967</v>
      </c>
    </row>
    <row r="11" spans="1:2" ht="15.6" x14ac:dyDescent="0.3">
      <c r="A11" s="222">
        <v>2</v>
      </c>
      <c r="B11" s="63" t="s">
        <v>682</v>
      </c>
    </row>
    <row r="12" spans="1:2" ht="15.6" x14ac:dyDescent="0.3">
      <c r="A12" s="222"/>
      <c r="B12" s="63" t="s">
        <v>683</v>
      </c>
    </row>
    <row r="13" spans="1:2" ht="15.6" x14ac:dyDescent="0.3">
      <c r="A13" s="222"/>
      <c r="B13" s="63" t="s">
        <v>684</v>
      </c>
    </row>
    <row r="14" spans="1:2" ht="15.6" x14ac:dyDescent="0.3">
      <c r="A14" s="223"/>
      <c r="B14" s="187" t="s">
        <v>967</v>
      </c>
    </row>
    <row r="15" spans="1:2" ht="15.6" x14ac:dyDescent="0.3">
      <c r="A15" s="224">
        <v>3</v>
      </c>
      <c r="B15" s="63" t="s">
        <v>682</v>
      </c>
    </row>
    <row r="16" spans="1:2" ht="15.6" x14ac:dyDescent="0.3">
      <c r="A16" s="222"/>
      <c r="B16" s="63" t="s">
        <v>687</v>
      </c>
    </row>
    <row r="17" spans="1:2" ht="15.6" x14ac:dyDescent="0.3">
      <c r="A17" s="223"/>
      <c r="B17" s="187" t="s">
        <v>969</v>
      </c>
    </row>
    <row r="18" spans="1:2" ht="15.6" x14ac:dyDescent="0.3">
      <c r="A18" s="222">
        <v>4</v>
      </c>
      <c r="B18" s="63" t="s">
        <v>682</v>
      </c>
    </row>
    <row r="19" spans="1:2" ht="15.6" x14ac:dyDescent="0.3">
      <c r="A19" s="222"/>
      <c r="B19" s="63" t="s">
        <v>688</v>
      </c>
    </row>
    <row r="20" spans="1:2" ht="15.6" x14ac:dyDescent="0.3">
      <c r="A20" s="222"/>
      <c r="B20" s="63" t="s">
        <v>689</v>
      </c>
    </row>
    <row r="21" spans="1:2" ht="15.6" x14ac:dyDescent="0.3">
      <c r="A21" s="223"/>
      <c r="B21" s="187" t="s">
        <v>970</v>
      </c>
    </row>
    <row r="22" spans="1:2" ht="15.6" x14ac:dyDescent="0.3">
      <c r="A22" s="224">
        <v>5</v>
      </c>
      <c r="B22" s="188" t="s">
        <v>690</v>
      </c>
    </row>
    <row r="23" spans="1:2" ht="15.6" x14ac:dyDescent="0.3">
      <c r="A23" s="222"/>
      <c r="B23" s="63" t="s">
        <v>691</v>
      </c>
    </row>
    <row r="24" spans="1:2" ht="15.6" x14ac:dyDescent="0.3">
      <c r="A24" s="222"/>
      <c r="B24" s="63" t="s">
        <v>689</v>
      </c>
    </row>
    <row r="25" spans="1:2" ht="15.6" x14ac:dyDescent="0.3">
      <c r="A25" s="223"/>
      <c r="B25" s="187" t="s">
        <v>968</v>
      </c>
    </row>
    <row r="26" spans="1:2" hidden="1" x14ac:dyDescent="0.25"/>
  </sheetData>
  <mergeCells count="6">
    <mergeCell ref="A7:A10"/>
    <mergeCell ref="A15:A17"/>
    <mergeCell ref="A1:B1"/>
    <mergeCell ref="A11:A14"/>
    <mergeCell ref="A18:A21"/>
    <mergeCell ref="A22:A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17"/>
  <sheetViews>
    <sheetView zoomScale="80" zoomScaleNormal="80" workbookViewId="0">
      <pane xSplit="2" ySplit="18" topLeftCell="C19" activePane="bottomRight" state="frozen"/>
      <selection pane="topRight" activeCell="C1" sqref="C1"/>
      <selection pane="bottomLeft" activeCell="A19" sqref="A19"/>
      <selection pane="bottomRight" activeCell="A31" sqref="A31"/>
    </sheetView>
  </sheetViews>
  <sheetFormatPr baseColWidth="10" defaultColWidth="0" defaultRowHeight="15.6" zeroHeight="1" x14ac:dyDescent="0.3"/>
  <cols>
    <col min="1" max="1" width="153.5546875" style="31" bestFit="1" customWidth="1"/>
    <col min="2" max="10" width="19.6640625" style="3" customWidth="1"/>
    <col min="11" max="20" width="19.6640625" style="4" customWidth="1"/>
    <col min="21" max="71" width="19.6640625" style="3" customWidth="1"/>
    <col min="72" max="81" width="19.6640625" style="5" customWidth="1"/>
    <col min="82" max="16384" width="19.6640625" style="6" hidden="1"/>
  </cols>
  <sheetData>
    <row r="1" spans="1:81" x14ac:dyDescent="0.3">
      <c r="A1" s="2" t="s">
        <v>558</v>
      </c>
    </row>
    <row r="2" spans="1:81" x14ac:dyDescent="0.3">
      <c r="A2" s="2"/>
    </row>
    <row r="3" spans="1:81" x14ac:dyDescent="0.3">
      <c r="A3" s="238" t="s">
        <v>548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238"/>
      <c r="BJ3" s="238"/>
      <c r="BK3" s="238"/>
      <c r="BL3" s="238"/>
      <c r="BM3" s="238"/>
      <c r="BN3" s="238"/>
      <c r="BO3" s="238"/>
      <c r="BP3" s="238"/>
      <c r="BQ3" s="238"/>
      <c r="BR3" s="238"/>
      <c r="BS3" s="238"/>
      <c r="BT3" s="238"/>
      <c r="BU3" s="238"/>
      <c r="BV3" s="238"/>
      <c r="BW3" s="238"/>
      <c r="BX3" s="238"/>
      <c r="BY3" s="238"/>
      <c r="BZ3" s="238"/>
      <c r="CA3" s="238"/>
      <c r="CB3" s="238"/>
      <c r="CC3" s="238"/>
    </row>
    <row r="4" spans="1:81" x14ac:dyDescent="0.3">
      <c r="A4" s="238" t="s">
        <v>557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38"/>
      <c r="CC4" s="238"/>
    </row>
    <row r="5" spans="1:81" x14ac:dyDescent="0.3">
      <c r="A5" s="238" t="s">
        <v>685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B5" s="238"/>
      <c r="CC5" s="238"/>
    </row>
    <row r="6" spans="1:81" x14ac:dyDescent="0.3">
      <c r="A6" s="238" t="s">
        <v>966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</row>
    <row r="7" spans="1:81" x14ac:dyDescent="0.3">
      <c r="A7" s="7"/>
      <c r="B7" s="8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2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2"/>
      <c r="AD7" s="211"/>
      <c r="AE7" s="212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2"/>
      <c r="AQ7" s="211"/>
      <c r="AR7" s="212"/>
      <c r="AS7" s="211"/>
      <c r="AT7" s="211"/>
      <c r="AU7" s="211"/>
      <c r="AV7" s="211"/>
      <c r="AW7" s="212"/>
      <c r="AX7" s="212"/>
      <c r="AY7" s="211"/>
      <c r="AZ7" s="211"/>
      <c r="BA7" s="211"/>
      <c r="BB7" s="212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2"/>
      <c r="BR7" s="212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</row>
    <row r="8" spans="1:81" ht="38.25" customHeight="1" x14ac:dyDescent="0.3">
      <c r="A8" s="245" t="s">
        <v>555</v>
      </c>
      <c r="B8" s="248" t="s">
        <v>447</v>
      </c>
      <c r="C8" s="243" t="s">
        <v>560</v>
      </c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4"/>
      <c r="BC8" s="244"/>
      <c r="BD8" s="244"/>
      <c r="BE8" s="244"/>
      <c r="BF8" s="244"/>
      <c r="BG8" s="244"/>
      <c r="BH8" s="244"/>
      <c r="BI8" s="244"/>
      <c r="BJ8" s="244"/>
      <c r="BK8" s="244"/>
      <c r="BL8" s="244"/>
      <c r="BM8" s="244"/>
      <c r="BN8" s="244"/>
      <c r="BO8" s="244"/>
      <c r="BP8" s="244"/>
      <c r="BQ8" s="244"/>
      <c r="BR8" s="244"/>
      <c r="BS8" s="244"/>
      <c r="BT8" s="244"/>
      <c r="BU8" s="244"/>
      <c r="BV8" s="244"/>
      <c r="BW8" s="244"/>
      <c r="BX8" s="244"/>
      <c r="BY8" s="244"/>
      <c r="BZ8" s="244"/>
      <c r="CA8" s="244"/>
      <c r="CB8" s="244"/>
      <c r="CC8" s="244"/>
    </row>
    <row r="9" spans="1:81" s="10" customFormat="1" ht="38.25" customHeight="1" x14ac:dyDescent="0.25">
      <c r="A9" s="246"/>
      <c r="B9" s="249"/>
      <c r="C9" s="251" t="s">
        <v>448</v>
      </c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3"/>
      <c r="Q9" s="241" t="s">
        <v>189</v>
      </c>
      <c r="R9" s="239" t="s">
        <v>169</v>
      </c>
      <c r="S9" s="234" t="s">
        <v>381</v>
      </c>
      <c r="T9" s="228" t="s">
        <v>971</v>
      </c>
      <c r="U9" s="230" t="s">
        <v>513</v>
      </c>
      <c r="V9" s="230" t="s">
        <v>514</v>
      </c>
      <c r="W9" s="230" t="s">
        <v>515</v>
      </c>
      <c r="X9" s="230" t="s">
        <v>578</v>
      </c>
      <c r="Y9" s="230" t="s">
        <v>972</v>
      </c>
      <c r="Z9" s="230" t="s">
        <v>170</v>
      </c>
      <c r="AA9" s="230" t="s">
        <v>630</v>
      </c>
      <c r="AB9" s="230" t="s">
        <v>692</v>
      </c>
      <c r="AC9" s="228" t="s">
        <v>171</v>
      </c>
      <c r="AD9" s="228" t="s">
        <v>449</v>
      </c>
      <c r="AE9" s="228" t="s">
        <v>172</v>
      </c>
      <c r="AF9" s="228" t="s">
        <v>450</v>
      </c>
      <c r="AG9" s="230" t="s">
        <v>451</v>
      </c>
      <c r="AH9" s="228" t="s">
        <v>452</v>
      </c>
      <c r="AI9" s="228" t="s">
        <v>453</v>
      </c>
      <c r="AJ9" s="228" t="s">
        <v>454</v>
      </c>
      <c r="AK9" s="230" t="s">
        <v>183</v>
      </c>
      <c r="AL9" s="230" t="s">
        <v>639</v>
      </c>
      <c r="AM9" s="230" t="s">
        <v>182</v>
      </c>
      <c r="AN9" s="232" t="s">
        <v>455</v>
      </c>
      <c r="AO9" s="241" t="s">
        <v>532</v>
      </c>
      <c r="AP9" s="236" t="s">
        <v>456</v>
      </c>
      <c r="AQ9" s="230" t="s">
        <v>181</v>
      </c>
      <c r="AR9" s="228" t="s">
        <v>457</v>
      </c>
      <c r="AS9" s="228" t="s">
        <v>458</v>
      </c>
      <c r="AT9" s="230" t="s">
        <v>180</v>
      </c>
      <c r="AU9" s="230" t="s">
        <v>516</v>
      </c>
      <c r="AV9" s="228" t="s">
        <v>459</v>
      </c>
      <c r="AW9" s="228" t="s">
        <v>460</v>
      </c>
      <c r="AX9" s="228" t="s">
        <v>461</v>
      </c>
      <c r="AY9" s="230" t="s">
        <v>596</v>
      </c>
      <c r="AZ9" s="230" t="s">
        <v>631</v>
      </c>
      <c r="BA9" s="228" t="s">
        <v>173</v>
      </c>
      <c r="BB9" s="228" t="s">
        <v>462</v>
      </c>
      <c r="BC9" s="226" t="s">
        <v>638</v>
      </c>
      <c r="BD9" s="228" t="s">
        <v>463</v>
      </c>
      <c r="BE9" s="226" t="s">
        <v>637</v>
      </c>
      <c r="BF9" s="230" t="s">
        <v>179</v>
      </c>
      <c r="BG9" s="226" t="s">
        <v>636</v>
      </c>
      <c r="BH9" s="226" t="s">
        <v>635</v>
      </c>
      <c r="BI9" s="228" t="s">
        <v>464</v>
      </c>
      <c r="BJ9" s="228" t="s">
        <v>473</v>
      </c>
      <c r="BK9" s="228" t="s">
        <v>465</v>
      </c>
      <c r="BL9" s="228" t="s">
        <v>466</v>
      </c>
      <c r="BM9" s="230" t="s">
        <v>577</v>
      </c>
      <c r="BN9" s="226" t="s">
        <v>634</v>
      </c>
      <c r="BO9" s="230" t="s">
        <v>174</v>
      </c>
      <c r="BP9" s="226" t="s">
        <v>633</v>
      </c>
      <c r="BQ9" s="230" t="s">
        <v>175</v>
      </c>
      <c r="BR9" s="228" t="s">
        <v>176</v>
      </c>
      <c r="BS9" s="226" t="s">
        <v>640</v>
      </c>
      <c r="BT9" s="228" t="s">
        <v>467</v>
      </c>
      <c r="BU9" s="228" t="s">
        <v>468</v>
      </c>
      <c r="BV9" s="230" t="s">
        <v>469</v>
      </c>
      <c r="BW9" s="230" t="s">
        <v>576</v>
      </c>
      <c r="BX9" s="230" t="s">
        <v>177</v>
      </c>
      <c r="BY9" s="228" t="s">
        <v>470</v>
      </c>
      <c r="BZ9" s="228" t="s">
        <v>471</v>
      </c>
      <c r="CA9" s="228" t="s">
        <v>632</v>
      </c>
      <c r="CB9" s="228" t="s">
        <v>472</v>
      </c>
      <c r="CC9" s="254" t="s">
        <v>178</v>
      </c>
    </row>
    <row r="10" spans="1:81" s="10" customFormat="1" ht="38.25" customHeight="1" x14ac:dyDescent="0.25">
      <c r="A10" s="247"/>
      <c r="B10" s="250"/>
      <c r="C10" s="11" t="s">
        <v>167</v>
      </c>
      <c r="D10" s="12" t="s">
        <v>168</v>
      </c>
      <c r="E10" s="13" t="s">
        <v>453</v>
      </c>
      <c r="F10" s="12" t="s">
        <v>183</v>
      </c>
      <c r="G10" s="12" t="s">
        <v>181</v>
      </c>
      <c r="H10" s="13" t="s">
        <v>458</v>
      </c>
      <c r="I10" s="13" t="s">
        <v>461</v>
      </c>
      <c r="J10" s="13" t="s">
        <v>462</v>
      </c>
      <c r="K10" s="12" t="s">
        <v>179</v>
      </c>
      <c r="L10" s="13" t="s">
        <v>473</v>
      </c>
      <c r="M10" s="14" t="s">
        <v>191</v>
      </c>
      <c r="N10" s="14" t="s">
        <v>176</v>
      </c>
      <c r="O10" s="15" t="s">
        <v>470</v>
      </c>
      <c r="P10" s="16" t="s">
        <v>472</v>
      </c>
      <c r="Q10" s="242"/>
      <c r="R10" s="240"/>
      <c r="S10" s="235"/>
      <c r="T10" s="229"/>
      <c r="U10" s="231"/>
      <c r="V10" s="231"/>
      <c r="W10" s="231"/>
      <c r="X10" s="231"/>
      <c r="Y10" s="231"/>
      <c r="Z10" s="231"/>
      <c r="AA10" s="231"/>
      <c r="AB10" s="231"/>
      <c r="AC10" s="229"/>
      <c r="AD10" s="229"/>
      <c r="AE10" s="229"/>
      <c r="AF10" s="229"/>
      <c r="AG10" s="231"/>
      <c r="AH10" s="229"/>
      <c r="AI10" s="229"/>
      <c r="AJ10" s="229"/>
      <c r="AK10" s="231"/>
      <c r="AL10" s="231"/>
      <c r="AM10" s="231"/>
      <c r="AN10" s="233"/>
      <c r="AO10" s="242"/>
      <c r="AP10" s="237"/>
      <c r="AQ10" s="231"/>
      <c r="AR10" s="229"/>
      <c r="AS10" s="229"/>
      <c r="AT10" s="231"/>
      <c r="AU10" s="231"/>
      <c r="AV10" s="229"/>
      <c r="AW10" s="229"/>
      <c r="AX10" s="229"/>
      <c r="AY10" s="231"/>
      <c r="AZ10" s="231"/>
      <c r="BA10" s="229"/>
      <c r="BB10" s="229"/>
      <c r="BC10" s="227"/>
      <c r="BD10" s="229"/>
      <c r="BE10" s="227"/>
      <c r="BF10" s="231"/>
      <c r="BG10" s="227"/>
      <c r="BH10" s="227"/>
      <c r="BI10" s="229"/>
      <c r="BJ10" s="229"/>
      <c r="BK10" s="229"/>
      <c r="BL10" s="229"/>
      <c r="BM10" s="231"/>
      <c r="BN10" s="227"/>
      <c r="BO10" s="231"/>
      <c r="BP10" s="227"/>
      <c r="BQ10" s="231"/>
      <c r="BR10" s="229"/>
      <c r="BS10" s="227"/>
      <c r="BT10" s="229"/>
      <c r="BU10" s="229"/>
      <c r="BV10" s="231"/>
      <c r="BW10" s="231"/>
      <c r="BX10" s="231"/>
      <c r="BY10" s="229"/>
      <c r="BZ10" s="229"/>
      <c r="CA10" s="229"/>
      <c r="CB10" s="229"/>
      <c r="CC10" s="255"/>
    </row>
    <row r="11" spans="1:81" x14ac:dyDescent="0.3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9"/>
    </row>
    <row r="12" spans="1:81" x14ac:dyDescent="0.3">
      <c r="A12" s="7" t="s">
        <v>447</v>
      </c>
      <c r="B12" s="18">
        <f>SUM(C12:CC12)</f>
        <v>177077</v>
      </c>
      <c r="C12" s="18">
        <f>SUM(C15:C18)</f>
        <v>1428</v>
      </c>
      <c r="D12" s="18">
        <f>SUM(D15:D18)</f>
        <v>785</v>
      </c>
      <c r="E12" s="18">
        <f t="shared" ref="E12:BO12" si="0">SUM(E15:E18)</f>
        <v>350</v>
      </c>
      <c r="F12" s="18">
        <f t="shared" si="0"/>
        <v>653</v>
      </c>
      <c r="G12" s="18">
        <f t="shared" si="0"/>
        <v>560</v>
      </c>
      <c r="H12" s="18">
        <f t="shared" si="0"/>
        <v>393</v>
      </c>
      <c r="I12" s="18">
        <f t="shared" si="0"/>
        <v>928</v>
      </c>
      <c r="J12" s="18">
        <f t="shared" si="0"/>
        <v>554</v>
      </c>
      <c r="K12" s="18">
        <f t="shared" si="0"/>
        <v>715</v>
      </c>
      <c r="L12" s="18">
        <f t="shared" si="0"/>
        <v>447</v>
      </c>
      <c r="M12" s="18">
        <f t="shared" si="0"/>
        <v>501</v>
      </c>
      <c r="N12" s="18">
        <f t="shared" si="0"/>
        <v>559</v>
      </c>
      <c r="O12" s="18">
        <f t="shared" si="0"/>
        <v>211</v>
      </c>
      <c r="P12" s="18">
        <f t="shared" si="0"/>
        <v>487</v>
      </c>
      <c r="Q12" s="18">
        <f t="shared" si="0"/>
        <v>5523</v>
      </c>
      <c r="R12" s="18">
        <f t="shared" si="0"/>
        <v>9397</v>
      </c>
      <c r="S12" s="18">
        <f>SUM(S15:S18)</f>
        <v>92</v>
      </c>
      <c r="T12" s="18">
        <f t="shared" si="0"/>
        <v>1954</v>
      </c>
      <c r="U12" s="18">
        <f t="shared" si="0"/>
        <v>258</v>
      </c>
      <c r="V12" s="18">
        <f t="shared" si="0"/>
        <v>162</v>
      </c>
      <c r="W12" s="18">
        <f t="shared" si="0"/>
        <v>135</v>
      </c>
      <c r="X12" s="18">
        <f t="shared" si="0"/>
        <v>1741</v>
      </c>
      <c r="Y12" s="18">
        <f t="shared" si="0"/>
        <v>202</v>
      </c>
      <c r="Z12" s="18">
        <f t="shared" si="0"/>
        <v>35</v>
      </c>
      <c r="AA12" s="18">
        <f t="shared" si="0"/>
        <v>49</v>
      </c>
      <c r="AB12" s="18">
        <f t="shared" si="0"/>
        <v>65</v>
      </c>
      <c r="AC12" s="18">
        <f t="shared" si="0"/>
        <v>13622</v>
      </c>
      <c r="AD12" s="18">
        <f t="shared" si="0"/>
        <v>4490</v>
      </c>
      <c r="AE12" s="18">
        <f t="shared" si="0"/>
        <v>5056</v>
      </c>
      <c r="AF12" s="18">
        <f t="shared" si="0"/>
        <v>4363</v>
      </c>
      <c r="AG12" s="18">
        <f t="shared" si="0"/>
        <v>708</v>
      </c>
      <c r="AH12" s="18">
        <f t="shared" si="0"/>
        <v>1406</v>
      </c>
      <c r="AI12" s="18">
        <f t="shared" si="0"/>
        <v>13080</v>
      </c>
      <c r="AJ12" s="18">
        <f t="shared" si="0"/>
        <v>1770</v>
      </c>
      <c r="AK12" s="18">
        <f t="shared" si="0"/>
        <v>5649</v>
      </c>
      <c r="AL12" s="18">
        <f t="shared" si="0"/>
        <v>14</v>
      </c>
      <c r="AM12" s="18">
        <f t="shared" si="0"/>
        <v>882</v>
      </c>
      <c r="AN12" s="18">
        <f t="shared" si="0"/>
        <v>536</v>
      </c>
      <c r="AO12" s="18">
        <f t="shared" si="0"/>
        <v>1295</v>
      </c>
      <c r="AP12" s="18">
        <f t="shared" si="0"/>
        <v>1377</v>
      </c>
      <c r="AQ12" s="18">
        <f t="shared" si="0"/>
        <v>2536</v>
      </c>
      <c r="AR12" s="18">
        <f t="shared" si="0"/>
        <v>2875</v>
      </c>
      <c r="AS12" s="18">
        <f t="shared" si="0"/>
        <v>8103</v>
      </c>
      <c r="AT12" s="18">
        <f t="shared" si="0"/>
        <v>2503</v>
      </c>
      <c r="AU12" s="18">
        <f t="shared" si="0"/>
        <v>350</v>
      </c>
      <c r="AV12" s="18">
        <f t="shared" si="0"/>
        <v>2764</v>
      </c>
      <c r="AW12" s="18">
        <f t="shared" si="0"/>
        <v>675</v>
      </c>
      <c r="AX12" s="18">
        <f t="shared" si="0"/>
        <v>10123</v>
      </c>
      <c r="AY12" s="18">
        <f t="shared" si="0"/>
        <v>1640</v>
      </c>
      <c r="AZ12" s="18">
        <f t="shared" si="0"/>
        <v>296</v>
      </c>
      <c r="BA12" s="18">
        <f t="shared" si="0"/>
        <v>2402</v>
      </c>
      <c r="BB12" s="18">
        <f t="shared" si="0"/>
        <v>5458</v>
      </c>
      <c r="BC12" s="18">
        <f t="shared" si="0"/>
        <v>35</v>
      </c>
      <c r="BD12" s="18">
        <f t="shared" si="0"/>
        <v>3007</v>
      </c>
      <c r="BE12" s="18">
        <f t="shared" si="0"/>
        <v>3</v>
      </c>
      <c r="BF12" s="18">
        <f t="shared" si="0"/>
        <v>4637</v>
      </c>
      <c r="BG12" s="18">
        <f t="shared" si="0"/>
        <v>45</v>
      </c>
      <c r="BH12" s="18">
        <f t="shared" si="0"/>
        <v>173</v>
      </c>
      <c r="BI12" s="18">
        <f t="shared" si="0"/>
        <v>3475</v>
      </c>
      <c r="BJ12" s="18">
        <f t="shared" si="0"/>
        <v>5766</v>
      </c>
      <c r="BK12" s="18">
        <f t="shared" si="0"/>
        <v>889</v>
      </c>
      <c r="BL12" s="18">
        <f t="shared" si="0"/>
        <v>2092</v>
      </c>
      <c r="BM12" s="18">
        <f t="shared" si="0"/>
        <v>3572</v>
      </c>
      <c r="BN12" s="18">
        <f t="shared" si="0"/>
        <v>26</v>
      </c>
      <c r="BO12" s="18">
        <f t="shared" si="0"/>
        <v>5356</v>
      </c>
      <c r="BP12" s="18">
        <f>SUM(BP15:BP18)</f>
        <v>21</v>
      </c>
      <c r="BQ12" s="18">
        <f>SUM(BQ15:BQ18)</f>
        <v>1520</v>
      </c>
      <c r="BR12" s="18">
        <f>SUM(BR15:BR18)</f>
        <v>1875</v>
      </c>
      <c r="BS12" s="18">
        <f>SUM(BS15:BS18)</f>
        <v>27</v>
      </c>
      <c r="BT12" s="18">
        <f>SUM(BT15:BT18)</f>
        <v>1180</v>
      </c>
      <c r="BU12" s="18">
        <f t="shared" ref="BU12:CC12" si="1">SUM(BU15:BU18)</f>
        <v>1843</v>
      </c>
      <c r="BV12" s="18">
        <f t="shared" si="1"/>
        <v>50</v>
      </c>
      <c r="BW12" s="18">
        <f t="shared" si="1"/>
        <v>432</v>
      </c>
      <c r="BX12" s="18">
        <f t="shared" si="1"/>
        <v>1129</v>
      </c>
      <c r="BY12" s="18">
        <f t="shared" si="1"/>
        <v>4407</v>
      </c>
      <c r="BZ12" s="18">
        <f t="shared" si="1"/>
        <v>1511</v>
      </c>
      <c r="CA12" s="18">
        <f t="shared" si="1"/>
        <v>1824</v>
      </c>
      <c r="CB12" s="18">
        <f t="shared" si="1"/>
        <v>7088</v>
      </c>
      <c r="CC12" s="19">
        <f t="shared" si="1"/>
        <v>2937</v>
      </c>
    </row>
    <row r="13" spans="1:81" x14ac:dyDescent="0.3">
      <c r="A13" s="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</row>
    <row r="14" spans="1:81" x14ac:dyDescent="0.3">
      <c r="A14" s="189" t="s">
        <v>693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</row>
    <row r="15" spans="1:81" x14ac:dyDescent="0.3">
      <c r="A15" s="190" t="s">
        <v>694</v>
      </c>
      <c r="B15" s="20">
        <f>SUM(C15:CC15)</f>
        <v>164353</v>
      </c>
      <c r="C15" s="20">
        <f>SUM(C21:C294)</f>
        <v>1392</v>
      </c>
      <c r="D15" s="20">
        <f t="shared" ref="D15:AH15" si="2">SUM(D21:D294)</f>
        <v>763</v>
      </c>
      <c r="E15" s="20">
        <f t="shared" si="2"/>
        <v>349</v>
      </c>
      <c r="F15" s="20">
        <f t="shared" si="2"/>
        <v>634</v>
      </c>
      <c r="G15" s="20">
        <f t="shared" si="2"/>
        <v>547</v>
      </c>
      <c r="H15" s="20">
        <f t="shared" si="2"/>
        <v>388</v>
      </c>
      <c r="I15" s="20">
        <f t="shared" si="2"/>
        <v>928</v>
      </c>
      <c r="J15" s="20">
        <f t="shared" si="2"/>
        <v>550</v>
      </c>
      <c r="K15" s="20">
        <f t="shared" si="2"/>
        <v>702</v>
      </c>
      <c r="L15" s="20">
        <f t="shared" si="2"/>
        <v>447</v>
      </c>
      <c r="M15" s="20">
        <f t="shared" si="2"/>
        <v>498</v>
      </c>
      <c r="N15" s="20">
        <f t="shared" si="2"/>
        <v>559</v>
      </c>
      <c r="O15" s="20">
        <f t="shared" si="2"/>
        <v>209</v>
      </c>
      <c r="P15" s="20">
        <f t="shared" si="2"/>
        <v>480</v>
      </c>
      <c r="Q15" s="20">
        <f t="shared" si="2"/>
        <v>5157</v>
      </c>
      <c r="R15" s="20">
        <f t="shared" si="2"/>
        <v>8103</v>
      </c>
      <c r="S15" s="20">
        <f t="shared" si="2"/>
        <v>91</v>
      </c>
      <c r="T15" s="20">
        <f t="shared" si="2"/>
        <v>1949</v>
      </c>
      <c r="U15" s="20">
        <f t="shared" si="2"/>
        <v>246</v>
      </c>
      <c r="V15" s="20">
        <f t="shared" si="2"/>
        <v>153</v>
      </c>
      <c r="W15" s="20">
        <f t="shared" si="2"/>
        <v>135</v>
      </c>
      <c r="X15" s="20">
        <f t="shared" si="2"/>
        <v>1523</v>
      </c>
      <c r="Y15" s="20">
        <f t="shared" si="2"/>
        <v>201</v>
      </c>
      <c r="Z15" s="20">
        <f t="shared" si="2"/>
        <v>34</v>
      </c>
      <c r="AA15" s="20">
        <f t="shared" si="2"/>
        <v>47</v>
      </c>
      <c r="AB15" s="20">
        <f t="shared" si="2"/>
        <v>64</v>
      </c>
      <c r="AC15" s="20">
        <f t="shared" si="2"/>
        <v>11773</v>
      </c>
      <c r="AD15" s="20">
        <f t="shared" si="2"/>
        <v>4345</v>
      </c>
      <c r="AE15" s="20">
        <f t="shared" si="2"/>
        <v>4703</v>
      </c>
      <c r="AF15" s="20">
        <f t="shared" si="2"/>
        <v>4153</v>
      </c>
      <c r="AG15" s="20">
        <f t="shared" si="2"/>
        <v>705</v>
      </c>
      <c r="AH15" s="20">
        <f t="shared" si="2"/>
        <v>1332</v>
      </c>
      <c r="AI15" s="20">
        <f t="shared" ref="AI15:BN15" si="3">SUM(AI21:AI294)</f>
        <v>11395</v>
      </c>
      <c r="AJ15" s="20">
        <f t="shared" si="3"/>
        <v>1704</v>
      </c>
      <c r="AK15" s="20">
        <f t="shared" si="3"/>
        <v>5397</v>
      </c>
      <c r="AL15" s="20">
        <f t="shared" si="3"/>
        <v>14</v>
      </c>
      <c r="AM15" s="20">
        <f t="shared" si="3"/>
        <v>824</v>
      </c>
      <c r="AN15" s="20">
        <f t="shared" si="3"/>
        <v>508</v>
      </c>
      <c r="AO15" s="20">
        <f t="shared" si="3"/>
        <v>1249</v>
      </c>
      <c r="AP15" s="20">
        <f t="shared" si="3"/>
        <v>1318</v>
      </c>
      <c r="AQ15" s="20">
        <f t="shared" si="3"/>
        <v>2404</v>
      </c>
      <c r="AR15" s="20">
        <f t="shared" si="3"/>
        <v>2733</v>
      </c>
      <c r="AS15" s="20">
        <f t="shared" si="3"/>
        <v>7227</v>
      </c>
      <c r="AT15" s="20">
        <f t="shared" si="3"/>
        <v>2361</v>
      </c>
      <c r="AU15" s="20">
        <f t="shared" si="3"/>
        <v>347</v>
      </c>
      <c r="AV15" s="20">
        <f t="shared" si="3"/>
        <v>2352</v>
      </c>
      <c r="AW15" s="20">
        <f t="shared" si="3"/>
        <v>620</v>
      </c>
      <c r="AX15" s="20">
        <f t="shared" si="3"/>
        <v>9260</v>
      </c>
      <c r="AY15" s="20">
        <f t="shared" si="3"/>
        <v>1510</v>
      </c>
      <c r="AZ15" s="20">
        <f t="shared" si="3"/>
        <v>292</v>
      </c>
      <c r="BA15" s="20">
        <f t="shared" si="3"/>
        <v>2288</v>
      </c>
      <c r="BB15" s="20">
        <f t="shared" si="3"/>
        <v>5148</v>
      </c>
      <c r="BC15" s="20">
        <f t="shared" si="3"/>
        <v>35</v>
      </c>
      <c r="BD15" s="20">
        <f t="shared" si="3"/>
        <v>2858</v>
      </c>
      <c r="BE15" s="20">
        <f t="shared" si="3"/>
        <v>3</v>
      </c>
      <c r="BF15" s="20">
        <f t="shared" si="3"/>
        <v>4291</v>
      </c>
      <c r="BG15" s="20">
        <f t="shared" si="3"/>
        <v>45</v>
      </c>
      <c r="BH15" s="20">
        <f t="shared" si="3"/>
        <v>164</v>
      </c>
      <c r="BI15" s="20">
        <f t="shared" si="3"/>
        <v>3218</v>
      </c>
      <c r="BJ15" s="20">
        <f t="shared" si="3"/>
        <v>5541</v>
      </c>
      <c r="BK15" s="20">
        <f t="shared" si="3"/>
        <v>852</v>
      </c>
      <c r="BL15" s="20">
        <f t="shared" si="3"/>
        <v>1993</v>
      </c>
      <c r="BM15" s="20">
        <f t="shared" si="3"/>
        <v>3401</v>
      </c>
      <c r="BN15" s="20">
        <f t="shared" si="3"/>
        <v>26</v>
      </c>
      <c r="BO15" s="20">
        <f t="shared" ref="BO15:CC15" si="4">SUM(BO21:BO294)</f>
        <v>5125</v>
      </c>
      <c r="BP15" s="20">
        <f t="shared" si="4"/>
        <v>21</v>
      </c>
      <c r="BQ15" s="20">
        <f t="shared" si="4"/>
        <v>1446</v>
      </c>
      <c r="BR15" s="20">
        <f t="shared" si="4"/>
        <v>1790</v>
      </c>
      <c r="BS15" s="20">
        <f t="shared" si="4"/>
        <v>27</v>
      </c>
      <c r="BT15" s="20">
        <f t="shared" si="4"/>
        <v>1110</v>
      </c>
      <c r="BU15" s="20">
        <f t="shared" si="4"/>
        <v>1760</v>
      </c>
      <c r="BV15" s="20">
        <f t="shared" si="4"/>
        <v>46</v>
      </c>
      <c r="BW15" s="20">
        <f t="shared" si="4"/>
        <v>416</v>
      </c>
      <c r="BX15" s="20">
        <f t="shared" si="4"/>
        <v>1065</v>
      </c>
      <c r="BY15" s="20">
        <f t="shared" si="4"/>
        <v>4092</v>
      </c>
      <c r="BZ15" s="20">
        <f t="shared" si="4"/>
        <v>1436</v>
      </c>
      <c r="CA15" s="20">
        <f t="shared" si="4"/>
        <v>1755</v>
      </c>
      <c r="CB15" s="20">
        <f t="shared" si="4"/>
        <v>6869</v>
      </c>
      <c r="CC15" s="20">
        <f t="shared" si="4"/>
        <v>2857</v>
      </c>
    </row>
    <row r="16" spans="1:81" x14ac:dyDescent="0.3">
      <c r="A16" s="190" t="s">
        <v>695</v>
      </c>
      <c r="B16" s="20">
        <f>SUM(C16:CC16)</f>
        <v>9668</v>
      </c>
      <c r="C16" s="20">
        <f t="shared" ref="C16:AH16" si="5">SUM(C297:C303)</f>
        <v>0</v>
      </c>
      <c r="D16" s="20">
        <f t="shared" si="5"/>
        <v>0</v>
      </c>
      <c r="E16" s="20">
        <f t="shared" si="5"/>
        <v>0</v>
      </c>
      <c r="F16" s="20">
        <f t="shared" si="5"/>
        <v>0</v>
      </c>
      <c r="G16" s="20">
        <f t="shared" si="5"/>
        <v>0</v>
      </c>
      <c r="H16" s="20">
        <f t="shared" si="5"/>
        <v>4</v>
      </c>
      <c r="I16" s="20">
        <f t="shared" si="5"/>
        <v>0</v>
      </c>
      <c r="J16" s="20">
        <f t="shared" si="5"/>
        <v>0</v>
      </c>
      <c r="K16" s="20">
        <f t="shared" si="5"/>
        <v>0</v>
      </c>
      <c r="L16" s="20">
        <f t="shared" si="5"/>
        <v>0</v>
      </c>
      <c r="M16" s="20">
        <f t="shared" si="5"/>
        <v>0</v>
      </c>
      <c r="N16" s="20">
        <f t="shared" si="5"/>
        <v>0</v>
      </c>
      <c r="O16" s="20">
        <f t="shared" si="5"/>
        <v>0</v>
      </c>
      <c r="P16" s="20">
        <f t="shared" si="5"/>
        <v>0</v>
      </c>
      <c r="Q16" s="20">
        <f t="shared" si="5"/>
        <v>327</v>
      </c>
      <c r="R16" s="20">
        <f t="shared" si="5"/>
        <v>1191</v>
      </c>
      <c r="S16" s="20">
        <f t="shared" si="5"/>
        <v>0</v>
      </c>
      <c r="T16" s="20">
        <f t="shared" si="5"/>
        <v>4</v>
      </c>
      <c r="U16" s="20">
        <f t="shared" si="5"/>
        <v>0</v>
      </c>
      <c r="V16" s="20">
        <f t="shared" si="5"/>
        <v>0</v>
      </c>
      <c r="W16" s="20">
        <f t="shared" si="5"/>
        <v>0</v>
      </c>
      <c r="X16" s="20">
        <f t="shared" si="5"/>
        <v>182</v>
      </c>
      <c r="Y16" s="20">
        <f t="shared" si="5"/>
        <v>0</v>
      </c>
      <c r="Z16" s="20">
        <f t="shared" si="5"/>
        <v>0</v>
      </c>
      <c r="AA16" s="20">
        <f t="shared" si="5"/>
        <v>0</v>
      </c>
      <c r="AB16" s="20">
        <f t="shared" si="5"/>
        <v>1</v>
      </c>
      <c r="AC16" s="20">
        <f t="shared" si="5"/>
        <v>834</v>
      </c>
      <c r="AD16" s="20">
        <f t="shared" si="5"/>
        <v>124</v>
      </c>
      <c r="AE16" s="20">
        <f t="shared" si="5"/>
        <v>246</v>
      </c>
      <c r="AF16" s="20">
        <f t="shared" si="5"/>
        <v>192</v>
      </c>
      <c r="AG16" s="20">
        <f t="shared" si="5"/>
        <v>0</v>
      </c>
      <c r="AH16" s="20">
        <f t="shared" si="5"/>
        <v>50</v>
      </c>
      <c r="AI16" s="20">
        <f t="shared" ref="AI16:BN16" si="6">SUM(AI297:AI303)</f>
        <v>1530</v>
      </c>
      <c r="AJ16" s="20">
        <f t="shared" si="6"/>
        <v>55</v>
      </c>
      <c r="AK16" s="20">
        <f t="shared" si="6"/>
        <v>189</v>
      </c>
      <c r="AL16" s="20">
        <f t="shared" si="6"/>
        <v>0</v>
      </c>
      <c r="AM16" s="20">
        <f t="shared" si="6"/>
        <v>56</v>
      </c>
      <c r="AN16" s="20">
        <f t="shared" si="6"/>
        <v>19</v>
      </c>
      <c r="AO16" s="20">
        <f t="shared" si="6"/>
        <v>40</v>
      </c>
      <c r="AP16" s="20">
        <f t="shared" si="6"/>
        <v>45</v>
      </c>
      <c r="AQ16" s="20">
        <f t="shared" si="6"/>
        <v>77</v>
      </c>
      <c r="AR16" s="20">
        <f t="shared" si="6"/>
        <v>113</v>
      </c>
      <c r="AS16" s="20">
        <f t="shared" si="6"/>
        <v>769</v>
      </c>
      <c r="AT16" s="20">
        <f t="shared" si="6"/>
        <v>110</v>
      </c>
      <c r="AU16" s="20">
        <f t="shared" si="6"/>
        <v>1</v>
      </c>
      <c r="AV16" s="20">
        <f t="shared" si="6"/>
        <v>383</v>
      </c>
      <c r="AW16" s="20">
        <f t="shared" si="6"/>
        <v>47</v>
      </c>
      <c r="AX16" s="20">
        <f t="shared" si="6"/>
        <v>619</v>
      </c>
      <c r="AY16" s="20">
        <f t="shared" si="6"/>
        <v>108</v>
      </c>
      <c r="AZ16" s="20">
        <f t="shared" si="6"/>
        <v>3</v>
      </c>
      <c r="BA16" s="20">
        <f t="shared" si="6"/>
        <v>100</v>
      </c>
      <c r="BB16" s="20">
        <f t="shared" si="6"/>
        <v>239</v>
      </c>
      <c r="BC16" s="20">
        <f t="shared" si="6"/>
        <v>0</v>
      </c>
      <c r="BD16" s="20">
        <f t="shared" si="6"/>
        <v>135</v>
      </c>
      <c r="BE16" s="20">
        <f t="shared" si="6"/>
        <v>0</v>
      </c>
      <c r="BF16" s="20">
        <f t="shared" si="6"/>
        <v>192</v>
      </c>
      <c r="BG16" s="20">
        <f t="shared" si="6"/>
        <v>0</v>
      </c>
      <c r="BH16" s="20">
        <f t="shared" si="6"/>
        <v>2</v>
      </c>
      <c r="BI16" s="20">
        <f t="shared" si="6"/>
        <v>171</v>
      </c>
      <c r="BJ16" s="20">
        <f t="shared" si="6"/>
        <v>168</v>
      </c>
      <c r="BK16" s="20">
        <f t="shared" si="6"/>
        <v>29</v>
      </c>
      <c r="BL16" s="20">
        <f t="shared" si="6"/>
        <v>87</v>
      </c>
      <c r="BM16" s="20">
        <f t="shared" si="6"/>
        <v>132</v>
      </c>
      <c r="BN16" s="20">
        <f t="shared" si="6"/>
        <v>0</v>
      </c>
      <c r="BO16" s="20">
        <f t="shared" ref="BO16:CC16" si="7">SUM(BO297:BO303)</f>
        <v>151</v>
      </c>
      <c r="BP16" s="20">
        <f t="shared" si="7"/>
        <v>0</v>
      </c>
      <c r="BQ16" s="20">
        <f t="shared" si="7"/>
        <v>60</v>
      </c>
      <c r="BR16" s="20">
        <f t="shared" si="7"/>
        <v>80</v>
      </c>
      <c r="BS16" s="20">
        <f t="shared" si="7"/>
        <v>0</v>
      </c>
      <c r="BT16" s="20">
        <f t="shared" si="7"/>
        <v>66</v>
      </c>
      <c r="BU16" s="20">
        <f t="shared" si="7"/>
        <v>75</v>
      </c>
      <c r="BV16" s="20">
        <f t="shared" si="7"/>
        <v>0</v>
      </c>
      <c r="BW16" s="20">
        <f t="shared" si="7"/>
        <v>16</v>
      </c>
      <c r="BX16" s="20">
        <f t="shared" si="7"/>
        <v>63</v>
      </c>
      <c r="BY16" s="20">
        <f t="shared" si="7"/>
        <v>267</v>
      </c>
      <c r="BZ16" s="20">
        <f t="shared" si="7"/>
        <v>67</v>
      </c>
      <c r="CA16" s="20">
        <f t="shared" si="7"/>
        <v>40</v>
      </c>
      <c r="CB16" s="20">
        <f t="shared" si="7"/>
        <v>140</v>
      </c>
      <c r="CC16" s="20">
        <f t="shared" si="7"/>
        <v>69</v>
      </c>
    </row>
    <row r="17" spans="1:81" x14ac:dyDescent="0.3">
      <c r="A17" s="190" t="s">
        <v>629</v>
      </c>
      <c r="B17" s="20">
        <f>SUM(C17:CC17)</f>
        <v>1148</v>
      </c>
      <c r="C17" s="20">
        <f t="shared" ref="C17:AH17" si="8">SUM(C306:C327)</f>
        <v>0</v>
      </c>
      <c r="D17" s="20">
        <f t="shared" si="8"/>
        <v>0</v>
      </c>
      <c r="E17" s="20">
        <f t="shared" si="8"/>
        <v>1</v>
      </c>
      <c r="F17" s="20">
        <f t="shared" si="8"/>
        <v>0</v>
      </c>
      <c r="G17" s="20">
        <f t="shared" si="8"/>
        <v>6</v>
      </c>
      <c r="H17" s="20">
        <f t="shared" si="8"/>
        <v>1</v>
      </c>
      <c r="I17" s="20">
        <f t="shared" si="8"/>
        <v>0</v>
      </c>
      <c r="J17" s="20">
        <f t="shared" si="8"/>
        <v>0</v>
      </c>
      <c r="K17" s="20">
        <f t="shared" si="8"/>
        <v>2</v>
      </c>
      <c r="L17" s="20">
        <f t="shared" si="8"/>
        <v>0</v>
      </c>
      <c r="M17" s="20">
        <f t="shared" si="8"/>
        <v>0</v>
      </c>
      <c r="N17" s="20">
        <f t="shared" si="8"/>
        <v>0</v>
      </c>
      <c r="O17" s="20">
        <f t="shared" si="8"/>
        <v>0</v>
      </c>
      <c r="P17" s="20">
        <f t="shared" si="8"/>
        <v>1</v>
      </c>
      <c r="Q17" s="20">
        <f t="shared" si="8"/>
        <v>8</v>
      </c>
      <c r="R17" s="20">
        <f t="shared" si="8"/>
        <v>62</v>
      </c>
      <c r="S17" s="20">
        <f t="shared" si="8"/>
        <v>0</v>
      </c>
      <c r="T17" s="20">
        <f t="shared" si="8"/>
        <v>1</v>
      </c>
      <c r="U17" s="20">
        <f t="shared" si="8"/>
        <v>0</v>
      </c>
      <c r="V17" s="20">
        <f t="shared" si="8"/>
        <v>0</v>
      </c>
      <c r="W17" s="20">
        <f t="shared" si="8"/>
        <v>0</v>
      </c>
      <c r="X17" s="20">
        <f t="shared" si="8"/>
        <v>0</v>
      </c>
      <c r="Y17" s="20">
        <f t="shared" si="8"/>
        <v>0</v>
      </c>
      <c r="Z17" s="20">
        <f t="shared" si="8"/>
        <v>0</v>
      </c>
      <c r="AA17" s="20">
        <f t="shared" si="8"/>
        <v>1</v>
      </c>
      <c r="AB17" s="20">
        <f t="shared" si="8"/>
        <v>0</v>
      </c>
      <c r="AC17" s="20">
        <f t="shared" si="8"/>
        <v>123</v>
      </c>
      <c r="AD17" s="20">
        <f t="shared" si="8"/>
        <v>20</v>
      </c>
      <c r="AE17" s="20">
        <f t="shared" si="8"/>
        <v>103</v>
      </c>
      <c r="AF17" s="20">
        <f t="shared" si="8"/>
        <v>18</v>
      </c>
      <c r="AG17" s="20">
        <f t="shared" si="8"/>
        <v>0</v>
      </c>
      <c r="AH17" s="20">
        <f t="shared" si="8"/>
        <v>24</v>
      </c>
      <c r="AI17" s="20">
        <f t="shared" ref="AI17:BN17" si="9">SUM(AI306:AI327)</f>
        <v>59</v>
      </c>
      <c r="AJ17" s="20">
        <f t="shared" si="9"/>
        <v>11</v>
      </c>
      <c r="AK17" s="20">
        <f t="shared" si="9"/>
        <v>25</v>
      </c>
      <c r="AL17" s="20">
        <f t="shared" si="9"/>
        <v>0</v>
      </c>
      <c r="AM17" s="20">
        <f t="shared" si="9"/>
        <v>2</v>
      </c>
      <c r="AN17" s="20">
        <f t="shared" si="9"/>
        <v>9</v>
      </c>
      <c r="AO17" s="20">
        <f t="shared" si="9"/>
        <v>6</v>
      </c>
      <c r="AP17" s="20">
        <f t="shared" si="9"/>
        <v>13</v>
      </c>
      <c r="AQ17" s="20">
        <f t="shared" si="9"/>
        <v>10</v>
      </c>
      <c r="AR17" s="20">
        <f t="shared" si="9"/>
        <v>29</v>
      </c>
      <c r="AS17" s="20">
        <f t="shared" si="9"/>
        <v>47</v>
      </c>
      <c r="AT17" s="20">
        <f t="shared" si="9"/>
        <v>30</v>
      </c>
      <c r="AU17" s="20">
        <f t="shared" si="9"/>
        <v>0</v>
      </c>
      <c r="AV17" s="20">
        <f t="shared" si="9"/>
        <v>28</v>
      </c>
      <c r="AW17" s="20">
        <f t="shared" si="9"/>
        <v>8</v>
      </c>
      <c r="AX17" s="20">
        <f t="shared" si="9"/>
        <v>93</v>
      </c>
      <c r="AY17" s="20">
        <f t="shared" si="9"/>
        <v>22</v>
      </c>
      <c r="AZ17" s="20">
        <f t="shared" si="9"/>
        <v>0</v>
      </c>
      <c r="BA17" s="20">
        <f t="shared" si="9"/>
        <v>14</v>
      </c>
      <c r="BB17" s="20">
        <f t="shared" si="9"/>
        <v>42</v>
      </c>
      <c r="BC17" s="20">
        <f t="shared" si="9"/>
        <v>0</v>
      </c>
      <c r="BD17" s="20">
        <f t="shared" si="9"/>
        <v>14</v>
      </c>
      <c r="BE17" s="20">
        <f t="shared" si="9"/>
        <v>0</v>
      </c>
      <c r="BF17" s="20">
        <f t="shared" si="9"/>
        <v>23</v>
      </c>
      <c r="BG17" s="20">
        <f t="shared" si="9"/>
        <v>0</v>
      </c>
      <c r="BH17" s="20">
        <f t="shared" si="9"/>
        <v>0</v>
      </c>
      <c r="BI17" s="20">
        <f t="shared" si="9"/>
        <v>25</v>
      </c>
      <c r="BJ17" s="20">
        <f t="shared" si="9"/>
        <v>57</v>
      </c>
      <c r="BK17" s="20">
        <f t="shared" si="9"/>
        <v>8</v>
      </c>
      <c r="BL17" s="20">
        <f t="shared" si="9"/>
        <v>12</v>
      </c>
      <c r="BM17" s="20">
        <f t="shared" si="9"/>
        <v>39</v>
      </c>
      <c r="BN17" s="20">
        <f t="shared" si="9"/>
        <v>0</v>
      </c>
      <c r="BO17" s="20">
        <f t="shared" ref="BO17:CC17" si="10">SUM(BO306:BO327)</f>
        <v>33</v>
      </c>
      <c r="BP17" s="20">
        <f t="shared" si="10"/>
        <v>0</v>
      </c>
      <c r="BQ17" s="20">
        <f t="shared" si="10"/>
        <v>14</v>
      </c>
      <c r="BR17" s="20">
        <f t="shared" si="10"/>
        <v>5</v>
      </c>
      <c r="BS17" s="20">
        <f t="shared" si="10"/>
        <v>0</v>
      </c>
      <c r="BT17" s="20">
        <f t="shared" si="10"/>
        <v>3</v>
      </c>
      <c r="BU17" s="20">
        <f t="shared" si="10"/>
        <v>8</v>
      </c>
      <c r="BV17" s="20">
        <f t="shared" si="10"/>
        <v>0</v>
      </c>
      <c r="BW17" s="20">
        <f t="shared" si="10"/>
        <v>0</v>
      </c>
      <c r="BX17" s="20">
        <f t="shared" si="10"/>
        <v>1</v>
      </c>
      <c r="BY17" s="20">
        <f t="shared" si="10"/>
        <v>25</v>
      </c>
      <c r="BZ17" s="20">
        <f t="shared" si="10"/>
        <v>8</v>
      </c>
      <c r="CA17" s="20">
        <f t="shared" si="10"/>
        <v>8</v>
      </c>
      <c r="CB17" s="20">
        <f t="shared" si="10"/>
        <v>35</v>
      </c>
      <c r="CC17" s="20">
        <f t="shared" si="10"/>
        <v>11</v>
      </c>
    </row>
    <row r="18" spans="1:81" x14ac:dyDescent="0.3">
      <c r="A18" s="190" t="s">
        <v>428</v>
      </c>
      <c r="B18" s="20">
        <f>SUM(C18:CC18)</f>
        <v>1908</v>
      </c>
      <c r="C18" s="22">
        <v>36</v>
      </c>
      <c r="D18" s="22">
        <v>22</v>
      </c>
      <c r="E18" s="22">
        <v>0</v>
      </c>
      <c r="F18" s="22">
        <v>19</v>
      </c>
      <c r="G18" s="22">
        <v>7</v>
      </c>
      <c r="H18" s="22">
        <v>0</v>
      </c>
      <c r="I18" s="22">
        <v>0</v>
      </c>
      <c r="J18" s="22">
        <v>4</v>
      </c>
      <c r="K18" s="22">
        <v>11</v>
      </c>
      <c r="L18" s="22">
        <v>0</v>
      </c>
      <c r="M18" s="22">
        <v>3</v>
      </c>
      <c r="N18" s="22">
        <v>0</v>
      </c>
      <c r="O18" s="22">
        <v>2</v>
      </c>
      <c r="P18" s="22">
        <v>6</v>
      </c>
      <c r="Q18" s="22">
        <v>31</v>
      </c>
      <c r="R18" s="22">
        <v>41</v>
      </c>
      <c r="S18" s="22">
        <v>1</v>
      </c>
      <c r="T18" s="22">
        <v>0</v>
      </c>
      <c r="U18" s="22">
        <v>12</v>
      </c>
      <c r="V18" s="22">
        <v>9</v>
      </c>
      <c r="W18" s="22">
        <v>0</v>
      </c>
      <c r="X18" s="22">
        <v>36</v>
      </c>
      <c r="Y18" s="22">
        <v>1</v>
      </c>
      <c r="Z18" s="22">
        <v>1</v>
      </c>
      <c r="AA18" s="22">
        <v>1</v>
      </c>
      <c r="AB18" s="22">
        <v>0</v>
      </c>
      <c r="AC18" s="22">
        <v>892</v>
      </c>
      <c r="AD18" s="22">
        <v>1</v>
      </c>
      <c r="AE18" s="22">
        <v>4</v>
      </c>
      <c r="AF18" s="22">
        <v>0</v>
      </c>
      <c r="AG18" s="22">
        <v>3</v>
      </c>
      <c r="AH18" s="22">
        <v>0</v>
      </c>
      <c r="AI18" s="22">
        <v>96</v>
      </c>
      <c r="AJ18" s="22">
        <v>0</v>
      </c>
      <c r="AK18" s="22">
        <v>38</v>
      </c>
      <c r="AL18" s="22">
        <v>0</v>
      </c>
      <c r="AM18" s="22">
        <v>0</v>
      </c>
      <c r="AN18" s="22">
        <v>0</v>
      </c>
      <c r="AO18" s="22">
        <v>0</v>
      </c>
      <c r="AP18" s="22">
        <v>1</v>
      </c>
      <c r="AQ18" s="22">
        <v>45</v>
      </c>
      <c r="AR18" s="22">
        <v>0</v>
      </c>
      <c r="AS18" s="22">
        <v>60</v>
      </c>
      <c r="AT18" s="22">
        <v>2</v>
      </c>
      <c r="AU18" s="22">
        <v>2</v>
      </c>
      <c r="AV18" s="22">
        <v>1</v>
      </c>
      <c r="AW18" s="22">
        <v>0</v>
      </c>
      <c r="AX18" s="22">
        <v>151</v>
      </c>
      <c r="AY18" s="22">
        <v>0</v>
      </c>
      <c r="AZ18" s="22">
        <v>1</v>
      </c>
      <c r="BA18" s="22">
        <v>0</v>
      </c>
      <c r="BB18" s="22">
        <v>29</v>
      </c>
      <c r="BC18" s="22">
        <v>0</v>
      </c>
      <c r="BD18" s="22">
        <v>0</v>
      </c>
      <c r="BE18" s="22">
        <v>0</v>
      </c>
      <c r="BF18" s="22">
        <v>131</v>
      </c>
      <c r="BG18" s="22">
        <v>0</v>
      </c>
      <c r="BH18" s="22">
        <v>7</v>
      </c>
      <c r="BI18" s="22">
        <v>61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  <c r="BO18" s="22">
        <v>47</v>
      </c>
      <c r="BP18" s="22">
        <v>0</v>
      </c>
      <c r="BQ18" s="22">
        <v>0</v>
      </c>
      <c r="BR18" s="22">
        <v>0</v>
      </c>
      <c r="BS18" s="22">
        <v>0</v>
      </c>
      <c r="BT18" s="22">
        <v>1</v>
      </c>
      <c r="BU18" s="22">
        <v>0</v>
      </c>
      <c r="BV18" s="22">
        <v>4</v>
      </c>
      <c r="BW18" s="22">
        <v>0</v>
      </c>
      <c r="BX18" s="22">
        <v>0</v>
      </c>
      <c r="BY18" s="22">
        <v>23</v>
      </c>
      <c r="BZ18" s="22">
        <v>0</v>
      </c>
      <c r="CA18" s="22">
        <v>21</v>
      </c>
      <c r="CB18" s="22">
        <v>44</v>
      </c>
      <c r="CC18" s="22">
        <v>0</v>
      </c>
    </row>
    <row r="19" spans="1:81" x14ac:dyDescent="0.3">
      <c r="A19" s="25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</row>
    <row r="20" spans="1:81" ht="16.2" x14ac:dyDescent="0.35">
      <c r="A20" s="191" t="s">
        <v>696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</row>
    <row r="21" spans="1:81" x14ac:dyDescent="0.3">
      <c r="A21" s="6" t="s">
        <v>194</v>
      </c>
      <c r="B21" s="20">
        <f t="shared" ref="B21:B84" si="11">SUM(C21:CC21)</f>
        <v>405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5</v>
      </c>
      <c r="R21" s="22">
        <v>24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21</v>
      </c>
      <c r="Y21" s="22">
        <v>0</v>
      </c>
      <c r="Z21" s="22">
        <v>0</v>
      </c>
      <c r="AA21" s="22">
        <v>0</v>
      </c>
      <c r="AB21" s="22">
        <v>0</v>
      </c>
      <c r="AC21" s="22">
        <v>40</v>
      </c>
      <c r="AD21" s="22">
        <v>7</v>
      </c>
      <c r="AE21" s="22">
        <v>30</v>
      </c>
      <c r="AF21" s="22">
        <v>5</v>
      </c>
      <c r="AG21" s="22">
        <v>26</v>
      </c>
      <c r="AH21" s="22">
        <v>6</v>
      </c>
      <c r="AI21" s="22">
        <v>26</v>
      </c>
      <c r="AJ21" s="22">
        <v>6</v>
      </c>
      <c r="AK21" s="22">
        <v>20</v>
      </c>
      <c r="AL21" s="22">
        <v>0</v>
      </c>
      <c r="AM21" s="22">
        <v>5</v>
      </c>
      <c r="AN21" s="22">
        <v>0</v>
      </c>
      <c r="AO21" s="22">
        <v>2</v>
      </c>
      <c r="AP21" s="22">
        <v>0</v>
      </c>
      <c r="AQ21" s="22">
        <v>9</v>
      </c>
      <c r="AR21" s="22">
        <v>9</v>
      </c>
      <c r="AS21" s="22">
        <v>28</v>
      </c>
      <c r="AT21" s="22">
        <v>4</v>
      </c>
      <c r="AU21" s="22">
        <v>1</v>
      </c>
      <c r="AV21" s="22">
        <v>5</v>
      </c>
      <c r="AW21" s="22">
        <v>1</v>
      </c>
      <c r="AX21" s="22">
        <v>26</v>
      </c>
      <c r="AY21" s="22">
        <v>0</v>
      </c>
      <c r="AZ21" s="22">
        <v>7</v>
      </c>
      <c r="BA21" s="22">
        <v>3</v>
      </c>
      <c r="BB21" s="22">
        <v>1</v>
      </c>
      <c r="BC21" s="22">
        <v>0</v>
      </c>
      <c r="BD21" s="22">
        <v>1</v>
      </c>
      <c r="BE21" s="22">
        <v>0</v>
      </c>
      <c r="BF21" s="22">
        <v>4</v>
      </c>
      <c r="BG21" s="22">
        <v>0</v>
      </c>
      <c r="BH21" s="22">
        <v>0</v>
      </c>
      <c r="BI21" s="22">
        <v>4</v>
      </c>
      <c r="BJ21" s="22">
        <v>0</v>
      </c>
      <c r="BK21" s="22">
        <v>0</v>
      </c>
      <c r="BL21" s="22">
        <v>3</v>
      </c>
      <c r="BM21" s="22">
        <v>14</v>
      </c>
      <c r="BN21" s="22">
        <v>0</v>
      </c>
      <c r="BO21" s="22">
        <v>6</v>
      </c>
      <c r="BP21" s="22">
        <v>0</v>
      </c>
      <c r="BQ21" s="22">
        <v>2</v>
      </c>
      <c r="BR21" s="22">
        <v>1</v>
      </c>
      <c r="BS21" s="22">
        <v>0</v>
      </c>
      <c r="BT21" s="22">
        <v>2</v>
      </c>
      <c r="BU21" s="22">
        <v>10</v>
      </c>
      <c r="BV21" s="22">
        <v>0</v>
      </c>
      <c r="BW21" s="22">
        <v>0</v>
      </c>
      <c r="BX21" s="22">
        <v>0</v>
      </c>
      <c r="BY21" s="22">
        <v>2</v>
      </c>
      <c r="BZ21" s="22">
        <v>4</v>
      </c>
      <c r="CA21" s="22">
        <v>4</v>
      </c>
      <c r="CB21" s="22">
        <v>26</v>
      </c>
      <c r="CC21" s="22">
        <v>5</v>
      </c>
    </row>
    <row r="22" spans="1:81" x14ac:dyDescent="0.3">
      <c r="A22" s="6" t="s">
        <v>474</v>
      </c>
      <c r="B22" s="20">
        <f t="shared" si="11"/>
        <v>14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8</v>
      </c>
      <c r="AG22" s="22">
        <v>0</v>
      </c>
      <c r="AH22" s="22">
        <v>1</v>
      </c>
      <c r="AI22" s="22">
        <v>0</v>
      </c>
      <c r="AJ22" s="22">
        <v>1</v>
      </c>
      <c r="AK22" s="22">
        <v>3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2">
        <v>0</v>
      </c>
      <c r="BE22" s="22">
        <v>0</v>
      </c>
      <c r="BF22" s="22">
        <v>0</v>
      </c>
      <c r="BG22" s="22">
        <v>1</v>
      </c>
      <c r="BH22" s="22">
        <v>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  <c r="BO22" s="22">
        <v>0</v>
      </c>
      <c r="BP22" s="22">
        <v>0</v>
      </c>
      <c r="BQ22" s="22">
        <v>0</v>
      </c>
      <c r="BR22" s="22">
        <v>0</v>
      </c>
      <c r="BS22" s="22">
        <v>0</v>
      </c>
      <c r="BT22" s="22">
        <v>0</v>
      </c>
      <c r="BU22" s="22">
        <v>0</v>
      </c>
      <c r="BV22" s="22">
        <v>0</v>
      </c>
      <c r="BW22" s="22">
        <v>0</v>
      </c>
      <c r="BX22" s="22">
        <v>0</v>
      </c>
      <c r="BY22" s="22">
        <v>0</v>
      </c>
      <c r="BZ22" s="22">
        <v>0</v>
      </c>
      <c r="CA22" s="22">
        <v>0</v>
      </c>
      <c r="CB22" s="22">
        <v>0</v>
      </c>
      <c r="CC22" s="22">
        <v>0</v>
      </c>
    </row>
    <row r="23" spans="1:81" x14ac:dyDescent="0.3">
      <c r="A23" s="6" t="s">
        <v>192</v>
      </c>
      <c r="B23" s="20">
        <f t="shared" si="11"/>
        <v>6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1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1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2</v>
      </c>
      <c r="BC23" s="22">
        <v>0</v>
      </c>
      <c r="BD23" s="22">
        <v>0</v>
      </c>
      <c r="BE23" s="22">
        <v>0</v>
      </c>
      <c r="BF23" s="22">
        <v>0</v>
      </c>
      <c r="BG23" s="22">
        <v>0</v>
      </c>
      <c r="BH23" s="22">
        <v>0</v>
      </c>
      <c r="BI23" s="22">
        <v>0</v>
      </c>
      <c r="BJ23" s="22">
        <v>0</v>
      </c>
      <c r="BK23" s="22">
        <v>0</v>
      </c>
      <c r="BL23" s="22">
        <v>0</v>
      </c>
      <c r="BM23" s="22">
        <v>0</v>
      </c>
      <c r="BN23" s="22">
        <v>0</v>
      </c>
      <c r="BO23" s="22">
        <v>0</v>
      </c>
      <c r="BP23" s="22">
        <v>0</v>
      </c>
      <c r="BQ23" s="22">
        <v>0</v>
      </c>
      <c r="BR23" s="22">
        <v>0</v>
      </c>
      <c r="BS23" s="22">
        <v>0</v>
      </c>
      <c r="BT23" s="22">
        <v>1</v>
      </c>
      <c r="BU23" s="22">
        <v>0</v>
      </c>
      <c r="BV23" s="22">
        <v>0</v>
      </c>
      <c r="BW23" s="22">
        <v>0</v>
      </c>
      <c r="BX23" s="22">
        <v>0</v>
      </c>
      <c r="BY23" s="22">
        <v>1</v>
      </c>
      <c r="BZ23" s="22">
        <v>0</v>
      </c>
      <c r="CA23" s="22">
        <v>0</v>
      </c>
      <c r="CB23" s="22">
        <v>0</v>
      </c>
      <c r="CC23" s="22">
        <v>0</v>
      </c>
    </row>
    <row r="24" spans="1:81" x14ac:dyDescent="0.3">
      <c r="A24" s="6" t="s">
        <v>476</v>
      </c>
      <c r="B24" s="20">
        <f t="shared" si="11"/>
        <v>6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2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1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2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2">
        <v>0</v>
      </c>
      <c r="BU24" s="22">
        <v>0</v>
      </c>
      <c r="BV24" s="22">
        <v>0</v>
      </c>
      <c r="BW24" s="22">
        <v>0</v>
      </c>
      <c r="BX24" s="22">
        <v>0</v>
      </c>
      <c r="BY24" s="22">
        <v>0</v>
      </c>
      <c r="BZ24" s="22">
        <v>0</v>
      </c>
      <c r="CA24" s="22">
        <v>1</v>
      </c>
      <c r="CB24" s="22">
        <v>0</v>
      </c>
      <c r="CC24" s="22">
        <v>0</v>
      </c>
    </row>
    <row r="25" spans="1:81" x14ac:dyDescent="0.3">
      <c r="A25" s="6" t="s">
        <v>477</v>
      </c>
      <c r="B25" s="20">
        <f t="shared" si="11"/>
        <v>2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1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  <c r="BJ25" s="22">
        <v>1</v>
      </c>
      <c r="BK25" s="22">
        <v>0</v>
      </c>
      <c r="BL25" s="22">
        <v>0</v>
      </c>
      <c r="BM25" s="22">
        <v>0</v>
      </c>
      <c r="BN25" s="22">
        <v>0</v>
      </c>
      <c r="BO25" s="22">
        <v>0</v>
      </c>
      <c r="BP25" s="22">
        <v>0</v>
      </c>
      <c r="BQ25" s="22">
        <v>0</v>
      </c>
      <c r="BR25" s="22">
        <v>0</v>
      </c>
      <c r="BS25" s="22">
        <v>0</v>
      </c>
      <c r="BT25" s="22">
        <v>0</v>
      </c>
      <c r="BU25" s="22">
        <v>0</v>
      </c>
      <c r="BV25" s="22">
        <v>0</v>
      </c>
      <c r="BW25" s="22">
        <v>0</v>
      </c>
      <c r="BX25" s="22">
        <v>0</v>
      </c>
      <c r="BY25" s="22">
        <v>0</v>
      </c>
      <c r="BZ25" s="22">
        <v>0</v>
      </c>
      <c r="CA25" s="22">
        <v>0</v>
      </c>
      <c r="CB25" s="22">
        <v>0</v>
      </c>
      <c r="CC25" s="22">
        <v>0</v>
      </c>
    </row>
    <row r="26" spans="1:81" x14ac:dyDescent="0.3">
      <c r="A26" s="6" t="s">
        <v>478</v>
      </c>
      <c r="B26" s="20">
        <f t="shared" si="11"/>
        <v>7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1</v>
      </c>
      <c r="R26" s="22">
        <v>2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1</v>
      </c>
      <c r="AD26" s="22">
        <v>0</v>
      </c>
      <c r="AE26" s="22">
        <v>1</v>
      </c>
      <c r="AF26" s="22">
        <v>0</v>
      </c>
      <c r="AG26" s="22">
        <v>0</v>
      </c>
      <c r="AH26" s="22">
        <v>1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2">
        <v>0</v>
      </c>
      <c r="BP26" s="22">
        <v>0</v>
      </c>
      <c r="BQ26" s="22">
        <v>1</v>
      </c>
      <c r="BR26" s="22">
        <v>0</v>
      </c>
      <c r="BS26" s="22">
        <v>0</v>
      </c>
      <c r="BT26" s="22">
        <v>0</v>
      </c>
      <c r="BU26" s="22">
        <v>0</v>
      </c>
      <c r="BV26" s="22">
        <v>0</v>
      </c>
      <c r="BW26" s="22">
        <v>0</v>
      </c>
      <c r="BX26" s="22">
        <v>0</v>
      </c>
      <c r="BY26" s="22">
        <v>0</v>
      </c>
      <c r="BZ26" s="22">
        <v>0</v>
      </c>
      <c r="CA26" s="22">
        <v>0</v>
      </c>
      <c r="CB26" s="22">
        <v>0</v>
      </c>
      <c r="CC26" s="22">
        <v>0</v>
      </c>
    </row>
    <row r="27" spans="1:81" x14ac:dyDescent="0.3">
      <c r="A27" s="6" t="s">
        <v>479</v>
      </c>
      <c r="B27" s="20">
        <f t="shared" si="11"/>
        <v>1389</v>
      </c>
      <c r="C27" s="22">
        <v>1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217</v>
      </c>
      <c r="R27" s="22">
        <v>30</v>
      </c>
      <c r="S27" s="22">
        <v>0</v>
      </c>
      <c r="T27" s="22">
        <v>0</v>
      </c>
      <c r="U27" s="22">
        <v>12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1</v>
      </c>
      <c r="AB27" s="22">
        <v>3</v>
      </c>
      <c r="AC27" s="22">
        <v>75</v>
      </c>
      <c r="AD27" s="22">
        <v>50</v>
      </c>
      <c r="AE27" s="22">
        <v>41</v>
      </c>
      <c r="AF27" s="22">
        <v>74</v>
      </c>
      <c r="AG27" s="22">
        <v>0</v>
      </c>
      <c r="AH27" s="22">
        <v>6</v>
      </c>
      <c r="AI27" s="22">
        <v>103</v>
      </c>
      <c r="AJ27" s="22">
        <v>14</v>
      </c>
      <c r="AK27" s="22">
        <v>70</v>
      </c>
      <c r="AL27" s="22">
        <v>0</v>
      </c>
      <c r="AM27" s="22">
        <v>5</v>
      </c>
      <c r="AN27" s="22">
        <v>5</v>
      </c>
      <c r="AO27" s="22">
        <v>5</v>
      </c>
      <c r="AP27" s="22">
        <v>4</v>
      </c>
      <c r="AQ27" s="22">
        <v>15</v>
      </c>
      <c r="AR27" s="22">
        <v>16</v>
      </c>
      <c r="AS27" s="22">
        <v>44</v>
      </c>
      <c r="AT27" s="22">
        <v>29</v>
      </c>
      <c r="AU27" s="22">
        <v>0</v>
      </c>
      <c r="AV27" s="22">
        <v>20</v>
      </c>
      <c r="AW27" s="22">
        <v>0</v>
      </c>
      <c r="AX27" s="22">
        <v>53</v>
      </c>
      <c r="AY27" s="22">
        <v>12</v>
      </c>
      <c r="AZ27" s="22">
        <v>0</v>
      </c>
      <c r="BA27" s="22">
        <v>7</v>
      </c>
      <c r="BB27" s="22">
        <v>36</v>
      </c>
      <c r="BC27" s="22">
        <v>0</v>
      </c>
      <c r="BD27" s="22">
        <v>0</v>
      </c>
      <c r="BE27" s="22">
        <v>0</v>
      </c>
      <c r="BF27" s="22">
        <v>29</v>
      </c>
      <c r="BG27" s="22">
        <v>1</v>
      </c>
      <c r="BH27" s="22">
        <v>0</v>
      </c>
      <c r="BI27" s="22">
        <v>32</v>
      </c>
      <c r="BJ27" s="22">
        <v>74</v>
      </c>
      <c r="BK27" s="22">
        <v>9</v>
      </c>
      <c r="BL27" s="22">
        <v>26</v>
      </c>
      <c r="BM27" s="22">
        <v>27</v>
      </c>
      <c r="BN27" s="22">
        <v>2</v>
      </c>
      <c r="BO27" s="22">
        <v>36</v>
      </c>
      <c r="BP27" s="22">
        <v>5</v>
      </c>
      <c r="BQ27" s="22">
        <v>9</v>
      </c>
      <c r="BR27" s="22">
        <v>10</v>
      </c>
      <c r="BS27" s="22">
        <v>10</v>
      </c>
      <c r="BT27" s="22">
        <v>1</v>
      </c>
      <c r="BU27" s="22">
        <v>4</v>
      </c>
      <c r="BV27" s="22">
        <v>0</v>
      </c>
      <c r="BW27" s="22">
        <v>3</v>
      </c>
      <c r="BX27" s="22">
        <v>4</v>
      </c>
      <c r="BY27" s="22">
        <v>48</v>
      </c>
      <c r="BZ27" s="22">
        <v>8</v>
      </c>
      <c r="CA27" s="22">
        <v>7</v>
      </c>
      <c r="CB27" s="22">
        <v>69</v>
      </c>
      <c r="CC27" s="22">
        <v>27</v>
      </c>
    </row>
    <row r="28" spans="1:81" x14ac:dyDescent="0.3">
      <c r="A28" s="6" t="s">
        <v>601</v>
      </c>
      <c r="B28" s="20">
        <f t="shared" si="11"/>
        <v>288</v>
      </c>
      <c r="C28" s="22">
        <v>10</v>
      </c>
      <c r="D28" s="22">
        <v>1</v>
      </c>
      <c r="E28" s="22">
        <v>1</v>
      </c>
      <c r="F28" s="22">
        <v>0</v>
      </c>
      <c r="G28" s="22">
        <v>1</v>
      </c>
      <c r="H28" s="22">
        <v>1</v>
      </c>
      <c r="I28" s="22">
        <v>1</v>
      </c>
      <c r="J28" s="22">
        <v>2</v>
      </c>
      <c r="K28" s="22">
        <v>0</v>
      </c>
      <c r="L28" s="22">
        <v>0</v>
      </c>
      <c r="M28" s="22">
        <v>0</v>
      </c>
      <c r="N28" s="22">
        <v>1</v>
      </c>
      <c r="O28" s="22">
        <v>0</v>
      </c>
      <c r="P28" s="22">
        <v>0</v>
      </c>
      <c r="Q28" s="22">
        <v>0</v>
      </c>
      <c r="R28" s="22">
        <v>1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12</v>
      </c>
      <c r="Y28" s="22">
        <v>0</v>
      </c>
      <c r="Z28" s="22">
        <v>0</v>
      </c>
      <c r="AA28" s="22">
        <v>0</v>
      </c>
      <c r="AB28" s="22">
        <v>0</v>
      </c>
      <c r="AC28" s="22">
        <v>15</v>
      </c>
      <c r="AD28" s="22">
        <v>13</v>
      </c>
      <c r="AE28" s="22">
        <v>2</v>
      </c>
      <c r="AF28" s="22">
        <v>0</v>
      </c>
      <c r="AG28" s="22">
        <v>10</v>
      </c>
      <c r="AH28" s="22">
        <v>6</v>
      </c>
      <c r="AI28" s="22">
        <v>23</v>
      </c>
      <c r="AJ28" s="22">
        <v>2</v>
      </c>
      <c r="AK28" s="22">
        <v>12</v>
      </c>
      <c r="AL28" s="22">
        <v>0</v>
      </c>
      <c r="AM28" s="22">
        <v>3</v>
      </c>
      <c r="AN28" s="22">
        <v>4</v>
      </c>
      <c r="AO28" s="22">
        <v>2</v>
      </c>
      <c r="AP28" s="22">
        <v>7</v>
      </c>
      <c r="AQ28" s="22">
        <v>6</v>
      </c>
      <c r="AR28" s="22">
        <v>4</v>
      </c>
      <c r="AS28" s="22">
        <v>18</v>
      </c>
      <c r="AT28" s="22">
        <v>1</v>
      </c>
      <c r="AU28" s="22">
        <v>6</v>
      </c>
      <c r="AV28" s="22">
        <v>2</v>
      </c>
      <c r="AW28" s="22">
        <v>1</v>
      </c>
      <c r="AX28" s="22">
        <v>9</v>
      </c>
      <c r="AY28" s="22">
        <v>0</v>
      </c>
      <c r="AZ28" s="22">
        <v>1</v>
      </c>
      <c r="BA28" s="22">
        <v>5</v>
      </c>
      <c r="BB28" s="22">
        <v>2</v>
      </c>
      <c r="BC28" s="22">
        <v>0</v>
      </c>
      <c r="BD28" s="22">
        <v>6</v>
      </c>
      <c r="BE28" s="22">
        <v>0</v>
      </c>
      <c r="BF28" s="22">
        <v>21</v>
      </c>
      <c r="BG28" s="22">
        <v>0</v>
      </c>
      <c r="BH28" s="22">
        <v>0</v>
      </c>
      <c r="BI28" s="22">
        <v>2</v>
      </c>
      <c r="BJ28" s="22">
        <v>12</v>
      </c>
      <c r="BK28" s="22">
        <v>3</v>
      </c>
      <c r="BL28" s="22">
        <v>2</v>
      </c>
      <c r="BM28" s="22">
        <v>2</v>
      </c>
      <c r="BN28" s="22">
        <v>0</v>
      </c>
      <c r="BO28" s="22">
        <v>13</v>
      </c>
      <c r="BP28" s="22">
        <v>0</v>
      </c>
      <c r="BQ28" s="22">
        <v>2</v>
      </c>
      <c r="BR28" s="22">
        <v>6</v>
      </c>
      <c r="BS28" s="22">
        <v>0</v>
      </c>
      <c r="BT28" s="22">
        <v>2</v>
      </c>
      <c r="BU28" s="22">
        <v>5</v>
      </c>
      <c r="BV28" s="22">
        <v>0</v>
      </c>
      <c r="BW28" s="22">
        <v>3</v>
      </c>
      <c r="BX28" s="22">
        <v>2</v>
      </c>
      <c r="BY28" s="22">
        <v>4</v>
      </c>
      <c r="BZ28" s="22">
        <v>1</v>
      </c>
      <c r="CA28" s="22">
        <v>1</v>
      </c>
      <c r="CB28" s="22">
        <v>10</v>
      </c>
      <c r="CC28" s="22">
        <v>6</v>
      </c>
    </row>
    <row r="29" spans="1:81" x14ac:dyDescent="0.3">
      <c r="A29" s="6" t="s">
        <v>602</v>
      </c>
      <c r="B29" s="20">
        <f t="shared" si="11"/>
        <v>3734</v>
      </c>
      <c r="C29" s="22">
        <v>17</v>
      </c>
      <c r="D29" s="22">
        <v>0</v>
      </c>
      <c r="E29" s="22">
        <v>0</v>
      </c>
      <c r="F29" s="22">
        <v>1</v>
      </c>
      <c r="G29" s="22">
        <v>4</v>
      </c>
      <c r="H29" s="22">
        <v>0</v>
      </c>
      <c r="I29" s="22">
        <v>2</v>
      </c>
      <c r="J29" s="22">
        <v>0</v>
      </c>
      <c r="K29" s="22">
        <v>2</v>
      </c>
      <c r="L29" s="22">
        <v>1</v>
      </c>
      <c r="M29" s="22">
        <v>4</v>
      </c>
      <c r="N29" s="22">
        <v>1</v>
      </c>
      <c r="O29" s="22">
        <v>1</v>
      </c>
      <c r="P29" s="22">
        <v>0</v>
      </c>
      <c r="Q29" s="22">
        <v>1</v>
      </c>
      <c r="R29" s="22">
        <v>2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149</v>
      </c>
      <c r="Y29" s="22">
        <v>0</v>
      </c>
      <c r="Z29" s="22">
        <v>0</v>
      </c>
      <c r="AA29" s="22">
        <v>5</v>
      </c>
      <c r="AB29" s="22">
        <v>0</v>
      </c>
      <c r="AC29" s="22">
        <v>193</v>
      </c>
      <c r="AD29" s="22">
        <v>126</v>
      </c>
      <c r="AE29" s="22">
        <v>160</v>
      </c>
      <c r="AF29" s="22">
        <v>139</v>
      </c>
      <c r="AG29" s="22">
        <v>15</v>
      </c>
      <c r="AH29" s="22">
        <v>45</v>
      </c>
      <c r="AI29" s="22">
        <v>338</v>
      </c>
      <c r="AJ29" s="22">
        <v>38</v>
      </c>
      <c r="AK29" s="22">
        <v>165</v>
      </c>
      <c r="AL29" s="22">
        <v>0</v>
      </c>
      <c r="AM29" s="22">
        <v>20</v>
      </c>
      <c r="AN29" s="22">
        <v>18</v>
      </c>
      <c r="AO29" s="22">
        <v>35</v>
      </c>
      <c r="AP29" s="22">
        <v>51</v>
      </c>
      <c r="AQ29" s="22">
        <v>72</v>
      </c>
      <c r="AR29" s="22">
        <v>80</v>
      </c>
      <c r="AS29" s="22">
        <v>195</v>
      </c>
      <c r="AT29" s="22">
        <v>68</v>
      </c>
      <c r="AU29" s="22">
        <v>10</v>
      </c>
      <c r="AV29" s="22">
        <v>64</v>
      </c>
      <c r="AW29" s="22">
        <v>23</v>
      </c>
      <c r="AX29" s="22">
        <v>213</v>
      </c>
      <c r="AY29" s="22">
        <v>23</v>
      </c>
      <c r="AZ29" s="22">
        <v>24</v>
      </c>
      <c r="BA29" s="22">
        <v>60</v>
      </c>
      <c r="BB29" s="22">
        <v>73</v>
      </c>
      <c r="BC29" s="22">
        <v>0</v>
      </c>
      <c r="BD29" s="22">
        <v>63</v>
      </c>
      <c r="BE29" s="22">
        <v>0</v>
      </c>
      <c r="BF29" s="22">
        <v>62</v>
      </c>
      <c r="BG29" s="22">
        <v>0</v>
      </c>
      <c r="BH29" s="22">
        <v>0</v>
      </c>
      <c r="BI29" s="22">
        <v>62</v>
      </c>
      <c r="BJ29" s="22">
        <v>100</v>
      </c>
      <c r="BK29" s="22">
        <v>22</v>
      </c>
      <c r="BL29" s="22">
        <v>30</v>
      </c>
      <c r="BM29" s="22">
        <v>61</v>
      </c>
      <c r="BN29" s="22">
        <v>0</v>
      </c>
      <c r="BO29" s="22">
        <v>128</v>
      </c>
      <c r="BP29" s="22">
        <v>0</v>
      </c>
      <c r="BQ29" s="22">
        <v>46</v>
      </c>
      <c r="BR29" s="22">
        <v>28</v>
      </c>
      <c r="BS29" s="22">
        <v>0</v>
      </c>
      <c r="BT29" s="22">
        <v>27</v>
      </c>
      <c r="BU29" s="22">
        <v>43</v>
      </c>
      <c r="BV29" s="22">
        <v>0</v>
      </c>
      <c r="BW29" s="22">
        <v>11</v>
      </c>
      <c r="BX29" s="22">
        <v>32</v>
      </c>
      <c r="BY29" s="22">
        <v>77</v>
      </c>
      <c r="BZ29" s="22">
        <v>30</v>
      </c>
      <c r="CA29" s="22">
        <v>31</v>
      </c>
      <c r="CB29" s="22">
        <v>385</v>
      </c>
      <c r="CC29" s="22">
        <v>58</v>
      </c>
    </row>
    <row r="30" spans="1:81" x14ac:dyDescent="0.3">
      <c r="A30" s="6" t="s">
        <v>575</v>
      </c>
      <c r="B30" s="20">
        <f t="shared" si="11"/>
        <v>10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1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1</v>
      </c>
      <c r="AD30" s="22">
        <v>0</v>
      </c>
      <c r="AE30" s="22">
        <v>3</v>
      </c>
      <c r="AF30" s="22">
        <v>0</v>
      </c>
      <c r="AG30" s="22">
        <v>0</v>
      </c>
      <c r="AH30" s="22">
        <v>0</v>
      </c>
      <c r="AI30" s="22">
        <v>1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1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1</v>
      </c>
      <c r="BP30" s="22">
        <v>0</v>
      </c>
      <c r="BQ30" s="22">
        <v>0</v>
      </c>
      <c r="BR30" s="22">
        <v>1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1</v>
      </c>
      <c r="CC30" s="22">
        <v>0</v>
      </c>
    </row>
    <row r="31" spans="1:81" x14ac:dyDescent="0.3">
      <c r="A31" s="6" t="s">
        <v>480</v>
      </c>
      <c r="B31" s="20">
        <f t="shared" si="11"/>
        <v>317</v>
      </c>
      <c r="C31" s="22">
        <v>1</v>
      </c>
      <c r="D31" s="22">
        <v>1</v>
      </c>
      <c r="E31" s="22">
        <v>0</v>
      </c>
      <c r="F31" s="22">
        <v>1</v>
      </c>
      <c r="G31" s="22">
        <v>0</v>
      </c>
      <c r="H31" s="22">
        <v>0</v>
      </c>
      <c r="I31" s="22">
        <v>1</v>
      </c>
      <c r="J31" s="22">
        <v>2</v>
      </c>
      <c r="K31" s="22">
        <v>0</v>
      </c>
      <c r="L31" s="22">
        <v>0</v>
      </c>
      <c r="M31" s="22">
        <v>1</v>
      </c>
      <c r="N31" s="22">
        <v>0</v>
      </c>
      <c r="O31" s="22">
        <v>1</v>
      </c>
      <c r="P31" s="22">
        <v>0</v>
      </c>
      <c r="Q31" s="22">
        <v>10</v>
      </c>
      <c r="R31" s="22">
        <v>17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44</v>
      </c>
      <c r="AD31" s="22">
        <v>18</v>
      </c>
      <c r="AE31" s="22">
        <v>15</v>
      </c>
      <c r="AF31" s="22">
        <v>24</v>
      </c>
      <c r="AG31" s="22">
        <v>0</v>
      </c>
      <c r="AH31" s="22">
        <v>2</v>
      </c>
      <c r="AI31" s="22">
        <v>11</v>
      </c>
      <c r="AJ31" s="22">
        <v>3</v>
      </c>
      <c r="AK31" s="22">
        <v>2</v>
      </c>
      <c r="AL31" s="22">
        <v>0</v>
      </c>
      <c r="AM31" s="22">
        <v>0</v>
      </c>
      <c r="AN31" s="22">
        <v>0</v>
      </c>
      <c r="AO31" s="22">
        <v>2</v>
      </c>
      <c r="AP31" s="22">
        <v>3</v>
      </c>
      <c r="AQ31" s="22">
        <v>2</v>
      </c>
      <c r="AR31" s="22">
        <v>1</v>
      </c>
      <c r="AS31" s="22">
        <v>15</v>
      </c>
      <c r="AT31" s="22">
        <v>4</v>
      </c>
      <c r="AU31" s="22">
        <v>0</v>
      </c>
      <c r="AV31" s="22">
        <v>1</v>
      </c>
      <c r="AW31" s="22">
        <v>0</v>
      </c>
      <c r="AX31" s="22">
        <v>20</v>
      </c>
      <c r="AY31" s="22">
        <v>4</v>
      </c>
      <c r="AZ31" s="22">
        <v>0</v>
      </c>
      <c r="BA31" s="22">
        <v>7</v>
      </c>
      <c r="BB31" s="22">
        <v>9</v>
      </c>
      <c r="BC31" s="22">
        <v>0</v>
      </c>
      <c r="BD31" s="22">
        <v>0</v>
      </c>
      <c r="BE31" s="22">
        <v>0</v>
      </c>
      <c r="BF31" s="22">
        <v>9</v>
      </c>
      <c r="BG31" s="22">
        <v>0</v>
      </c>
      <c r="BH31" s="22">
        <v>0</v>
      </c>
      <c r="BI31" s="22">
        <v>8</v>
      </c>
      <c r="BJ31" s="22">
        <v>14</v>
      </c>
      <c r="BK31" s="22">
        <v>3</v>
      </c>
      <c r="BL31" s="22">
        <v>7</v>
      </c>
      <c r="BM31" s="22">
        <v>11</v>
      </c>
      <c r="BN31" s="22">
        <v>0</v>
      </c>
      <c r="BO31" s="22">
        <v>4</v>
      </c>
      <c r="BP31" s="22">
        <v>0</v>
      </c>
      <c r="BQ31" s="22">
        <v>9</v>
      </c>
      <c r="BR31" s="22">
        <v>3</v>
      </c>
      <c r="BS31" s="22">
        <v>0</v>
      </c>
      <c r="BT31" s="22">
        <v>1</v>
      </c>
      <c r="BU31" s="22">
        <v>0</v>
      </c>
      <c r="BV31" s="22">
        <v>0</v>
      </c>
      <c r="BW31" s="22">
        <v>0</v>
      </c>
      <c r="BX31" s="22">
        <v>3</v>
      </c>
      <c r="BY31" s="22">
        <v>7</v>
      </c>
      <c r="BZ31" s="22">
        <v>4</v>
      </c>
      <c r="CA31" s="22">
        <v>2</v>
      </c>
      <c r="CB31" s="22">
        <v>6</v>
      </c>
      <c r="CC31" s="22">
        <v>4</v>
      </c>
    </row>
    <row r="32" spans="1:81" x14ac:dyDescent="0.3">
      <c r="A32" s="6" t="s">
        <v>430</v>
      </c>
      <c r="B32" s="20">
        <f t="shared" si="11"/>
        <v>38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6</v>
      </c>
      <c r="Y32" s="22">
        <v>0</v>
      </c>
      <c r="Z32" s="22">
        <v>0</v>
      </c>
      <c r="AA32" s="22">
        <v>0</v>
      </c>
      <c r="AB32" s="22">
        <v>0</v>
      </c>
      <c r="AC32" s="22">
        <v>1</v>
      </c>
      <c r="AD32" s="22">
        <v>1</v>
      </c>
      <c r="AE32" s="22">
        <v>1</v>
      </c>
      <c r="AF32" s="22">
        <v>0</v>
      </c>
      <c r="AG32" s="22">
        <v>0</v>
      </c>
      <c r="AH32" s="22">
        <v>0</v>
      </c>
      <c r="AI32" s="22">
        <v>1</v>
      </c>
      <c r="AJ32" s="22">
        <v>0</v>
      </c>
      <c r="AK32" s="22">
        <v>3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1</v>
      </c>
      <c r="AS32" s="22">
        <v>2</v>
      </c>
      <c r="AT32" s="22">
        <v>2</v>
      </c>
      <c r="AU32" s="22">
        <v>0</v>
      </c>
      <c r="AV32" s="22">
        <v>0</v>
      </c>
      <c r="AW32" s="22">
        <v>0</v>
      </c>
      <c r="AX32" s="22">
        <v>1</v>
      </c>
      <c r="AY32" s="22">
        <v>0</v>
      </c>
      <c r="AZ32" s="22">
        <v>0</v>
      </c>
      <c r="BA32" s="22">
        <v>0</v>
      </c>
      <c r="BB32" s="22">
        <v>3</v>
      </c>
      <c r="BC32" s="22">
        <v>0</v>
      </c>
      <c r="BD32" s="22">
        <v>1</v>
      </c>
      <c r="BE32" s="22">
        <v>0</v>
      </c>
      <c r="BF32" s="22">
        <v>1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3</v>
      </c>
      <c r="BN32" s="22">
        <v>0</v>
      </c>
      <c r="BO32" s="22">
        <v>1</v>
      </c>
      <c r="BP32" s="22">
        <v>0</v>
      </c>
      <c r="BQ32" s="22">
        <v>0</v>
      </c>
      <c r="BR32" s="22">
        <v>1</v>
      </c>
      <c r="BS32" s="22">
        <v>0</v>
      </c>
      <c r="BT32" s="22">
        <v>0</v>
      </c>
      <c r="BU32" s="22">
        <v>1</v>
      </c>
      <c r="BV32" s="22">
        <v>0</v>
      </c>
      <c r="BW32" s="22">
        <v>0</v>
      </c>
      <c r="BX32" s="22">
        <v>1</v>
      </c>
      <c r="BY32" s="22">
        <v>2</v>
      </c>
      <c r="BZ32" s="22">
        <v>2</v>
      </c>
      <c r="CA32" s="22">
        <v>0</v>
      </c>
      <c r="CB32" s="22">
        <v>2</v>
      </c>
      <c r="CC32" s="22">
        <v>1</v>
      </c>
    </row>
    <row r="33" spans="1:81" x14ac:dyDescent="0.3">
      <c r="A33" s="6" t="s">
        <v>482</v>
      </c>
      <c r="B33" s="20">
        <f t="shared" si="11"/>
        <v>401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1</v>
      </c>
      <c r="R33" s="22">
        <v>4</v>
      </c>
      <c r="S33" s="22">
        <v>0</v>
      </c>
      <c r="T33" s="22">
        <v>67</v>
      </c>
      <c r="U33" s="22">
        <v>3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1</v>
      </c>
      <c r="AB33" s="22">
        <v>0</v>
      </c>
      <c r="AC33" s="22">
        <v>60</v>
      </c>
      <c r="AD33" s="22">
        <v>12</v>
      </c>
      <c r="AE33" s="22">
        <v>8</v>
      </c>
      <c r="AF33" s="22">
        <v>42</v>
      </c>
      <c r="AG33" s="22">
        <v>0</v>
      </c>
      <c r="AH33" s="22">
        <v>2</v>
      </c>
      <c r="AI33" s="22">
        <v>35</v>
      </c>
      <c r="AJ33" s="22">
        <v>1</v>
      </c>
      <c r="AK33" s="22">
        <v>6</v>
      </c>
      <c r="AL33" s="22">
        <v>0</v>
      </c>
      <c r="AM33" s="22">
        <v>0</v>
      </c>
      <c r="AN33" s="22">
        <v>1</v>
      </c>
      <c r="AO33" s="22">
        <v>0</v>
      </c>
      <c r="AP33" s="22">
        <v>2</v>
      </c>
      <c r="AQ33" s="22">
        <v>7</v>
      </c>
      <c r="AR33" s="22">
        <v>4</v>
      </c>
      <c r="AS33" s="22">
        <v>28</v>
      </c>
      <c r="AT33" s="22">
        <v>0</v>
      </c>
      <c r="AU33" s="22">
        <v>0</v>
      </c>
      <c r="AV33" s="22">
        <v>4</v>
      </c>
      <c r="AW33" s="22">
        <v>0</v>
      </c>
      <c r="AX33" s="22">
        <v>16</v>
      </c>
      <c r="AY33" s="22">
        <v>5</v>
      </c>
      <c r="AZ33" s="22">
        <v>0</v>
      </c>
      <c r="BA33" s="22">
        <v>3</v>
      </c>
      <c r="BB33" s="22">
        <v>9</v>
      </c>
      <c r="BC33" s="22">
        <v>0</v>
      </c>
      <c r="BD33" s="22">
        <v>1</v>
      </c>
      <c r="BE33" s="22">
        <v>0</v>
      </c>
      <c r="BF33" s="22">
        <v>8</v>
      </c>
      <c r="BG33" s="22">
        <v>0</v>
      </c>
      <c r="BH33" s="22">
        <v>0</v>
      </c>
      <c r="BI33" s="22">
        <v>8</v>
      </c>
      <c r="BJ33" s="22">
        <v>6</v>
      </c>
      <c r="BK33" s="22">
        <v>5</v>
      </c>
      <c r="BL33" s="22">
        <v>5</v>
      </c>
      <c r="BM33" s="22">
        <v>7</v>
      </c>
      <c r="BN33" s="22">
        <v>0</v>
      </c>
      <c r="BO33" s="22">
        <v>14</v>
      </c>
      <c r="BP33" s="22">
        <v>0</v>
      </c>
      <c r="BQ33" s="22">
        <v>0</v>
      </c>
      <c r="BR33" s="22">
        <v>0</v>
      </c>
      <c r="BS33" s="22">
        <v>1</v>
      </c>
      <c r="BT33" s="22">
        <v>2</v>
      </c>
      <c r="BU33" s="22">
        <v>2</v>
      </c>
      <c r="BV33" s="22">
        <v>0</v>
      </c>
      <c r="BW33" s="22">
        <v>0</v>
      </c>
      <c r="BX33" s="22">
        <v>0</v>
      </c>
      <c r="BY33" s="22">
        <v>5</v>
      </c>
      <c r="BZ33" s="22">
        <v>2</v>
      </c>
      <c r="CA33" s="22">
        <v>2</v>
      </c>
      <c r="CB33" s="22">
        <v>9</v>
      </c>
      <c r="CC33" s="22">
        <v>3</v>
      </c>
    </row>
    <row r="34" spans="1:81" x14ac:dyDescent="0.3">
      <c r="A34" s="6" t="s">
        <v>320</v>
      </c>
      <c r="B34" s="20">
        <f t="shared" si="11"/>
        <v>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1</v>
      </c>
      <c r="R34" s="22">
        <v>1</v>
      </c>
      <c r="S34" s="22">
        <v>0</v>
      </c>
      <c r="T34" s="22">
        <v>0</v>
      </c>
      <c r="U34" s="22">
        <v>2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1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2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</row>
    <row r="35" spans="1:81" x14ac:dyDescent="0.3">
      <c r="A35" s="6" t="s">
        <v>351</v>
      </c>
      <c r="B35" s="20">
        <f t="shared" si="11"/>
        <v>19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1</v>
      </c>
      <c r="AK35" s="22">
        <v>1</v>
      </c>
      <c r="AL35" s="22">
        <v>0</v>
      </c>
      <c r="AM35" s="22">
        <v>0</v>
      </c>
      <c r="AN35" s="22">
        <v>0</v>
      </c>
      <c r="AO35" s="22">
        <v>0</v>
      </c>
      <c r="AP35" s="22">
        <v>1</v>
      </c>
      <c r="AQ35" s="22">
        <v>0</v>
      </c>
      <c r="AR35" s="22">
        <v>0</v>
      </c>
      <c r="AS35" s="22">
        <v>0</v>
      </c>
      <c r="AT35" s="22">
        <v>0</v>
      </c>
      <c r="AU35" s="22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1</v>
      </c>
      <c r="BB35" s="22">
        <v>1</v>
      </c>
      <c r="BC35" s="22">
        <v>0</v>
      </c>
      <c r="BD35" s="22">
        <v>1</v>
      </c>
      <c r="BE35" s="22">
        <v>0</v>
      </c>
      <c r="BF35" s="22">
        <v>0</v>
      </c>
      <c r="BG35" s="22">
        <v>0</v>
      </c>
      <c r="BH35" s="22">
        <v>8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  <c r="BO35" s="22">
        <v>0</v>
      </c>
      <c r="BP35" s="22">
        <v>0</v>
      </c>
      <c r="BQ35" s="22">
        <v>2</v>
      </c>
      <c r="BR35" s="22">
        <v>0</v>
      </c>
      <c r="BS35" s="22">
        <v>0</v>
      </c>
      <c r="BT35" s="22">
        <v>0</v>
      </c>
      <c r="BU35" s="22">
        <v>0</v>
      </c>
      <c r="BV35" s="22">
        <v>3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</row>
    <row r="36" spans="1:81" x14ac:dyDescent="0.3">
      <c r="A36" s="6" t="s">
        <v>485</v>
      </c>
      <c r="B36" s="20">
        <f t="shared" si="11"/>
        <v>140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1</v>
      </c>
      <c r="Q36" s="22">
        <v>8</v>
      </c>
      <c r="R36" s="22">
        <v>7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8</v>
      </c>
      <c r="AD36" s="22">
        <v>4</v>
      </c>
      <c r="AE36" s="22">
        <v>6</v>
      </c>
      <c r="AF36" s="22">
        <v>1</v>
      </c>
      <c r="AG36" s="22">
        <v>0</v>
      </c>
      <c r="AH36" s="22">
        <v>1</v>
      </c>
      <c r="AI36" s="22">
        <v>15</v>
      </c>
      <c r="AJ36" s="22">
        <v>0</v>
      </c>
      <c r="AK36" s="22">
        <v>1</v>
      </c>
      <c r="AL36" s="22">
        <v>0</v>
      </c>
      <c r="AM36" s="22">
        <v>1</v>
      </c>
      <c r="AN36" s="22">
        <v>1</v>
      </c>
      <c r="AO36" s="22">
        <v>0</v>
      </c>
      <c r="AP36" s="22">
        <v>0</v>
      </c>
      <c r="AQ36" s="22">
        <v>1</v>
      </c>
      <c r="AR36" s="22">
        <v>4</v>
      </c>
      <c r="AS36" s="22">
        <v>6</v>
      </c>
      <c r="AT36" s="22">
        <v>2</v>
      </c>
      <c r="AU36" s="22">
        <v>0</v>
      </c>
      <c r="AV36" s="22">
        <v>0</v>
      </c>
      <c r="AW36" s="22">
        <v>0</v>
      </c>
      <c r="AX36" s="22">
        <v>19</v>
      </c>
      <c r="AY36" s="22">
        <v>1</v>
      </c>
      <c r="AZ36" s="22">
        <v>0</v>
      </c>
      <c r="BA36" s="22">
        <v>0</v>
      </c>
      <c r="BB36" s="22">
        <v>6</v>
      </c>
      <c r="BC36" s="22">
        <v>0</v>
      </c>
      <c r="BD36" s="22">
        <v>4</v>
      </c>
      <c r="BE36" s="22">
        <v>0</v>
      </c>
      <c r="BF36" s="22">
        <v>1</v>
      </c>
      <c r="BG36" s="22">
        <v>0</v>
      </c>
      <c r="BH36" s="22">
        <v>0</v>
      </c>
      <c r="BI36" s="22">
        <v>3</v>
      </c>
      <c r="BJ36" s="22">
        <v>5</v>
      </c>
      <c r="BK36" s="22">
        <v>1</v>
      </c>
      <c r="BL36" s="22">
        <v>1</v>
      </c>
      <c r="BM36" s="22">
        <v>1</v>
      </c>
      <c r="BN36" s="22">
        <v>0</v>
      </c>
      <c r="BO36" s="22">
        <v>2</v>
      </c>
      <c r="BP36" s="22">
        <v>0</v>
      </c>
      <c r="BQ36" s="22">
        <v>0</v>
      </c>
      <c r="BR36" s="22">
        <v>3</v>
      </c>
      <c r="BS36" s="22">
        <v>0</v>
      </c>
      <c r="BT36" s="22">
        <v>2</v>
      </c>
      <c r="BU36" s="22">
        <v>1</v>
      </c>
      <c r="BV36" s="22">
        <v>0</v>
      </c>
      <c r="BW36" s="22">
        <v>0</v>
      </c>
      <c r="BX36" s="22">
        <v>1</v>
      </c>
      <c r="BY36" s="22">
        <v>12</v>
      </c>
      <c r="BZ36" s="22">
        <v>2</v>
      </c>
      <c r="CA36" s="22">
        <v>1</v>
      </c>
      <c r="CB36" s="22">
        <v>7</v>
      </c>
      <c r="CC36" s="22">
        <v>0</v>
      </c>
    </row>
    <row r="37" spans="1:81" x14ac:dyDescent="0.3">
      <c r="A37" s="6" t="s">
        <v>486</v>
      </c>
      <c r="B37" s="20">
        <f t="shared" si="11"/>
        <v>6364</v>
      </c>
      <c r="C37" s="22">
        <v>35</v>
      </c>
      <c r="D37" s="22">
        <v>10</v>
      </c>
      <c r="E37" s="22">
        <v>13</v>
      </c>
      <c r="F37" s="22">
        <v>6</v>
      </c>
      <c r="G37" s="22">
        <v>16</v>
      </c>
      <c r="H37" s="22">
        <v>11</v>
      </c>
      <c r="I37" s="22">
        <v>22</v>
      </c>
      <c r="J37" s="22">
        <v>13</v>
      </c>
      <c r="K37" s="22">
        <v>38</v>
      </c>
      <c r="L37" s="22">
        <v>8</v>
      </c>
      <c r="M37" s="22">
        <v>19</v>
      </c>
      <c r="N37" s="22">
        <v>19</v>
      </c>
      <c r="O37" s="22">
        <v>1</v>
      </c>
      <c r="P37" s="22">
        <v>11</v>
      </c>
      <c r="Q37" s="22">
        <v>260</v>
      </c>
      <c r="R37" s="22">
        <v>376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12</v>
      </c>
      <c r="Y37" s="22">
        <v>0</v>
      </c>
      <c r="Z37" s="22">
        <v>0</v>
      </c>
      <c r="AA37" s="22">
        <v>1</v>
      </c>
      <c r="AB37" s="22">
        <v>1</v>
      </c>
      <c r="AC37" s="22">
        <v>376</v>
      </c>
      <c r="AD37" s="22">
        <v>198</v>
      </c>
      <c r="AE37" s="22">
        <v>209</v>
      </c>
      <c r="AF37" s="22">
        <v>222</v>
      </c>
      <c r="AG37" s="22">
        <v>0</v>
      </c>
      <c r="AH37" s="22">
        <v>70</v>
      </c>
      <c r="AI37" s="22">
        <v>388</v>
      </c>
      <c r="AJ37" s="22">
        <v>63</v>
      </c>
      <c r="AK37" s="22">
        <v>165</v>
      </c>
      <c r="AL37" s="22">
        <v>0</v>
      </c>
      <c r="AM37" s="22">
        <v>39</v>
      </c>
      <c r="AN37" s="22">
        <v>23</v>
      </c>
      <c r="AO37" s="22">
        <v>38</v>
      </c>
      <c r="AP37" s="22">
        <v>70</v>
      </c>
      <c r="AQ37" s="22">
        <v>91</v>
      </c>
      <c r="AR37" s="22">
        <v>84</v>
      </c>
      <c r="AS37" s="22">
        <v>290</v>
      </c>
      <c r="AT37" s="22">
        <v>111</v>
      </c>
      <c r="AU37" s="22">
        <v>1</v>
      </c>
      <c r="AV37" s="22">
        <v>121</v>
      </c>
      <c r="AW37" s="22">
        <v>13</v>
      </c>
      <c r="AX37" s="22">
        <v>215</v>
      </c>
      <c r="AY37" s="22">
        <v>49</v>
      </c>
      <c r="AZ37" s="22">
        <v>1</v>
      </c>
      <c r="BA37" s="22">
        <v>91</v>
      </c>
      <c r="BB37" s="22">
        <v>153</v>
      </c>
      <c r="BC37" s="22">
        <v>0</v>
      </c>
      <c r="BD37" s="22">
        <v>149</v>
      </c>
      <c r="BE37" s="22">
        <v>0</v>
      </c>
      <c r="BF37" s="22">
        <v>205</v>
      </c>
      <c r="BG37" s="22">
        <v>0</v>
      </c>
      <c r="BH37" s="22">
        <v>0</v>
      </c>
      <c r="BI37" s="22">
        <v>190</v>
      </c>
      <c r="BJ37" s="22">
        <v>271</v>
      </c>
      <c r="BK37" s="22">
        <v>37</v>
      </c>
      <c r="BL37" s="22">
        <v>71</v>
      </c>
      <c r="BM37" s="22">
        <v>148</v>
      </c>
      <c r="BN37" s="22">
        <v>0</v>
      </c>
      <c r="BO37" s="22">
        <v>181</v>
      </c>
      <c r="BP37" s="22">
        <v>0</v>
      </c>
      <c r="BQ37" s="22">
        <v>71</v>
      </c>
      <c r="BR37" s="22">
        <v>50</v>
      </c>
      <c r="BS37" s="22">
        <v>0</v>
      </c>
      <c r="BT37" s="22">
        <v>50</v>
      </c>
      <c r="BU37" s="22">
        <v>63</v>
      </c>
      <c r="BV37" s="22">
        <v>0</v>
      </c>
      <c r="BW37" s="22">
        <v>23</v>
      </c>
      <c r="BX37" s="22">
        <v>41</v>
      </c>
      <c r="BY37" s="22">
        <v>219</v>
      </c>
      <c r="BZ37" s="22">
        <v>100</v>
      </c>
      <c r="CA37" s="22">
        <v>125</v>
      </c>
      <c r="CB37" s="22">
        <v>280</v>
      </c>
      <c r="CC37" s="22">
        <v>137</v>
      </c>
    </row>
    <row r="38" spans="1:81" x14ac:dyDescent="0.3">
      <c r="A38" s="6" t="s">
        <v>487</v>
      </c>
      <c r="B38" s="20">
        <f t="shared" si="11"/>
        <v>653</v>
      </c>
      <c r="C38" s="22">
        <v>1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2</v>
      </c>
      <c r="J38" s="22">
        <v>0</v>
      </c>
      <c r="K38" s="22">
        <v>0</v>
      </c>
      <c r="L38" s="22">
        <v>0</v>
      </c>
      <c r="M38" s="22">
        <v>0</v>
      </c>
      <c r="N38" s="22">
        <v>2</v>
      </c>
      <c r="O38" s="22">
        <v>0</v>
      </c>
      <c r="P38" s="22">
        <v>0</v>
      </c>
      <c r="Q38" s="22">
        <v>3</v>
      </c>
      <c r="R38" s="22">
        <v>15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7</v>
      </c>
      <c r="Y38" s="22">
        <v>0</v>
      </c>
      <c r="Z38" s="22">
        <v>0</v>
      </c>
      <c r="AA38" s="22">
        <v>0</v>
      </c>
      <c r="AB38" s="22">
        <v>0</v>
      </c>
      <c r="AC38" s="22">
        <v>36</v>
      </c>
      <c r="AD38" s="22">
        <v>11</v>
      </c>
      <c r="AE38" s="22">
        <v>40</v>
      </c>
      <c r="AF38" s="22">
        <v>4</v>
      </c>
      <c r="AG38" s="22">
        <v>13</v>
      </c>
      <c r="AH38" s="22">
        <v>9</v>
      </c>
      <c r="AI38" s="22">
        <v>127</v>
      </c>
      <c r="AJ38" s="22">
        <v>7</v>
      </c>
      <c r="AK38" s="22">
        <v>6</v>
      </c>
      <c r="AL38" s="22">
        <v>0</v>
      </c>
      <c r="AM38" s="22">
        <v>0</v>
      </c>
      <c r="AN38" s="22">
        <v>0</v>
      </c>
      <c r="AO38" s="22">
        <v>4</v>
      </c>
      <c r="AP38" s="22">
        <v>3</v>
      </c>
      <c r="AQ38" s="22">
        <v>14</v>
      </c>
      <c r="AR38" s="22">
        <v>14</v>
      </c>
      <c r="AS38" s="22">
        <v>41</v>
      </c>
      <c r="AT38" s="22">
        <v>4</v>
      </c>
      <c r="AU38" s="22">
        <v>13</v>
      </c>
      <c r="AV38" s="22">
        <v>6</v>
      </c>
      <c r="AW38" s="22">
        <v>0</v>
      </c>
      <c r="AX38" s="22">
        <v>124</v>
      </c>
      <c r="AY38" s="22">
        <v>6</v>
      </c>
      <c r="AZ38" s="22">
        <v>3</v>
      </c>
      <c r="BA38" s="22">
        <v>1</v>
      </c>
      <c r="BB38" s="22">
        <v>3</v>
      </c>
      <c r="BC38" s="22">
        <v>0</v>
      </c>
      <c r="BD38" s="22">
        <v>3</v>
      </c>
      <c r="BE38" s="22">
        <v>0</v>
      </c>
      <c r="BF38" s="22">
        <v>4</v>
      </c>
      <c r="BG38" s="22">
        <v>0</v>
      </c>
      <c r="BH38" s="22">
        <v>0</v>
      </c>
      <c r="BI38" s="22">
        <v>4</v>
      </c>
      <c r="BJ38" s="22">
        <v>29</v>
      </c>
      <c r="BK38" s="22">
        <v>5</v>
      </c>
      <c r="BL38" s="22">
        <v>4</v>
      </c>
      <c r="BM38" s="22">
        <v>11</v>
      </c>
      <c r="BN38" s="22">
        <v>0</v>
      </c>
      <c r="BO38" s="22">
        <v>20</v>
      </c>
      <c r="BP38" s="22">
        <v>0</v>
      </c>
      <c r="BQ38" s="22">
        <v>3</v>
      </c>
      <c r="BR38" s="22">
        <v>3</v>
      </c>
      <c r="BS38" s="22">
        <v>0</v>
      </c>
      <c r="BT38" s="22">
        <v>0</v>
      </c>
      <c r="BU38" s="22">
        <v>6</v>
      </c>
      <c r="BV38" s="22">
        <v>0</v>
      </c>
      <c r="BW38" s="22">
        <v>2</v>
      </c>
      <c r="BX38" s="22">
        <v>1</v>
      </c>
      <c r="BY38" s="22">
        <v>3</v>
      </c>
      <c r="BZ38" s="22">
        <v>0</v>
      </c>
      <c r="CA38" s="22">
        <v>1</v>
      </c>
      <c r="CB38" s="22">
        <v>18</v>
      </c>
      <c r="CC38" s="22">
        <v>17</v>
      </c>
    </row>
    <row r="39" spans="1:81" x14ac:dyDescent="0.3">
      <c r="A39" s="6" t="s">
        <v>488</v>
      </c>
      <c r="B39" s="20">
        <f t="shared" si="11"/>
        <v>671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1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30</v>
      </c>
      <c r="R39" s="22">
        <v>39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45</v>
      </c>
      <c r="Y39" s="22">
        <v>0</v>
      </c>
      <c r="Z39" s="22">
        <v>0</v>
      </c>
      <c r="AA39" s="22">
        <v>0</v>
      </c>
      <c r="AB39" s="22">
        <v>0</v>
      </c>
      <c r="AC39" s="22">
        <v>32</v>
      </c>
      <c r="AD39" s="22">
        <v>17</v>
      </c>
      <c r="AE39" s="22">
        <v>88</v>
      </c>
      <c r="AF39" s="22">
        <v>7</v>
      </c>
      <c r="AG39" s="22">
        <v>39</v>
      </c>
      <c r="AH39" s="22">
        <v>1</v>
      </c>
      <c r="AI39" s="22">
        <v>27</v>
      </c>
      <c r="AJ39" s="22">
        <v>16</v>
      </c>
      <c r="AK39" s="22">
        <v>26</v>
      </c>
      <c r="AL39" s="22">
        <v>0</v>
      </c>
      <c r="AM39" s="22">
        <v>1</v>
      </c>
      <c r="AN39" s="22">
        <v>1</v>
      </c>
      <c r="AO39" s="22">
        <v>3</v>
      </c>
      <c r="AP39" s="22">
        <v>0</v>
      </c>
      <c r="AQ39" s="22">
        <v>2</v>
      </c>
      <c r="AR39" s="22">
        <v>9</v>
      </c>
      <c r="AS39" s="22">
        <v>10</v>
      </c>
      <c r="AT39" s="22">
        <v>0</v>
      </c>
      <c r="AU39" s="22">
        <v>14</v>
      </c>
      <c r="AV39" s="22">
        <v>8</v>
      </c>
      <c r="AW39" s="22">
        <v>0</v>
      </c>
      <c r="AX39" s="22">
        <v>44</v>
      </c>
      <c r="AY39" s="22">
        <v>1</v>
      </c>
      <c r="AZ39" s="22">
        <v>12</v>
      </c>
      <c r="BA39" s="22">
        <v>6</v>
      </c>
      <c r="BB39" s="22">
        <v>21</v>
      </c>
      <c r="BC39" s="22">
        <v>0</v>
      </c>
      <c r="BD39" s="22">
        <v>11</v>
      </c>
      <c r="BE39" s="22">
        <v>0</v>
      </c>
      <c r="BF39" s="22">
        <v>0</v>
      </c>
      <c r="BG39" s="22">
        <v>0</v>
      </c>
      <c r="BH39" s="22">
        <v>0</v>
      </c>
      <c r="BI39" s="22">
        <v>11</v>
      </c>
      <c r="BJ39" s="22">
        <v>54</v>
      </c>
      <c r="BK39" s="22">
        <v>1</v>
      </c>
      <c r="BL39" s="22">
        <v>0</v>
      </c>
      <c r="BM39" s="22">
        <v>12</v>
      </c>
      <c r="BN39" s="22">
        <v>0</v>
      </c>
      <c r="BO39" s="22">
        <v>9</v>
      </c>
      <c r="BP39" s="22">
        <v>0</v>
      </c>
      <c r="BQ39" s="22">
        <v>2</v>
      </c>
      <c r="BR39" s="22">
        <v>2</v>
      </c>
      <c r="BS39" s="22">
        <v>0</v>
      </c>
      <c r="BT39" s="22">
        <v>2</v>
      </c>
      <c r="BU39" s="22">
        <v>5</v>
      </c>
      <c r="BV39" s="22">
        <v>0</v>
      </c>
      <c r="BW39" s="22">
        <v>2</v>
      </c>
      <c r="BX39" s="22">
        <v>13</v>
      </c>
      <c r="BY39" s="22">
        <v>7</v>
      </c>
      <c r="BZ39" s="22">
        <v>2</v>
      </c>
      <c r="CA39" s="22">
        <v>1</v>
      </c>
      <c r="CB39" s="22">
        <v>33</v>
      </c>
      <c r="CC39" s="22">
        <v>4</v>
      </c>
    </row>
    <row r="40" spans="1:81" x14ac:dyDescent="0.3">
      <c r="A40" s="6" t="s">
        <v>188</v>
      </c>
      <c r="B40" s="20">
        <f t="shared" si="11"/>
        <v>5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2</v>
      </c>
      <c r="AF40" s="22">
        <v>0</v>
      </c>
      <c r="AG40" s="22">
        <v>0</v>
      </c>
      <c r="AH40" s="22">
        <v>0</v>
      </c>
      <c r="AI40" s="22">
        <v>0</v>
      </c>
      <c r="AJ40" s="22">
        <v>1</v>
      </c>
      <c r="AK40" s="22">
        <v>0</v>
      </c>
      <c r="AL40" s="22">
        <v>0</v>
      </c>
      <c r="AM40" s="22">
        <v>0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 s="22">
        <v>0</v>
      </c>
      <c r="AX40" s="22">
        <v>0</v>
      </c>
      <c r="AY40" s="22">
        <v>0</v>
      </c>
      <c r="AZ40" s="22">
        <v>0</v>
      </c>
      <c r="BA40" s="22">
        <v>0</v>
      </c>
      <c r="BB40" s="22">
        <v>0</v>
      </c>
      <c r="BC40" s="22">
        <v>0</v>
      </c>
      <c r="BD40" s="22">
        <v>0</v>
      </c>
      <c r="BE40" s="22">
        <v>0</v>
      </c>
      <c r="BF40" s="22">
        <v>0</v>
      </c>
      <c r="BG40" s="22">
        <v>0</v>
      </c>
      <c r="BH40" s="22">
        <v>0</v>
      </c>
      <c r="BI40" s="22">
        <v>0</v>
      </c>
      <c r="BJ40" s="22">
        <v>0</v>
      </c>
      <c r="BK40" s="22">
        <v>0</v>
      </c>
      <c r="BL40" s="22">
        <v>0</v>
      </c>
      <c r="BM40" s="22">
        <v>0</v>
      </c>
      <c r="BN40" s="22">
        <v>0</v>
      </c>
      <c r="BO40" s="22">
        <v>0</v>
      </c>
      <c r="BP40" s="22">
        <v>0</v>
      </c>
      <c r="BQ40" s="22">
        <v>0</v>
      </c>
      <c r="BR40" s="22">
        <v>1</v>
      </c>
      <c r="BS40" s="22">
        <v>0</v>
      </c>
      <c r="BT40" s="22">
        <v>0</v>
      </c>
      <c r="BU40" s="22">
        <v>0</v>
      </c>
      <c r="BV40" s="22">
        <v>0</v>
      </c>
      <c r="BW40" s="22">
        <v>0</v>
      </c>
      <c r="BX40" s="22">
        <v>0</v>
      </c>
      <c r="BY40" s="22">
        <v>0</v>
      </c>
      <c r="BZ40" s="22">
        <v>0</v>
      </c>
      <c r="CA40" s="22">
        <v>0</v>
      </c>
      <c r="CB40" s="22">
        <v>1</v>
      </c>
      <c r="CC40" s="22">
        <v>0</v>
      </c>
    </row>
    <row r="41" spans="1:81" x14ac:dyDescent="0.3">
      <c r="A41" s="6" t="s">
        <v>489</v>
      </c>
      <c r="B41" s="20">
        <f t="shared" si="11"/>
        <v>26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4</v>
      </c>
      <c r="R41" s="22">
        <v>1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2</v>
      </c>
      <c r="AD41" s="22">
        <v>1</v>
      </c>
      <c r="AE41" s="22">
        <v>3</v>
      </c>
      <c r="AF41" s="22">
        <v>1</v>
      </c>
      <c r="AG41" s="22">
        <v>0</v>
      </c>
      <c r="AH41" s="22">
        <v>0</v>
      </c>
      <c r="AI41" s="22">
        <v>0</v>
      </c>
      <c r="AJ41" s="22">
        <v>0</v>
      </c>
      <c r="AK41" s="22">
        <v>1</v>
      </c>
      <c r="AL41" s="22">
        <v>0</v>
      </c>
      <c r="AM41" s="22">
        <v>0</v>
      </c>
      <c r="AN41" s="22">
        <v>0</v>
      </c>
      <c r="AO41" s="22">
        <v>1</v>
      </c>
      <c r="AP41" s="22">
        <v>0</v>
      </c>
      <c r="AQ41" s="22">
        <v>0</v>
      </c>
      <c r="AR41" s="22">
        <v>0</v>
      </c>
      <c r="AS41" s="22">
        <v>3</v>
      </c>
      <c r="AT41" s="22">
        <v>0</v>
      </c>
      <c r="AU41" s="22">
        <v>0</v>
      </c>
      <c r="AV41" s="22">
        <v>1</v>
      </c>
      <c r="AW41" s="22">
        <v>0</v>
      </c>
      <c r="AX41" s="22">
        <v>0</v>
      </c>
      <c r="AY41" s="22">
        <v>0</v>
      </c>
      <c r="AZ41" s="22">
        <v>0</v>
      </c>
      <c r="BA41" s="22">
        <v>0</v>
      </c>
      <c r="BB41" s="22">
        <v>1</v>
      </c>
      <c r="BC41" s="22">
        <v>0</v>
      </c>
      <c r="BD41" s="22">
        <v>0</v>
      </c>
      <c r="BE41" s="22">
        <v>0</v>
      </c>
      <c r="BF41" s="22">
        <v>1</v>
      </c>
      <c r="BG41" s="22">
        <v>0</v>
      </c>
      <c r="BH41" s="22">
        <v>0</v>
      </c>
      <c r="BI41" s="22">
        <v>0</v>
      </c>
      <c r="BJ41" s="22">
        <v>0</v>
      </c>
      <c r="BK41" s="22">
        <v>0</v>
      </c>
      <c r="BL41" s="22">
        <v>0</v>
      </c>
      <c r="BM41" s="22">
        <v>0</v>
      </c>
      <c r="BN41" s="22">
        <v>0</v>
      </c>
      <c r="BO41" s="22">
        <v>0</v>
      </c>
      <c r="BP41" s="22">
        <v>0</v>
      </c>
      <c r="BQ41" s="22">
        <v>0</v>
      </c>
      <c r="BR41" s="22">
        <v>0</v>
      </c>
      <c r="BS41" s="22">
        <v>0</v>
      </c>
      <c r="BT41" s="22">
        <v>1</v>
      </c>
      <c r="BU41" s="22">
        <v>0</v>
      </c>
      <c r="BV41" s="22">
        <v>0</v>
      </c>
      <c r="BW41" s="22">
        <v>0</v>
      </c>
      <c r="BX41" s="22">
        <v>0</v>
      </c>
      <c r="BY41" s="22">
        <v>1</v>
      </c>
      <c r="BZ41" s="22">
        <v>0</v>
      </c>
      <c r="CA41" s="22">
        <v>0</v>
      </c>
      <c r="CB41" s="22">
        <v>2</v>
      </c>
      <c r="CC41" s="22">
        <v>2</v>
      </c>
    </row>
    <row r="42" spans="1:81" x14ac:dyDescent="0.3">
      <c r="A42" s="6" t="s">
        <v>668</v>
      </c>
      <c r="B42" s="20">
        <f t="shared" si="11"/>
        <v>18</v>
      </c>
      <c r="C42" s="22">
        <v>1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1</v>
      </c>
      <c r="Z42" s="22">
        <v>0</v>
      </c>
      <c r="AA42" s="22">
        <v>0</v>
      </c>
      <c r="AB42" s="22">
        <v>0</v>
      </c>
      <c r="AC42" s="22">
        <v>2</v>
      </c>
      <c r="AD42" s="22">
        <v>1</v>
      </c>
      <c r="AE42" s="22">
        <v>1</v>
      </c>
      <c r="AF42" s="22">
        <v>3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1</v>
      </c>
      <c r="AT42" s="22">
        <v>0</v>
      </c>
      <c r="AU42" s="22">
        <v>0</v>
      </c>
      <c r="AV42" s="22">
        <v>1</v>
      </c>
      <c r="AW42" s="22">
        <v>0</v>
      </c>
      <c r="AX42" s="22">
        <v>1</v>
      </c>
      <c r="AY42" s="22">
        <v>0</v>
      </c>
      <c r="AZ42" s="22">
        <v>0</v>
      </c>
      <c r="BA42" s="22">
        <v>1</v>
      </c>
      <c r="BB42" s="22">
        <v>0</v>
      </c>
      <c r="BC42" s="22">
        <v>0</v>
      </c>
      <c r="BD42" s="22">
        <v>0</v>
      </c>
      <c r="BE42" s="22">
        <v>0</v>
      </c>
      <c r="BF42" s="22">
        <v>0</v>
      </c>
      <c r="BG42" s="22">
        <v>0</v>
      </c>
      <c r="BH42" s="22">
        <v>0</v>
      </c>
      <c r="BI42" s="22">
        <v>0</v>
      </c>
      <c r="BJ42" s="22">
        <v>1</v>
      </c>
      <c r="BK42" s="22">
        <v>0</v>
      </c>
      <c r="BL42" s="22">
        <v>0</v>
      </c>
      <c r="BM42" s="22">
        <v>0</v>
      </c>
      <c r="BN42" s="22">
        <v>0</v>
      </c>
      <c r="BO42" s="22">
        <v>0</v>
      </c>
      <c r="BP42" s="22">
        <v>0</v>
      </c>
      <c r="BQ42" s="22">
        <v>0</v>
      </c>
      <c r="BR42" s="22">
        <v>0</v>
      </c>
      <c r="BS42" s="22">
        <v>0</v>
      </c>
      <c r="BT42" s="22">
        <v>0</v>
      </c>
      <c r="BU42" s="22">
        <v>0</v>
      </c>
      <c r="BV42" s="22">
        <v>0</v>
      </c>
      <c r="BW42" s="22">
        <v>0</v>
      </c>
      <c r="BX42" s="22">
        <v>0</v>
      </c>
      <c r="BY42" s="22">
        <v>2</v>
      </c>
      <c r="BZ42" s="22">
        <v>2</v>
      </c>
      <c r="CA42" s="22">
        <v>0</v>
      </c>
      <c r="CB42" s="22">
        <v>0</v>
      </c>
      <c r="CC42" s="22">
        <v>0</v>
      </c>
    </row>
    <row r="43" spans="1:81" x14ac:dyDescent="0.3">
      <c r="A43" s="6" t="s">
        <v>490</v>
      </c>
      <c r="B43" s="20">
        <f t="shared" si="11"/>
        <v>259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39</v>
      </c>
      <c r="R43" s="22">
        <v>29</v>
      </c>
      <c r="S43" s="22">
        <v>0</v>
      </c>
      <c r="T43" s="22">
        <v>1</v>
      </c>
      <c r="U43" s="22">
        <v>0</v>
      </c>
      <c r="V43" s="22">
        <v>0</v>
      </c>
      <c r="W43" s="22">
        <v>0</v>
      </c>
      <c r="X43" s="22">
        <v>0</v>
      </c>
      <c r="Y43" s="22">
        <v>1</v>
      </c>
      <c r="Z43" s="22">
        <v>0</v>
      </c>
      <c r="AA43" s="22">
        <v>0</v>
      </c>
      <c r="AB43" s="22">
        <v>0</v>
      </c>
      <c r="AC43" s="22">
        <v>4</v>
      </c>
      <c r="AD43" s="22">
        <v>3</v>
      </c>
      <c r="AE43" s="22">
        <v>1</v>
      </c>
      <c r="AF43" s="22">
        <v>4</v>
      </c>
      <c r="AG43" s="22">
        <v>0</v>
      </c>
      <c r="AH43" s="22">
        <v>0</v>
      </c>
      <c r="AI43" s="22">
        <v>37</v>
      </c>
      <c r="AJ43" s="22">
        <v>0</v>
      </c>
      <c r="AK43" s="22">
        <v>0</v>
      </c>
      <c r="AL43" s="22">
        <v>0</v>
      </c>
      <c r="AM43" s="22">
        <v>2</v>
      </c>
      <c r="AN43" s="22">
        <v>3</v>
      </c>
      <c r="AO43" s="22">
        <v>0</v>
      </c>
      <c r="AP43" s="22">
        <v>0</v>
      </c>
      <c r="AQ43" s="22">
        <v>5</v>
      </c>
      <c r="AR43" s="22">
        <v>12</v>
      </c>
      <c r="AS43" s="22">
        <v>0</v>
      </c>
      <c r="AT43" s="22">
        <v>1</v>
      </c>
      <c r="AU43" s="22">
        <v>0</v>
      </c>
      <c r="AV43" s="22">
        <v>5</v>
      </c>
      <c r="AW43" s="22">
        <v>0</v>
      </c>
      <c r="AX43" s="22">
        <v>14</v>
      </c>
      <c r="AY43" s="22">
        <v>0</v>
      </c>
      <c r="AZ43" s="22">
        <v>0</v>
      </c>
      <c r="BA43" s="22">
        <v>3</v>
      </c>
      <c r="BB43" s="22">
        <v>1</v>
      </c>
      <c r="BC43" s="22">
        <v>0</v>
      </c>
      <c r="BD43" s="22">
        <v>0</v>
      </c>
      <c r="BE43" s="22">
        <v>0</v>
      </c>
      <c r="BF43" s="22">
        <v>5</v>
      </c>
      <c r="BG43" s="22">
        <v>0</v>
      </c>
      <c r="BH43" s="22">
        <v>0</v>
      </c>
      <c r="BI43" s="22">
        <v>2</v>
      </c>
      <c r="BJ43" s="22">
        <v>5</v>
      </c>
      <c r="BK43" s="22">
        <v>0</v>
      </c>
      <c r="BL43" s="22">
        <v>2</v>
      </c>
      <c r="BM43" s="22">
        <v>7</v>
      </c>
      <c r="BN43" s="22">
        <v>0</v>
      </c>
      <c r="BO43" s="22">
        <v>1</v>
      </c>
      <c r="BP43" s="22">
        <v>0</v>
      </c>
      <c r="BQ43" s="22">
        <v>0</v>
      </c>
      <c r="BR43" s="22">
        <v>0</v>
      </c>
      <c r="BS43" s="22">
        <v>0</v>
      </c>
      <c r="BT43" s="22">
        <v>0</v>
      </c>
      <c r="BU43" s="22">
        <v>1</v>
      </c>
      <c r="BV43" s="22">
        <v>0</v>
      </c>
      <c r="BW43" s="22">
        <v>0</v>
      </c>
      <c r="BX43" s="22">
        <v>0</v>
      </c>
      <c r="BY43" s="22">
        <v>0</v>
      </c>
      <c r="BZ43" s="22">
        <v>0</v>
      </c>
      <c r="CA43" s="22">
        <v>8</v>
      </c>
      <c r="CB43" s="22">
        <v>58</v>
      </c>
      <c r="CC43" s="22">
        <v>5</v>
      </c>
    </row>
    <row r="44" spans="1:81" x14ac:dyDescent="0.3">
      <c r="A44" s="6" t="s">
        <v>195</v>
      </c>
      <c r="B44" s="20">
        <f t="shared" si="11"/>
        <v>536</v>
      </c>
      <c r="C44" s="22">
        <v>18</v>
      </c>
      <c r="D44" s="22">
        <v>6</v>
      </c>
      <c r="E44" s="22">
        <v>8</v>
      </c>
      <c r="F44" s="22">
        <v>3</v>
      </c>
      <c r="G44" s="22">
        <v>9</v>
      </c>
      <c r="H44" s="22">
        <v>2</v>
      </c>
      <c r="I44" s="22">
        <v>12</v>
      </c>
      <c r="J44" s="22">
        <v>3</v>
      </c>
      <c r="K44" s="22">
        <v>14</v>
      </c>
      <c r="L44" s="22">
        <v>9</v>
      </c>
      <c r="M44" s="22">
        <v>12</v>
      </c>
      <c r="N44" s="22">
        <v>22</v>
      </c>
      <c r="O44" s="22">
        <v>2</v>
      </c>
      <c r="P44" s="22">
        <v>12</v>
      </c>
      <c r="Q44" s="22">
        <v>17</v>
      </c>
      <c r="R44" s="22">
        <v>17</v>
      </c>
      <c r="S44" s="22">
        <v>0</v>
      </c>
      <c r="T44" s="22">
        <v>0</v>
      </c>
      <c r="U44" s="22">
        <v>1</v>
      </c>
      <c r="V44" s="22">
        <v>0</v>
      </c>
      <c r="W44" s="22">
        <v>0</v>
      </c>
      <c r="X44" s="22">
        <v>0</v>
      </c>
      <c r="Y44" s="22">
        <v>2</v>
      </c>
      <c r="Z44" s="22">
        <v>0</v>
      </c>
      <c r="AA44" s="22">
        <v>0</v>
      </c>
      <c r="AB44" s="22">
        <v>2</v>
      </c>
      <c r="AC44" s="22">
        <v>19</v>
      </c>
      <c r="AD44" s="22">
        <v>4</v>
      </c>
      <c r="AE44" s="22">
        <v>12</v>
      </c>
      <c r="AF44" s="22">
        <v>11</v>
      </c>
      <c r="AG44" s="22">
        <v>0</v>
      </c>
      <c r="AH44" s="22">
        <v>4</v>
      </c>
      <c r="AI44" s="22">
        <v>25</v>
      </c>
      <c r="AJ44" s="22">
        <v>5</v>
      </c>
      <c r="AK44" s="22">
        <v>12</v>
      </c>
      <c r="AL44" s="22">
        <v>0</v>
      </c>
      <c r="AM44" s="22">
        <v>1</v>
      </c>
      <c r="AN44" s="22">
        <v>0</v>
      </c>
      <c r="AO44" s="22">
        <v>2</v>
      </c>
      <c r="AP44" s="22">
        <v>5</v>
      </c>
      <c r="AQ44" s="22">
        <v>8</v>
      </c>
      <c r="AR44" s="22">
        <v>13</v>
      </c>
      <c r="AS44" s="22">
        <v>22</v>
      </c>
      <c r="AT44" s="22">
        <v>2</v>
      </c>
      <c r="AU44" s="22">
        <v>0</v>
      </c>
      <c r="AV44" s="22">
        <v>13</v>
      </c>
      <c r="AW44" s="22">
        <v>1</v>
      </c>
      <c r="AX44" s="22">
        <v>14</v>
      </c>
      <c r="AY44" s="22">
        <v>2</v>
      </c>
      <c r="AZ44" s="22">
        <v>0</v>
      </c>
      <c r="BA44" s="22">
        <v>4</v>
      </c>
      <c r="BB44" s="22">
        <v>10</v>
      </c>
      <c r="BC44" s="22">
        <v>0</v>
      </c>
      <c r="BD44" s="22">
        <v>12</v>
      </c>
      <c r="BE44" s="22">
        <v>0</v>
      </c>
      <c r="BF44" s="22">
        <v>13</v>
      </c>
      <c r="BG44" s="22">
        <v>0</v>
      </c>
      <c r="BH44" s="22">
        <v>0</v>
      </c>
      <c r="BI44" s="22">
        <v>18</v>
      </c>
      <c r="BJ44" s="22">
        <v>51</v>
      </c>
      <c r="BK44" s="22">
        <v>2</v>
      </c>
      <c r="BL44" s="22">
        <v>2</v>
      </c>
      <c r="BM44" s="22">
        <v>10</v>
      </c>
      <c r="BN44" s="22">
        <v>0</v>
      </c>
      <c r="BO44" s="22">
        <v>9</v>
      </c>
      <c r="BP44" s="22">
        <v>0</v>
      </c>
      <c r="BQ44" s="22">
        <v>6</v>
      </c>
      <c r="BR44" s="22">
        <v>6</v>
      </c>
      <c r="BS44" s="22">
        <v>0</v>
      </c>
      <c r="BT44" s="22">
        <v>3</v>
      </c>
      <c r="BU44" s="22">
        <v>5</v>
      </c>
      <c r="BV44" s="22">
        <v>0</v>
      </c>
      <c r="BW44" s="22">
        <v>2</v>
      </c>
      <c r="BX44" s="22">
        <v>3</v>
      </c>
      <c r="BY44" s="22">
        <v>11</v>
      </c>
      <c r="BZ44" s="22">
        <v>4</v>
      </c>
      <c r="CA44" s="22">
        <v>5</v>
      </c>
      <c r="CB44" s="22">
        <v>9</v>
      </c>
      <c r="CC44" s="22">
        <v>5</v>
      </c>
    </row>
    <row r="45" spans="1:81" x14ac:dyDescent="0.3">
      <c r="A45" s="6" t="s">
        <v>491</v>
      </c>
      <c r="B45" s="20">
        <f t="shared" si="11"/>
        <v>2644</v>
      </c>
      <c r="C45" s="22">
        <v>4</v>
      </c>
      <c r="D45" s="22">
        <v>5</v>
      </c>
      <c r="E45" s="22">
        <v>0</v>
      </c>
      <c r="F45" s="22">
        <v>2</v>
      </c>
      <c r="G45" s="22">
        <v>4</v>
      </c>
      <c r="H45" s="22">
        <v>4</v>
      </c>
      <c r="I45" s="22">
        <v>6</v>
      </c>
      <c r="J45" s="22">
        <v>6</v>
      </c>
      <c r="K45" s="22">
        <v>3</v>
      </c>
      <c r="L45" s="22">
        <v>2</v>
      </c>
      <c r="M45" s="22">
        <v>1</v>
      </c>
      <c r="N45" s="22">
        <v>2</v>
      </c>
      <c r="O45" s="22">
        <v>1</v>
      </c>
      <c r="P45" s="22">
        <v>4</v>
      </c>
      <c r="Q45" s="22">
        <v>70</v>
      </c>
      <c r="R45" s="22">
        <v>167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1</v>
      </c>
      <c r="Y45" s="22">
        <v>1</v>
      </c>
      <c r="Z45" s="22">
        <v>0</v>
      </c>
      <c r="AA45" s="22">
        <v>0</v>
      </c>
      <c r="AB45" s="22">
        <v>0</v>
      </c>
      <c r="AC45" s="22">
        <v>158</v>
      </c>
      <c r="AD45" s="22">
        <v>116</v>
      </c>
      <c r="AE45" s="22">
        <v>171</v>
      </c>
      <c r="AF45" s="22">
        <v>86</v>
      </c>
      <c r="AG45" s="22">
        <v>0</v>
      </c>
      <c r="AH45" s="22">
        <v>15</v>
      </c>
      <c r="AI45" s="22">
        <v>102</v>
      </c>
      <c r="AJ45" s="22">
        <v>29</v>
      </c>
      <c r="AK45" s="22">
        <v>50</v>
      </c>
      <c r="AL45" s="22">
        <v>0</v>
      </c>
      <c r="AM45" s="22">
        <v>3</v>
      </c>
      <c r="AN45" s="22">
        <v>5</v>
      </c>
      <c r="AO45" s="22">
        <v>0</v>
      </c>
      <c r="AP45" s="22">
        <v>6</v>
      </c>
      <c r="AQ45" s="22">
        <v>28</v>
      </c>
      <c r="AR45" s="22">
        <v>30</v>
      </c>
      <c r="AS45" s="22">
        <v>117</v>
      </c>
      <c r="AT45" s="22">
        <v>67</v>
      </c>
      <c r="AU45" s="22">
        <v>0</v>
      </c>
      <c r="AV45" s="22">
        <v>17</v>
      </c>
      <c r="AW45" s="22">
        <v>2</v>
      </c>
      <c r="AX45" s="22">
        <v>175</v>
      </c>
      <c r="AY45" s="22">
        <v>17</v>
      </c>
      <c r="AZ45" s="22">
        <v>0</v>
      </c>
      <c r="BA45" s="22">
        <v>39</v>
      </c>
      <c r="BB45" s="22">
        <v>105</v>
      </c>
      <c r="BC45" s="22">
        <v>0</v>
      </c>
      <c r="BD45" s="22">
        <v>40</v>
      </c>
      <c r="BE45" s="22">
        <v>0</v>
      </c>
      <c r="BF45" s="22">
        <v>43</v>
      </c>
      <c r="BG45" s="22">
        <v>0</v>
      </c>
      <c r="BH45" s="22">
        <v>0</v>
      </c>
      <c r="BI45" s="22">
        <v>31</v>
      </c>
      <c r="BJ45" s="22">
        <v>129</v>
      </c>
      <c r="BK45" s="22">
        <v>20</v>
      </c>
      <c r="BL45" s="22">
        <v>24</v>
      </c>
      <c r="BM45" s="22">
        <v>73</v>
      </c>
      <c r="BN45" s="22">
        <v>0</v>
      </c>
      <c r="BO45" s="22">
        <v>102</v>
      </c>
      <c r="BP45" s="22">
        <v>0</v>
      </c>
      <c r="BQ45" s="22">
        <v>8</v>
      </c>
      <c r="BR45" s="22">
        <v>30</v>
      </c>
      <c r="BS45" s="22">
        <v>0</v>
      </c>
      <c r="BT45" s="22">
        <v>12</v>
      </c>
      <c r="BU45" s="22">
        <v>9</v>
      </c>
      <c r="BV45" s="22">
        <v>0</v>
      </c>
      <c r="BW45" s="22">
        <v>12</v>
      </c>
      <c r="BX45" s="22">
        <v>12</v>
      </c>
      <c r="BY45" s="22">
        <v>124</v>
      </c>
      <c r="BZ45" s="22">
        <v>33</v>
      </c>
      <c r="CA45" s="22">
        <v>21</v>
      </c>
      <c r="CB45" s="22">
        <v>227</v>
      </c>
      <c r="CC45" s="22">
        <v>73</v>
      </c>
    </row>
    <row r="46" spans="1:81" x14ac:dyDescent="0.3">
      <c r="A46" s="6" t="s">
        <v>603</v>
      </c>
      <c r="B46" s="20">
        <f t="shared" si="11"/>
        <v>2160</v>
      </c>
      <c r="C46" s="22">
        <v>1</v>
      </c>
      <c r="D46" s="22">
        <v>0</v>
      </c>
      <c r="E46" s="22">
        <v>3</v>
      </c>
      <c r="F46" s="22">
        <v>1</v>
      </c>
      <c r="G46" s="22">
        <v>0</v>
      </c>
      <c r="H46" s="22">
        <v>6</v>
      </c>
      <c r="I46" s="22">
        <v>3</v>
      </c>
      <c r="J46" s="22">
        <v>3</v>
      </c>
      <c r="K46" s="22">
        <v>12</v>
      </c>
      <c r="L46" s="22">
        <v>1</v>
      </c>
      <c r="M46" s="22">
        <v>3</v>
      </c>
      <c r="N46" s="22">
        <v>4</v>
      </c>
      <c r="O46" s="22">
        <v>0</v>
      </c>
      <c r="P46" s="22">
        <v>3</v>
      </c>
      <c r="Q46" s="22">
        <v>0</v>
      </c>
      <c r="R46" s="22">
        <v>1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81</v>
      </c>
      <c r="Y46" s="22">
        <v>0</v>
      </c>
      <c r="Z46" s="22">
        <v>0</v>
      </c>
      <c r="AA46" s="22">
        <v>0</v>
      </c>
      <c r="AB46" s="22">
        <v>0</v>
      </c>
      <c r="AC46" s="22">
        <v>121</v>
      </c>
      <c r="AD46" s="22">
        <v>112</v>
      </c>
      <c r="AE46" s="22">
        <v>247</v>
      </c>
      <c r="AF46" s="22">
        <v>2</v>
      </c>
      <c r="AG46" s="22">
        <v>54</v>
      </c>
      <c r="AH46" s="22">
        <v>0</v>
      </c>
      <c r="AI46" s="22">
        <v>86</v>
      </c>
      <c r="AJ46" s="22">
        <v>26</v>
      </c>
      <c r="AK46" s="22">
        <v>52</v>
      </c>
      <c r="AL46" s="22">
        <v>0</v>
      </c>
      <c r="AM46" s="22">
        <v>7</v>
      </c>
      <c r="AN46" s="22">
        <v>10</v>
      </c>
      <c r="AO46" s="22">
        <v>45</v>
      </c>
      <c r="AP46" s="22">
        <v>7</v>
      </c>
      <c r="AQ46" s="22">
        <v>25</v>
      </c>
      <c r="AR46" s="22">
        <v>4</v>
      </c>
      <c r="AS46" s="22">
        <v>97</v>
      </c>
      <c r="AT46" s="22">
        <v>2</v>
      </c>
      <c r="AU46" s="22">
        <v>36</v>
      </c>
      <c r="AV46" s="22">
        <v>47</v>
      </c>
      <c r="AW46" s="22">
        <v>11</v>
      </c>
      <c r="AX46" s="22">
        <v>132</v>
      </c>
      <c r="AY46" s="22">
        <v>0</v>
      </c>
      <c r="AZ46" s="22">
        <v>20</v>
      </c>
      <c r="BA46" s="22">
        <v>16</v>
      </c>
      <c r="BB46" s="22">
        <v>27</v>
      </c>
      <c r="BC46" s="22">
        <v>0</v>
      </c>
      <c r="BD46" s="22">
        <v>40</v>
      </c>
      <c r="BE46" s="22">
        <v>0</v>
      </c>
      <c r="BF46" s="22">
        <v>51</v>
      </c>
      <c r="BG46" s="22">
        <v>0</v>
      </c>
      <c r="BH46" s="22">
        <v>0</v>
      </c>
      <c r="BI46" s="22">
        <v>82</v>
      </c>
      <c r="BJ46" s="22">
        <v>115</v>
      </c>
      <c r="BK46" s="22">
        <v>3</v>
      </c>
      <c r="BL46" s="22">
        <v>4</v>
      </c>
      <c r="BM46" s="22">
        <v>87</v>
      </c>
      <c r="BN46" s="22">
        <v>0</v>
      </c>
      <c r="BO46" s="22">
        <v>89</v>
      </c>
      <c r="BP46" s="22">
        <v>0</v>
      </c>
      <c r="BQ46" s="22">
        <v>22</v>
      </c>
      <c r="BR46" s="22">
        <v>45</v>
      </c>
      <c r="BS46" s="22">
        <v>0</v>
      </c>
      <c r="BT46" s="22">
        <v>23</v>
      </c>
      <c r="BU46" s="22">
        <v>57</v>
      </c>
      <c r="BV46" s="22">
        <v>0</v>
      </c>
      <c r="BW46" s="22">
        <v>0</v>
      </c>
      <c r="BX46" s="22">
        <v>6</v>
      </c>
      <c r="BY46" s="22">
        <v>49</v>
      </c>
      <c r="BZ46" s="22">
        <v>4</v>
      </c>
      <c r="CA46" s="22">
        <v>9</v>
      </c>
      <c r="CB46" s="22">
        <v>148</v>
      </c>
      <c r="CC46" s="22">
        <v>18</v>
      </c>
    </row>
    <row r="47" spans="1:81" x14ac:dyDescent="0.3">
      <c r="A47" s="6" t="s">
        <v>604</v>
      </c>
      <c r="B47" s="20">
        <f t="shared" si="11"/>
        <v>4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1</v>
      </c>
      <c r="AX47" s="22">
        <v>0</v>
      </c>
      <c r="AY47" s="22">
        <v>0</v>
      </c>
      <c r="AZ47" s="22">
        <v>0</v>
      </c>
      <c r="BA47" s="22">
        <v>0</v>
      </c>
      <c r="BB47" s="22">
        <v>1</v>
      </c>
      <c r="BC47" s="22">
        <v>0</v>
      </c>
      <c r="BD47" s="22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0</v>
      </c>
      <c r="BJ47" s="22">
        <v>1</v>
      </c>
      <c r="BK47" s="22">
        <v>0</v>
      </c>
      <c r="BL47" s="22">
        <v>0</v>
      </c>
      <c r="BM47" s="22">
        <v>0</v>
      </c>
      <c r="BN47" s="22">
        <v>0</v>
      </c>
      <c r="BO47" s="22">
        <v>0</v>
      </c>
      <c r="BP47" s="22">
        <v>0</v>
      </c>
      <c r="BQ47" s="22">
        <v>0</v>
      </c>
      <c r="BR47" s="22">
        <v>0</v>
      </c>
      <c r="BS47" s="22">
        <v>0</v>
      </c>
      <c r="BT47" s="22">
        <v>0</v>
      </c>
      <c r="BU47" s="22">
        <v>0</v>
      </c>
      <c r="BV47" s="22">
        <v>0</v>
      </c>
      <c r="BW47" s="22">
        <v>0</v>
      </c>
      <c r="BX47" s="22">
        <v>0</v>
      </c>
      <c r="BY47" s="22">
        <v>0</v>
      </c>
      <c r="BZ47" s="22">
        <v>0</v>
      </c>
      <c r="CA47" s="22">
        <v>0</v>
      </c>
      <c r="CB47" s="22">
        <v>1</v>
      </c>
      <c r="CC47" s="22">
        <v>0</v>
      </c>
    </row>
    <row r="48" spans="1:81" x14ac:dyDescent="0.3">
      <c r="A48" s="6" t="s">
        <v>308</v>
      </c>
      <c r="B48" s="20">
        <f t="shared" si="11"/>
        <v>1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v>0</v>
      </c>
      <c r="AU48" s="22">
        <v>0</v>
      </c>
      <c r="AV48" s="22">
        <v>0</v>
      </c>
      <c r="AW48" s="22">
        <v>0</v>
      </c>
      <c r="AX48" s="22">
        <v>0</v>
      </c>
      <c r="AY48" s="22">
        <v>0</v>
      </c>
      <c r="AZ48" s="22">
        <v>0</v>
      </c>
      <c r="BA48" s="22">
        <v>1</v>
      </c>
      <c r="BB48" s="22">
        <v>0</v>
      </c>
      <c r="BC48" s="22">
        <v>0</v>
      </c>
      <c r="BD48" s="22">
        <v>0</v>
      </c>
      <c r="BE48" s="22">
        <v>0</v>
      </c>
      <c r="BF48" s="22">
        <v>0</v>
      </c>
      <c r="BG48" s="22">
        <v>0</v>
      </c>
      <c r="BH48" s="22">
        <v>0</v>
      </c>
      <c r="BI48" s="22">
        <v>0</v>
      </c>
      <c r="BJ48" s="22">
        <v>0</v>
      </c>
      <c r="BK48" s="22">
        <v>0</v>
      </c>
      <c r="BL48" s="22">
        <v>0</v>
      </c>
      <c r="BM48" s="22">
        <v>0</v>
      </c>
      <c r="BN48" s="22">
        <v>0</v>
      </c>
      <c r="BO48" s="22">
        <v>0</v>
      </c>
      <c r="BP48" s="22">
        <v>0</v>
      </c>
      <c r="BQ48" s="22">
        <v>0</v>
      </c>
      <c r="BR48" s="22">
        <v>0</v>
      </c>
      <c r="BS48" s="22">
        <v>0</v>
      </c>
      <c r="BT48" s="22">
        <v>0</v>
      </c>
      <c r="BU48" s="22">
        <v>0</v>
      </c>
      <c r="BV48" s="22">
        <v>0</v>
      </c>
      <c r="BW48" s="22">
        <v>0</v>
      </c>
      <c r="BX48" s="22">
        <v>0</v>
      </c>
      <c r="BY48" s="22">
        <v>0</v>
      </c>
      <c r="BZ48" s="22">
        <v>0</v>
      </c>
      <c r="CA48" s="22">
        <v>0</v>
      </c>
      <c r="CB48" s="22">
        <v>0</v>
      </c>
      <c r="CC48" s="22">
        <v>0</v>
      </c>
    </row>
    <row r="49" spans="1:81" x14ac:dyDescent="0.3">
      <c r="A49" s="6" t="s">
        <v>492</v>
      </c>
      <c r="B49" s="20">
        <f t="shared" si="11"/>
        <v>492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1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30</v>
      </c>
      <c r="R49" s="22">
        <v>175</v>
      </c>
      <c r="S49" s="22">
        <v>0</v>
      </c>
      <c r="T49" s="22">
        <v>1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39</v>
      </c>
      <c r="AD49" s="22">
        <v>11</v>
      </c>
      <c r="AE49" s="22">
        <v>9</v>
      </c>
      <c r="AF49" s="22">
        <v>3</v>
      </c>
      <c r="AG49" s="22">
        <v>0</v>
      </c>
      <c r="AH49" s="22">
        <v>6</v>
      </c>
      <c r="AI49" s="22">
        <v>26</v>
      </c>
      <c r="AJ49" s="22">
        <v>4</v>
      </c>
      <c r="AK49" s="22">
        <v>4</v>
      </c>
      <c r="AL49" s="22">
        <v>0</v>
      </c>
      <c r="AM49" s="22">
        <v>1</v>
      </c>
      <c r="AN49" s="22">
        <v>1</v>
      </c>
      <c r="AO49" s="22">
        <v>3</v>
      </c>
      <c r="AP49" s="22">
        <v>3</v>
      </c>
      <c r="AQ49" s="22">
        <v>1</v>
      </c>
      <c r="AR49" s="22">
        <v>4</v>
      </c>
      <c r="AS49" s="22">
        <v>6</v>
      </c>
      <c r="AT49" s="22">
        <v>7</v>
      </c>
      <c r="AU49" s="22">
        <v>0</v>
      </c>
      <c r="AV49" s="22">
        <v>3</v>
      </c>
      <c r="AW49" s="22">
        <v>0</v>
      </c>
      <c r="AX49" s="22">
        <v>13</v>
      </c>
      <c r="AY49" s="22">
        <v>3</v>
      </c>
      <c r="AZ49" s="22">
        <v>0</v>
      </c>
      <c r="BA49" s="22">
        <v>1</v>
      </c>
      <c r="BB49" s="22">
        <v>17</v>
      </c>
      <c r="BC49" s="22">
        <v>0</v>
      </c>
      <c r="BD49" s="22">
        <v>3</v>
      </c>
      <c r="BE49" s="22">
        <v>0</v>
      </c>
      <c r="BF49" s="22">
        <v>6</v>
      </c>
      <c r="BG49" s="22">
        <v>0</v>
      </c>
      <c r="BH49" s="22">
        <v>0</v>
      </c>
      <c r="BI49" s="22">
        <v>4</v>
      </c>
      <c r="BJ49" s="22">
        <v>20</v>
      </c>
      <c r="BK49" s="22">
        <v>11</v>
      </c>
      <c r="BL49" s="22">
        <v>2</v>
      </c>
      <c r="BM49" s="22">
        <v>8</v>
      </c>
      <c r="BN49" s="22">
        <v>0</v>
      </c>
      <c r="BO49" s="22">
        <v>4</v>
      </c>
      <c r="BP49" s="22">
        <v>0</v>
      </c>
      <c r="BQ49" s="22">
        <v>5</v>
      </c>
      <c r="BR49" s="22">
        <v>28</v>
      </c>
      <c r="BS49" s="22">
        <v>0</v>
      </c>
      <c r="BT49" s="22">
        <v>9</v>
      </c>
      <c r="BU49" s="22">
        <v>2</v>
      </c>
      <c r="BV49" s="22">
        <v>0</v>
      </c>
      <c r="BW49" s="22">
        <v>5</v>
      </c>
      <c r="BX49" s="22">
        <v>7</v>
      </c>
      <c r="BY49" s="22">
        <v>1</v>
      </c>
      <c r="BZ49" s="22">
        <v>0</v>
      </c>
      <c r="CA49" s="22">
        <v>0</v>
      </c>
      <c r="CB49" s="22">
        <v>4</v>
      </c>
      <c r="CC49" s="22">
        <v>1</v>
      </c>
    </row>
    <row r="50" spans="1:81" x14ac:dyDescent="0.3">
      <c r="A50" s="6" t="s">
        <v>493</v>
      </c>
      <c r="B50" s="20">
        <f t="shared" si="11"/>
        <v>4962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99</v>
      </c>
      <c r="R50" s="22">
        <v>872</v>
      </c>
      <c r="S50" s="22">
        <v>0</v>
      </c>
      <c r="T50" s="22">
        <v>2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3</v>
      </c>
      <c r="AC50" s="22">
        <v>289</v>
      </c>
      <c r="AD50" s="22">
        <v>123</v>
      </c>
      <c r="AE50" s="22">
        <v>111</v>
      </c>
      <c r="AF50" s="22">
        <v>167</v>
      </c>
      <c r="AG50" s="22">
        <v>0</v>
      </c>
      <c r="AH50" s="22">
        <v>15</v>
      </c>
      <c r="AI50" s="22">
        <v>343</v>
      </c>
      <c r="AJ50" s="22">
        <v>53</v>
      </c>
      <c r="AK50" s="22">
        <v>251</v>
      </c>
      <c r="AL50" s="22">
        <v>0</v>
      </c>
      <c r="AM50" s="22">
        <v>4</v>
      </c>
      <c r="AN50" s="22">
        <v>7</v>
      </c>
      <c r="AO50" s="22">
        <v>40</v>
      </c>
      <c r="AP50" s="22">
        <v>16</v>
      </c>
      <c r="AQ50" s="22">
        <v>147</v>
      </c>
      <c r="AR50" s="22">
        <v>171</v>
      </c>
      <c r="AS50" s="22">
        <v>197</v>
      </c>
      <c r="AT50" s="22">
        <v>64</v>
      </c>
      <c r="AU50" s="22">
        <v>1</v>
      </c>
      <c r="AV50" s="22">
        <v>95</v>
      </c>
      <c r="AW50" s="22">
        <v>8</v>
      </c>
      <c r="AX50" s="22">
        <v>452</v>
      </c>
      <c r="AY50" s="22">
        <v>82</v>
      </c>
      <c r="AZ50" s="22">
        <v>0</v>
      </c>
      <c r="BA50" s="22">
        <v>26</v>
      </c>
      <c r="BB50" s="22">
        <v>152</v>
      </c>
      <c r="BC50" s="22">
        <v>0</v>
      </c>
      <c r="BD50" s="22">
        <v>85</v>
      </c>
      <c r="BE50" s="22">
        <v>0</v>
      </c>
      <c r="BF50" s="22">
        <v>138</v>
      </c>
      <c r="BG50" s="22">
        <v>0</v>
      </c>
      <c r="BH50" s="22">
        <v>0</v>
      </c>
      <c r="BI50" s="22">
        <v>79</v>
      </c>
      <c r="BJ50" s="22">
        <v>177</v>
      </c>
      <c r="BK50" s="22">
        <v>38</v>
      </c>
      <c r="BL50" s="22">
        <v>55</v>
      </c>
      <c r="BM50" s="22">
        <v>81</v>
      </c>
      <c r="BN50" s="22">
        <v>0</v>
      </c>
      <c r="BO50" s="22">
        <v>103</v>
      </c>
      <c r="BP50" s="22">
        <v>0</v>
      </c>
      <c r="BQ50" s="22">
        <v>17</v>
      </c>
      <c r="BR50" s="22">
        <v>49</v>
      </c>
      <c r="BS50" s="22">
        <v>0</v>
      </c>
      <c r="BT50" s="22">
        <v>21</v>
      </c>
      <c r="BU50" s="22">
        <v>34</v>
      </c>
      <c r="BV50" s="22">
        <v>0</v>
      </c>
      <c r="BW50" s="22">
        <v>10</v>
      </c>
      <c r="BX50" s="22">
        <v>20</v>
      </c>
      <c r="BY50" s="22">
        <v>72</v>
      </c>
      <c r="BZ50" s="22">
        <v>20</v>
      </c>
      <c r="CA50" s="22">
        <v>17</v>
      </c>
      <c r="CB50" s="22">
        <v>112</v>
      </c>
      <c r="CC50" s="22">
        <v>44</v>
      </c>
    </row>
    <row r="51" spans="1:81" x14ac:dyDescent="0.3">
      <c r="A51" s="6" t="s">
        <v>353</v>
      </c>
      <c r="B51" s="20">
        <f t="shared" si="11"/>
        <v>12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1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2</v>
      </c>
      <c r="AL51" s="22">
        <v>0</v>
      </c>
      <c r="AM51" s="22">
        <v>2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  <c r="AW51" s="22">
        <v>0</v>
      </c>
      <c r="AX51" s="22">
        <v>0</v>
      </c>
      <c r="AY51" s="22">
        <v>0</v>
      </c>
      <c r="AZ51" s="22">
        <v>0</v>
      </c>
      <c r="BA51" s="22">
        <v>0</v>
      </c>
      <c r="BB51" s="22">
        <v>1</v>
      </c>
      <c r="BC51" s="22">
        <v>0</v>
      </c>
      <c r="BD51" s="22">
        <v>0</v>
      </c>
      <c r="BE51" s="22">
        <v>0</v>
      </c>
      <c r="BF51" s="22">
        <v>0</v>
      </c>
      <c r="BG51" s="22">
        <v>0</v>
      </c>
      <c r="BH51" s="22">
        <v>0</v>
      </c>
      <c r="BI51" s="22">
        <v>0</v>
      </c>
      <c r="BJ51" s="22">
        <v>1</v>
      </c>
      <c r="BK51" s="22">
        <v>0</v>
      </c>
      <c r="BL51" s="22">
        <v>0</v>
      </c>
      <c r="BM51" s="22">
        <v>1</v>
      </c>
      <c r="BN51" s="22">
        <v>0</v>
      </c>
      <c r="BO51" s="22">
        <v>1</v>
      </c>
      <c r="BP51" s="22">
        <v>0</v>
      </c>
      <c r="BQ51" s="22">
        <v>0</v>
      </c>
      <c r="BR51" s="22">
        <v>0</v>
      </c>
      <c r="BS51" s="22">
        <v>0</v>
      </c>
      <c r="BT51" s="22">
        <v>0</v>
      </c>
      <c r="BU51" s="22">
        <v>0</v>
      </c>
      <c r="BV51" s="22">
        <v>0</v>
      </c>
      <c r="BW51" s="22">
        <v>0</v>
      </c>
      <c r="BX51" s="22">
        <v>1</v>
      </c>
      <c r="BY51" s="22">
        <v>0</v>
      </c>
      <c r="BZ51" s="22">
        <v>1</v>
      </c>
      <c r="CA51" s="22">
        <v>1</v>
      </c>
      <c r="CB51" s="22">
        <v>0</v>
      </c>
      <c r="CC51" s="22">
        <v>0</v>
      </c>
    </row>
    <row r="52" spans="1:81" x14ac:dyDescent="0.3">
      <c r="A52" s="6" t="s">
        <v>354</v>
      </c>
      <c r="B52" s="20">
        <f t="shared" si="11"/>
        <v>29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1</v>
      </c>
      <c r="AL52" s="22">
        <v>0</v>
      </c>
      <c r="AM52" s="22">
        <v>0</v>
      </c>
      <c r="AN52" s="22">
        <v>1</v>
      </c>
      <c r="AO52" s="22">
        <v>0</v>
      </c>
      <c r="AP52" s="22">
        <v>0</v>
      </c>
      <c r="AQ52" s="22">
        <v>1</v>
      </c>
      <c r="AR52" s="22">
        <v>0</v>
      </c>
      <c r="AS52" s="22">
        <v>1</v>
      </c>
      <c r="AT52" s="22">
        <v>0</v>
      </c>
      <c r="AU52" s="22">
        <v>0</v>
      </c>
      <c r="AV52" s="22">
        <v>0</v>
      </c>
      <c r="AW52" s="22">
        <v>2</v>
      </c>
      <c r="AX52" s="22">
        <v>0</v>
      </c>
      <c r="AY52" s="22">
        <v>0</v>
      </c>
      <c r="AZ52" s="22">
        <v>0</v>
      </c>
      <c r="BA52" s="22">
        <v>1</v>
      </c>
      <c r="BB52" s="22">
        <v>2</v>
      </c>
      <c r="BC52" s="22">
        <v>0</v>
      </c>
      <c r="BD52" s="22">
        <v>3</v>
      </c>
      <c r="BE52" s="22">
        <v>0</v>
      </c>
      <c r="BF52" s="22">
        <v>0</v>
      </c>
      <c r="BG52" s="22">
        <v>0</v>
      </c>
      <c r="BH52" s="22">
        <v>8</v>
      </c>
      <c r="BI52" s="22">
        <v>0</v>
      </c>
      <c r="BJ52" s="22">
        <v>0</v>
      </c>
      <c r="BK52" s="22">
        <v>0</v>
      </c>
      <c r="BL52" s="22">
        <v>0</v>
      </c>
      <c r="BM52" s="22">
        <v>0</v>
      </c>
      <c r="BN52" s="22">
        <v>0</v>
      </c>
      <c r="BO52" s="22">
        <v>0</v>
      </c>
      <c r="BP52" s="22">
        <v>0</v>
      </c>
      <c r="BQ52" s="22">
        <v>4</v>
      </c>
      <c r="BR52" s="22">
        <v>0</v>
      </c>
      <c r="BS52" s="22">
        <v>0</v>
      </c>
      <c r="BT52" s="22">
        <v>0</v>
      </c>
      <c r="BU52" s="22">
        <v>0</v>
      </c>
      <c r="BV52" s="22">
        <v>2</v>
      </c>
      <c r="BW52" s="22">
        <v>0</v>
      </c>
      <c r="BX52" s="22">
        <v>0</v>
      </c>
      <c r="BY52" s="22">
        <v>0</v>
      </c>
      <c r="BZ52" s="22">
        <v>1</v>
      </c>
      <c r="CA52" s="22">
        <v>0</v>
      </c>
      <c r="CB52" s="22">
        <v>2</v>
      </c>
      <c r="CC52" s="22">
        <v>0</v>
      </c>
    </row>
    <row r="53" spans="1:81" x14ac:dyDescent="0.3">
      <c r="A53" s="6" t="s">
        <v>494</v>
      </c>
      <c r="B53" s="20">
        <f t="shared" si="11"/>
        <v>1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22">
        <v>0</v>
      </c>
      <c r="AK53" s="22">
        <v>0</v>
      </c>
      <c r="AL53" s="22">
        <v>0</v>
      </c>
      <c r="AM53" s="22">
        <v>0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22">
        <v>0</v>
      </c>
      <c r="AX53" s="22">
        <v>0</v>
      </c>
      <c r="AY53" s="22">
        <v>0</v>
      </c>
      <c r="AZ53" s="22">
        <v>0</v>
      </c>
      <c r="BA53" s="22">
        <v>0</v>
      </c>
      <c r="BB53" s="22">
        <v>0</v>
      </c>
      <c r="BC53" s="22">
        <v>0</v>
      </c>
      <c r="BD53" s="22">
        <v>0</v>
      </c>
      <c r="BE53" s="22">
        <v>0</v>
      </c>
      <c r="BF53" s="22">
        <v>0</v>
      </c>
      <c r="BG53" s="22">
        <v>1</v>
      </c>
      <c r="BH53" s="22">
        <v>0</v>
      </c>
      <c r="BI53" s="22">
        <v>0</v>
      </c>
      <c r="BJ53" s="22">
        <v>0</v>
      </c>
      <c r="BK53" s="22">
        <v>0</v>
      </c>
      <c r="BL53" s="22">
        <v>0</v>
      </c>
      <c r="BM53" s="22">
        <v>0</v>
      </c>
      <c r="BN53" s="22">
        <v>0</v>
      </c>
      <c r="BO53" s="22">
        <v>0</v>
      </c>
      <c r="BP53" s="22">
        <v>0</v>
      </c>
      <c r="BQ53" s="22">
        <v>0</v>
      </c>
      <c r="BR53" s="22">
        <v>0</v>
      </c>
      <c r="BS53" s="22">
        <v>0</v>
      </c>
      <c r="BT53" s="22">
        <v>0</v>
      </c>
      <c r="BU53" s="22">
        <v>0</v>
      </c>
      <c r="BV53" s="22">
        <v>0</v>
      </c>
      <c r="BW53" s="22">
        <v>0</v>
      </c>
      <c r="BX53" s="22">
        <v>0</v>
      </c>
      <c r="BY53" s="22">
        <v>0</v>
      </c>
      <c r="BZ53" s="22">
        <v>0</v>
      </c>
      <c r="CA53" s="22">
        <v>0</v>
      </c>
      <c r="CB53" s="22">
        <v>0</v>
      </c>
      <c r="CC53" s="22">
        <v>0</v>
      </c>
    </row>
    <row r="54" spans="1:81" x14ac:dyDescent="0.3">
      <c r="A54" s="6" t="s">
        <v>196</v>
      </c>
      <c r="B54" s="20">
        <f t="shared" si="11"/>
        <v>11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1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2</v>
      </c>
      <c r="AD54" s="22">
        <v>0</v>
      </c>
      <c r="AE54" s="22">
        <v>3</v>
      </c>
      <c r="AF54" s="22">
        <v>0</v>
      </c>
      <c r="AG54" s="22">
        <v>0</v>
      </c>
      <c r="AH54" s="22">
        <v>0</v>
      </c>
      <c r="AI54" s="22">
        <v>0</v>
      </c>
      <c r="AJ54" s="22">
        <v>0</v>
      </c>
      <c r="AK54" s="22">
        <v>0</v>
      </c>
      <c r="AL54" s="22">
        <v>0</v>
      </c>
      <c r="AM54" s="22">
        <v>0</v>
      </c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v>1</v>
      </c>
      <c r="AU54" s="22">
        <v>0</v>
      </c>
      <c r="AV54" s="22">
        <v>0</v>
      </c>
      <c r="AW54" s="22">
        <v>0</v>
      </c>
      <c r="AX54" s="22">
        <v>0</v>
      </c>
      <c r="AY54" s="22">
        <v>0</v>
      </c>
      <c r="AZ54" s="22">
        <v>0</v>
      </c>
      <c r="BA54" s="22">
        <v>0</v>
      </c>
      <c r="BB54" s="22">
        <v>0</v>
      </c>
      <c r="BC54" s="22">
        <v>0</v>
      </c>
      <c r="BD54" s="22">
        <v>0</v>
      </c>
      <c r="BE54" s="22">
        <v>0</v>
      </c>
      <c r="BF54" s="22">
        <v>0</v>
      </c>
      <c r="BG54" s="22">
        <v>0</v>
      </c>
      <c r="BH54" s="22">
        <v>0</v>
      </c>
      <c r="BI54" s="22">
        <v>0</v>
      </c>
      <c r="BJ54" s="22">
        <v>1</v>
      </c>
      <c r="BK54" s="22">
        <v>0</v>
      </c>
      <c r="BL54" s="22">
        <v>2</v>
      </c>
      <c r="BM54" s="22">
        <v>0</v>
      </c>
      <c r="BN54" s="22">
        <v>0</v>
      </c>
      <c r="BO54" s="22">
        <v>0</v>
      </c>
      <c r="BP54" s="22">
        <v>0</v>
      </c>
      <c r="BQ54" s="22">
        <v>0</v>
      </c>
      <c r="BR54" s="22">
        <v>0</v>
      </c>
      <c r="BS54" s="22">
        <v>0</v>
      </c>
      <c r="BT54" s="22">
        <v>0</v>
      </c>
      <c r="BU54" s="22">
        <v>0</v>
      </c>
      <c r="BV54" s="22">
        <v>0</v>
      </c>
      <c r="BW54" s="22">
        <v>0</v>
      </c>
      <c r="BX54" s="22">
        <v>0</v>
      </c>
      <c r="BY54" s="22">
        <v>0</v>
      </c>
      <c r="BZ54" s="22">
        <v>0</v>
      </c>
      <c r="CA54" s="22">
        <v>0</v>
      </c>
      <c r="CB54" s="22">
        <v>1</v>
      </c>
      <c r="CC54" s="22">
        <v>0</v>
      </c>
    </row>
    <row r="55" spans="1:81" x14ac:dyDescent="0.3">
      <c r="A55" s="6" t="s">
        <v>495</v>
      </c>
      <c r="B55" s="20">
        <f t="shared" si="11"/>
        <v>19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5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2">
        <v>2</v>
      </c>
      <c r="AF55" s="22">
        <v>0</v>
      </c>
      <c r="AG55" s="22">
        <v>0</v>
      </c>
      <c r="AH55" s="22">
        <v>0</v>
      </c>
      <c r="AI55" s="22">
        <v>3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>
        <v>0</v>
      </c>
      <c r="AP55" s="22">
        <v>1</v>
      </c>
      <c r="AQ55" s="22">
        <v>0</v>
      </c>
      <c r="AR55" s="22">
        <v>0</v>
      </c>
      <c r="AS55" s="22">
        <v>0</v>
      </c>
      <c r="AT55" s="22">
        <v>0</v>
      </c>
      <c r="AU55" s="22">
        <v>0</v>
      </c>
      <c r="AV55" s="22">
        <v>0</v>
      </c>
      <c r="AW55" s="22">
        <v>0</v>
      </c>
      <c r="AX55" s="22">
        <v>7</v>
      </c>
      <c r="AY55" s="22">
        <v>0</v>
      </c>
      <c r="AZ55" s="22">
        <v>0</v>
      </c>
      <c r="BA55" s="22">
        <v>0</v>
      </c>
      <c r="BB55" s="22">
        <v>0</v>
      </c>
      <c r="BC55" s="22">
        <v>0</v>
      </c>
      <c r="BD55" s="22">
        <v>0</v>
      </c>
      <c r="BE55" s="22">
        <v>0</v>
      </c>
      <c r="BF55" s="22">
        <v>0</v>
      </c>
      <c r="BG55" s="22">
        <v>0</v>
      </c>
      <c r="BH55" s="22">
        <v>0</v>
      </c>
      <c r="BI55" s="22">
        <v>0</v>
      </c>
      <c r="BJ55" s="22">
        <v>0</v>
      </c>
      <c r="BK55" s="22">
        <v>0</v>
      </c>
      <c r="BL55" s="22">
        <v>0</v>
      </c>
      <c r="BM55" s="22">
        <v>0</v>
      </c>
      <c r="BN55" s="22">
        <v>0</v>
      </c>
      <c r="BO55" s="22">
        <v>0</v>
      </c>
      <c r="BP55" s="22">
        <v>0</v>
      </c>
      <c r="BQ55" s="22">
        <v>0</v>
      </c>
      <c r="BR55" s="22">
        <v>0</v>
      </c>
      <c r="BS55" s="22">
        <v>0</v>
      </c>
      <c r="BT55" s="22">
        <v>0</v>
      </c>
      <c r="BU55" s="22">
        <v>0</v>
      </c>
      <c r="BV55" s="22">
        <v>0</v>
      </c>
      <c r="BW55" s="22">
        <v>0</v>
      </c>
      <c r="BX55" s="22">
        <v>0</v>
      </c>
      <c r="BY55" s="22">
        <v>0</v>
      </c>
      <c r="BZ55" s="22">
        <v>0</v>
      </c>
      <c r="CA55" s="22">
        <v>0</v>
      </c>
      <c r="CB55" s="22">
        <v>1</v>
      </c>
      <c r="CC55" s="22">
        <v>0</v>
      </c>
    </row>
    <row r="56" spans="1:81" x14ac:dyDescent="0.3">
      <c r="A56" s="6" t="s">
        <v>355</v>
      </c>
      <c r="B56" s="20">
        <f t="shared" si="11"/>
        <v>29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1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1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v>0</v>
      </c>
      <c r="AL56" s="22">
        <v>0</v>
      </c>
      <c r="AM56" s="22">
        <v>0</v>
      </c>
      <c r="AN56" s="22">
        <v>0</v>
      </c>
      <c r="AO56" s="22">
        <v>0</v>
      </c>
      <c r="AP56" s="22">
        <v>0</v>
      </c>
      <c r="AQ56" s="22">
        <v>1</v>
      </c>
      <c r="AR56" s="22">
        <v>0</v>
      </c>
      <c r="AS56" s="22">
        <v>0</v>
      </c>
      <c r="AT56" s="22">
        <v>0</v>
      </c>
      <c r="AU56" s="22">
        <v>0</v>
      </c>
      <c r="AV56" s="22">
        <v>1</v>
      </c>
      <c r="AW56" s="22">
        <v>6</v>
      </c>
      <c r="AX56" s="22">
        <v>0</v>
      </c>
      <c r="AY56" s="22">
        <v>0</v>
      </c>
      <c r="AZ56" s="22">
        <v>0</v>
      </c>
      <c r="BA56" s="22">
        <v>2</v>
      </c>
      <c r="BB56" s="22">
        <v>0</v>
      </c>
      <c r="BC56" s="22">
        <v>0</v>
      </c>
      <c r="BD56" s="22">
        <v>0</v>
      </c>
      <c r="BE56" s="22">
        <v>0</v>
      </c>
      <c r="BF56" s="22">
        <v>0</v>
      </c>
      <c r="BG56" s="22">
        <v>0</v>
      </c>
      <c r="BH56" s="22">
        <v>1</v>
      </c>
      <c r="BI56" s="22">
        <v>0</v>
      </c>
      <c r="BJ56" s="22">
        <v>0</v>
      </c>
      <c r="BK56" s="22">
        <v>2</v>
      </c>
      <c r="BL56" s="22">
        <v>0</v>
      </c>
      <c r="BM56" s="22">
        <v>0</v>
      </c>
      <c r="BN56" s="22">
        <v>0</v>
      </c>
      <c r="BO56" s="22">
        <v>0</v>
      </c>
      <c r="BP56" s="22">
        <v>0</v>
      </c>
      <c r="BQ56" s="22">
        <v>1</v>
      </c>
      <c r="BR56" s="22">
        <v>0</v>
      </c>
      <c r="BS56" s="22">
        <v>0</v>
      </c>
      <c r="BT56" s="22">
        <v>0</v>
      </c>
      <c r="BU56" s="22">
        <v>0</v>
      </c>
      <c r="BV56" s="22">
        <v>0</v>
      </c>
      <c r="BW56" s="22">
        <v>0</v>
      </c>
      <c r="BX56" s="22">
        <v>0</v>
      </c>
      <c r="BY56" s="22">
        <v>1</v>
      </c>
      <c r="BZ56" s="22">
        <v>0</v>
      </c>
      <c r="CA56" s="22">
        <v>0</v>
      </c>
      <c r="CB56" s="22">
        <v>12</v>
      </c>
      <c r="CC56" s="22">
        <v>0</v>
      </c>
    </row>
    <row r="57" spans="1:81" x14ac:dyDescent="0.3">
      <c r="A57" s="6" t="s">
        <v>496</v>
      </c>
      <c r="B57" s="20">
        <f t="shared" si="11"/>
        <v>7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3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1</v>
      </c>
      <c r="AC57" s="22">
        <v>1</v>
      </c>
      <c r="AD57" s="22">
        <v>0</v>
      </c>
      <c r="AE57" s="22">
        <v>0</v>
      </c>
      <c r="AF57" s="22">
        <v>1</v>
      </c>
      <c r="AG57" s="22">
        <v>0</v>
      </c>
      <c r="AH57" s="22">
        <v>0</v>
      </c>
      <c r="AI57" s="22">
        <v>0</v>
      </c>
      <c r="AJ57" s="22">
        <v>0</v>
      </c>
      <c r="AK57" s="22">
        <v>0</v>
      </c>
      <c r="AL57" s="22">
        <v>0</v>
      </c>
      <c r="AM57" s="22">
        <v>0</v>
      </c>
      <c r="AN57" s="22">
        <v>0</v>
      </c>
      <c r="AO57" s="22">
        <v>0</v>
      </c>
      <c r="AP57" s="22">
        <v>0</v>
      </c>
      <c r="AQ57" s="22">
        <v>0</v>
      </c>
      <c r="AR57" s="22">
        <v>0</v>
      </c>
      <c r="AS57" s="22">
        <v>0</v>
      </c>
      <c r="AT57" s="22">
        <v>0</v>
      </c>
      <c r="AU57" s="22">
        <v>0</v>
      </c>
      <c r="AV57" s="22">
        <v>0</v>
      </c>
      <c r="AW57" s="22">
        <v>0</v>
      </c>
      <c r="AX57" s="22">
        <v>0</v>
      </c>
      <c r="AY57" s="22">
        <v>0</v>
      </c>
      <c r="AZ57" s="22">
        <v>0</v>
      </c>
      <c r="BA57" s="22">
        <v>0</v>
      </c>
      <c r="BB57" s="22">
        <v>1</v>
      </c>
      <c r="BC57" s="22">
        <v>0</v>
      </c>
      <c r="BD57" s="22">
        <v>0</v>
      </c>
      <c r="BE57" s="22">
        <v>0</v>
      </c>
      <c r="BF57" s="22">
        <v>0</v>
      </c>
      <c r="BG57" s="22">
        <v>0</v>
      </c>
      <c r="BH57" s="22">
        <v>0</v>
      </c>
      <c r="BI57" s="22">
        <v>0</v>
      </c>
      <c r="BJ57" s="22">
        <v>0</v>
      </c>
      <c r="BK57" s="22">
        <v>0</v>
      </c>
      <c r="BL57" s="22">
        <v>0</v>
      </c>
      <c r="BM57" s="22">
        <v>0</v>
      </c>
      <c r="BN57" s="22">
        <v>0</v>
      </c>
      <c r="BO57" s="22">
        <v>0</v>
      </c>
      <c r="BP57" s="22">
        <v>0</v>
      </c>
      <c r="BQ57" s="22">
        <v>0</v>
      </c>
      <c r="BR57" s="22">
        <v>0</v>
      </c>
      <c r="BS57" s="22">
        <v>0</v>
      </c>
      <c r="BT57" s="22">
        <v>0</v>
      </c>
      <c r="BU57" s="22">
        <v>0</v>
      </c>
      <c r="BV57" s="22">
        <v>0</v>
      </c>
      <c r="BW57" s="22">
        <v>0</v>
      </c>
      <c r="BX57" s="22">
        <v>0</v>
      </c>
      <c r="BY57" s="22">
        <v>0</v>
      </c>
      <c r="BZ57" s="22">
        <v>0</v>
      </c>
      <c r="CA57" s="22">
        <v>0</v>
      </c>
      <c r="CB57" s="22">
        <v>0</v>
      </c>
      <c r="CC57" s="22">
        <v>0</v>
      </c>
    </row>
    <row r="58" spans="1:81" x14ac:dyDescent="0.3">
      <c r="A58" s="6" t="s">
        <v>561</v>
      </c>
      <c r="B58" s="20">
        <f t="shared" si="11"/>
        <v>181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1</v>
      </c>
      <c r="J58" s="22">
        <v>0</v>
      </c>
      <c r="K58" s="22">
        <v>0</v>
      </c>
      <c r="L58" s="22">
        <v>0</v>
      </c>
      <c r="M58" s="22">
        <v>0</v>
      </c>
      <c r="N58" s="22">
        <v>1</v>
      </c>
      <c r="O58" s="22">
        <v>0</v>
      </c>
      <c r="P58" s="22">
        <v>0</v>
      </c>
      <c r="Q58" s="22">
        <v>4</v>
      </c>
      <c r="R58" s="22">
        <v>52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10</v>
      </c>
      <c r="AD58" s="22">
        <v>4</v>
      </c>
      <c r="AE58" s="22">
        <v>0</v>
      </c>
      <c r="AF58" s="22">
        <v>4</v>
      </c>
      <c r="AG58" s="22">
        <v>0</v>
      </c>
      <c r="AH58" s="22">
        <v>3</v>
      </c>
      <c r="AI58" s="22">
        <v>7</v>
      </c>
      <c r="AJ58" s="22">
        <v>2</v>
      </c>
      <c r="AK58" s="22">
        <v>6</v>
      </c>
      <c r="AL58" s="22">
        <v>0</v>
      </c>
      <c r="AM58" s="22">
        <v>2</v>
      </c>
      <c r="AN58" s="22">
        <v>0</v>
      </c>
      <c r="AO58" s="22">
        <v>0</v>
      </c>
      <c r="AP58" s="22">
        <v>0</v>
      </c>
      <c r="AQ58" s="22">
        <v>3</v>
      </c>
      <c r="AR58" s="22">
        <v>4</v>
      </c>
      <c r="AS58" s="22">
        <v>3</v>
      </c>
      <c r="AT58" s="22">
        <v>2</v>
      </c>
      <c r="AU58" s="22">
        <v>0</v>
      </c>
      <c r="AV58" s="22">
        <v>4</v>
      </c>
      <c r="AW58" s="22">
        <v>0</v>
      </c>
      <c r="AX58" s="22">
        <v>10</v>
      </c>
      <c r="AY58" s="22">
        <v>1</v>
      </c>
      <c r="AZ58" s="22">
        <v>0</v>
      </c>
      <c r="BA58" s="22">
        <v>1</v>
      </c>
      <c r="BB58" s="22">
        <v>4</v>
      </c>
      <c r="BC58" s="22">
        <v>0</v>
      </c>
      <c r="BD58" s="22">
        <v>0</v>
      </c>
      <c r="BE58" s="22">
        <v>0</v>
      </c>
      <c r="BF58" s="22">
        <v>6</v>
      </c>
      <c r="BG58" s="22">
        <v>0</v>
      </c>
      <c r="BH58" s="22">
        <v>0</v>
      </c>
      <c r="BI58" s="22">
        <v>3</v>
      </c>
      <c r="BJ58" s="22">
        <v>3</v>
      </c>
      <c r="BK58" s="22">
        <v>0</v>
      </c>
      <c r="BL58" s="22">
        <v>3</v>
      </c>
      <c r="BM58" s="22">
        <v>3</v>
      </c>
      <c r="BN58" s="22">
        <v>0</v>
      </c>
      <c r="BO58" s="22">
        <v>7</v>
      </c>
      <c r="BP58" s="22">
        <v>0</v>
      </c>
      <c r="BQ58" s="22">
        <v>4</v>
      </c>
      <c r="BR58" s="22">
        <v>1</v>
      </c>
      <c r="BS58" s="22">
        <v>0</v>
      </c>
      <c r="BT58" s="22">
        <v>3</v>
      </c>
      <c r="BU58" s="22">
        <v>6</v>
      </c>
      <c r="BV58" s="22">
        <v>0</v>
      </c>
      <c r="BW58" s="22">
        <v>1</v>
      </c>
      <c r="BX58" s="22">
        <v>1</v>
      </c>
      <c r="BY58" s="22">
        <v>1</v>
      </c>
      <c r="BZ58" s="22">
        <v>0</v>
      </c>
      <c r="CA58" s="22">
        <v>0</v>
      </c>
      <c r="CB58" s="22">
        <v>11</v>
      </c>
      <c r="CC58" s="22">
        <v>0</v>
      </c>
    </row>
    <row r="59" spans="1:81" x14ac:dyDescent="0.3">
      <c r="A59" s="6" t="s">
        <v>198</v>
      </c>
      <c r="B59" s="20">
        <f t="shared" si="11"/>
        <v>149</v>
      </c>
      <c r="C59" s="22">
        <v>0</v>
      </c>
      <c r="D59" s="22">
        <v>0</v>
      </c>
      <c r="E59" s="22">
        <v>1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10</v>
      </c>
      <c r="R59" s="22">
        <v>15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21</v>
      </c>
      <c r="AD59" s="22">
        <v>14</v>
      </c>
      <c r="AE59" s="22">
        <v>10</v>
      </c>
      <c r="AF59" s="22">
        <v>11</v>
      </c>
      <c r="AG59" s="22">
        <v>0</v>
      </c>
      <c r="AH59" s="22">
        <v>1</v>
      </c>
      <c r="AI59" s="22">
        <v>4</v>
      </c>
      <c r="AJ59" s="22">
        <v>2</v>
      </c>
      <c r="AK59" s="22">
        <v>8</v>
      </c>
      <c r="AL59" s="22">
        <v>0</v>
      </c>
      <c r="AM59" s="22">
        <v>1</v>
      </c>
      <c r="AN59" s="22">
        <v>0</v>
      </c>
      <c r="AO59" s="22">
        <v>0</v>
      </c>
      <c r="AP59" s="22">
        <v>0</v>
      </c>
      <c r="AQ59" s="22">
        <v>1</v>
      </c>
      <c r="AR59" s="22">
        <v>0</v>
      </c>
      <c r="AS59" s="22">
        <v>7</v>
      </c>
      <c r="AT59" s="22">
        <v>4</v>
      </c>
      <c r="AU59" s="22">
        <v>0</v>
      </c>
      <c r="AV59" s="22">
        <v>1</v>
      </c>
      <c r="AW59" s="22">
        <v>0</v>
      </c>
      <c r="AX59" s="22">
        <v>9</v>
      </c>
      <c r="AY59" s="22">
        <v>0</v>
      </c>
      <c r="AZ59" s="22">
        <v>0</v>
      </c>
      <c r="BA59" s="22">
        <v>3</v>
      </c>
      <c r="BB59" s="22">
        <v>0</v>
      </c>
      <c r="BC59" s="22">
        <v>0</v>
      </c>
      <c r="BD59" s="22">
        <v>0</v>
      </c>
      <c r="BE59" s="22">
        <v>0</v>
      </c>
      <c r="BF59" s="22">
        <v>3</v>
      </c>
      <c r="BG59" s="22">
        <v>0</v>
      </c>
      <c r="BH59" s="22">
        <v>0</v>
      </c>
      <c r="BI59" s="22">
        <v>0</v>
      </c>
      <c r="BJ59" s="22">
        <v>0</v>
      </c>
      <c r="BK59" s="22">
        <v>1</v>
      </c>
      <c r="BL59" s="22">
        <v>1</v>
      </c>
      <c r="BM59" s="22">
        <v>2</v>
      </c>
      <c r="BN59" s="22">
        <v>0</v>
      </c>
      <c r="BO59" s="22">
        <v>3</v>
      </c>
      <c r="BP59" s="22">
        <v>0</v>
      </c>
      <c r="BQ59" s="22">
        <v>2</v>
      </c>
      <c r="BR59" s="22">
        <v>2</v>
      </c>
      <c r="BS59" s="22">
        <v>0</v>
      </c>
      <c r="BT59" s="22">
        <v>2</v>
      </c>
      <c r="BU59" s="22">
        <v>0</v>
      </c>
      <c r="BV59" s="22">
        <v>0</v>
      </c>
      <c r="BW59" s="22">
        <v>0</v>
      </c>
      <c r="BX59" s="22">
        <v>0</v>
      </c>
      <c r="BY59" s="22">
        <v>1</v>
      </c>
      <c r="BZ59" s="22">
        <v>0</v>
      </c>
      <c r="CA59" s="22">
        <v>3</v>
      </c>
      <c r="CB59" s="22">
        <v>5</v>
      </c>
      <c r="CC59" s="22">
        <v>1</v>
      </c>
    </row>
    <row r="60" spans="1:81" x14ac:dyDescent="0.3">
      <c r="A60" s="6" t="s">
        <v>497</v>
      </c>
      <c r="B60" s="20">
        <f t="shared" si="11"/>
        <v>7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1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22">
        <v>1</v>
      </c>
      <c r="AJ60" s="22">
        <v>0</v>
      </c>
      <c r="AK60" s="22">
        <v>0</v>
      </c>
      <c r="AL60" s="22">
        <v>0</v>
      </c>
      <c r="AM60" s="22">
        <v>0</v>
      </c>
      <c r="AN60" s="22">
        <v>0</v>
      </c>
      <c r="AO60" s="22">
        <v>0</v>
      </c>
      <c r="AP60" s="22">
        <v>0</v>
      </c>
      <c r="AQ60" s="22">
        <v>0</v>
      </c>
      <c r="AR60" s="22">
        <v>0</v>
      </c>
      <c r="AS60" s="22">
        <v>2</v>
      </c>
      <c r="AT60" s="22">
        <v>0</v>
      </c>
      <c r="AU60" s="22">
        <v>0</v>
      </c>
      <c r="AV60" s="22">
        <v>0</v>
      </c>
      <c r="AW60" s="22">
        <v>0</v>
      </c>
      <c r="AX60" s="22">
        <v>0</v>
      </c>
      <c r="AY60" s="22">
        <v>1</v>
      </c>
      <c r="AZ60" s="22">
        <v>0</v>
      </c>
      <c r="BA60" s="22">
        <v>0</v>
      </c>
      <c r="BB60" s="22">
        <v>0</v>
      </c>
      <c r="BC60" s="22">
        <v>0</v>
      </c>
      <c r="BD60" s="22">
        <v>0</v>
      </c>
      <c r="BE60" s="22">
        <v>0</v>
      </c>
      <c r="BF60" s="22">
        <v>0</v>
      </c>
      <c r="BG60" s="22">
        <v>0</v>
      </c>
      <c r="BH60" s="22">
        <v>0</v>
      </c>
      <c r="BI60" s="22">
        <v>0</v>
      </c>
      <c r="BJ60" s="22">
        <v>0</v>
      </c>
      <c r="BK60" s="22">
        <v>0</v>
      </c>
      <c r="BL60" s="22">
        <v>0</v>
      </c>
      <c r="BM60" s="22">
        <v>0</v>
      </c>
      <c r="BN60" s="22">
        <v>0</v>
      </c>
      <c r="BO60" s="22">
        <v>0</v>
      </c>
      <c r="BP60" s="22">
        <v>0</v>
      </c>
      <c r="BQ60" s="22">
        <v>0</v>
      </c>
      <c r="BR60" s="22">
        <v>0</v>
      </c>
      <c r="BS60" s="22">
        <v>0</v>
      </c>
      <c r="BT60" s="22">
        <v>0</v>
      </c>
      <c r="BU60" s="22">
        <v>0</v>
      </c>
      <c r="BV60" s="22">
        <v>0</v>
      </c>
      <c r="BW60" s="22">
        <v>0</v>
      </c>
      <c r="BX60" s="22">
        <v>0</v>
      </c>
      <c r="BY60" s="22">
        <v>1</v>
      </c>
      <c r="BZ60" s="22">
        <v>1</v>
      </c>
      <c r="CA60" s="22">
        <v>0</v>
      </c>
      <c r="CB60" s="22">
        <v>0</v>
      </c>
      <c r="CC60" s="22">
        <v>0</v>
      </c>
    </row>
    <row r="61" spans="1:81" x14ac:dyDescent="0.3">
      <c r="A61" s="6" t="s">
        <v>498</v>
      </c>
      <c r="B61" s="20">
        <f t="shared" si="11"/>
        <v>13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2</v>
      </c>
      <c r="R61" s="22">
        <v>0</v>
      </c>
      <c r="S61" s="22">
        <v>0</v>
      </c>
      <c r="T61" s="22">
        <v>0</v>
      </c>
      <c r="U61" s="22">
        <v>2</v>
      </c>
      <c r="V61" s="22">
        <v>1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v>0</v>
      </c>
      <c r="AD61" s="22">
        <v>0</v>
      </c>
      <c r="AE61" s="22">
        <v>0</v>
      </c>
      <c r="AF61" s="22">
        <v>0</v>
      </c>
      <c r="AG61" s="22">
        <v>0</v>
      </c>
      <c r="AH61" s="22">
        <v>0</v>
      </c>
      <c r="AI61" s="22">
        <v>0</v>
      </c>
      <c r="AJ61" s="22">
        <v>0</v>
      </c>
      <c r="AK61" s="22">
        <v>0</v>
      </c>
      <c r="AL61" s="22">
        <v>2</v>
      </c>
      <c r="AM61" s="22">
        <v>0</v>
      </c>
      <c r="AN61" s="22">
        <v>0</v>
      </c>
      <c r="AO61" s="22">
        <v>0</v>
      </c>
      <c r="AP61" s="22">
        <v>0</v>
      </c>
      <c r="AQ61" s="22">
        <v>0</v>
      </c>
      <c r="AR61" s="22">
        <v>0</v>
      </c>
      <c r="AS61" s="22">
        <v>0</v>
      </c>
      <c r="AT61" s="22">
        <v>0</v>
      </c>
      <c r="AU61" s="22">
        <v>0</v>
      </c>
      <c r="AV61" s="22">
        <v>0</v>
      </c>
      <c r="AW61" s="22">
        <v>0</v>
      </c>
      <c r="AX61" s="22">
        <v>1</v>
      </c>
      <c r="AY61" s="22">
        <v>0</v>
      </c>
      <c r="AZ61" s="22">
        <v>0</v>
      </c>
      <c r="BA61" s="22">
        <v>0</v>
      </c>
      <c r="BB61" s="22">
        <v>1</v>
      </c>
      <c r="BC61" s="22">
        <v>0</v>
      </c>
      <c r="BD61" s="22">
        <v>0</v>
      </c>
      <c r="BE61" s="22">
        <v>0</v>
      </c>
      <c r="BF61" s="22">
        <v>0</v>
      </c>
      <c r="BG61" s="22">
        <v>0</v>
      </c>
      <c r="BH61" s="22">
        <v>0</v>
      </c>
      <c r="BI61" s="22">
        <v>0</v>
      </c>
      <c r="BJ61" s="22">
        <v>0</v>
      </c>
      <c r="BK61" s="22">
        <v>0</v>
      </c>
      <c r="BL61" s="22">
        <v>0</v>
      </c>
      <c r="BM61" s="22">
        <v>0</v>
      </c>
      <c r="BN61" s="22">
        <v>2</v>
      </c>
      <c r="BO61" s="22">
        <v>0</v>
      </c>
      <c r="BP61" s="22">
        <v>0</v>
      </c>
      <c r="BQ61" s="22">
        <v>0</v>
      </c>
      <c r="BR61" s="22">
        <v>0</v>
      </c>
      <c r="BS61" s="22">
        <v>1</v>
      </c>
      <c r="BT61" s="22">
        <v>0</v>
      </c>
      <c r="BU61" s="22">
        <v>0</v>
      </c>
      <c r="BV61" s="22">
        <v>0</v>
      </c>
      <c r="BW61" s="22">
        <v>0</v>
      </c>
      <c r="BX61" s="22">
        <v>0</v>
      </c>
      <c r="BY61" s="22">
        <v>0</v>
      </c>
      <c r="BZ61" s="22">
        <v>1</v>
      </c>
      <c r="CA61" s="22">
        <v>0</v>
      </c>
      <c r="CB61" s="22">
        <v>0</v>
      </c>
      <c r="CC61" s="22">
        <v>0</v>
      </c>
    </row>
    <row r="62" spans="1:81" x14ac:dyDescent="0.3">
      <c r="A62" s="6" t="s">
        <v>499</v>
      </c>
      <c r="B62" s="20">
        <f t="shared" si="11"/>
        <v>35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4</v>
      </c>
      <c r="K62" s="22">
        <v>1</v>
      </c>
      <c r="L62" s="22">
        <v>0</v>
      </c>
      <c r="M62" s="22">
        <v>0</v>
      </c>
      <c r="N62" s="22">
        <v>1</v>
      </c>
      <c r="O62" s="22">
        <v>0</v>
      </c>
      <c r="P62" s="22">
        <v>0</v>
      </c>
      <c r="Q62" s="22">
        <v>3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1</v>
      </c>
      <c r="AG62" s="22">
        <v>0</v>
      </c>
      <c r="AH62" s="22">
        <v>0</v>
      </c>
      <c r="AI62" s="22">
        <v>1</v>
      </c>
      <c r="AJ62" s="22">
        <v>0</v>
      </c>
      <c r="AK62" s="22">
        <v>0</v>
      </c>
      <c r="AL62" s="22">
        <v>0</v>
      </c>
      <c r="AM62" s="22">
        <v>3</v>
      </c>
      <c r="AN62" s="22">
        <v>1</v>
      </c>
      <c r="AO62" s="22">
        <v>0</v>
      </c>
      <c r="AP62" s="22">
        <v>0</v>
      </c>
      <c r="AQ62" s="22">
        <v>0</v>
      </c>
      <c r="AR62" s="22">
        <v>0</v>
      </c>
      <c r="AS62" s="22">
        <v>5</v>
      </c>
      <c r="AT62" s="22">
        <v>0</v>
      </c>
      <c r="AU62" s="22">
        <v>0</v>
      </c>
      <c r="AV62" s="22">
        <v>1</v>
      </c>
      <c r="AW62" s="22">
        <v>0</v>
      </c>
      <c r="AX62" s="22">
        <v>0</v>
      </c>
      <c r="AY62" s="22">
        <v>0</v>
      </c>
      <c r="AZ62" s="22">
        <v>0</v>
      </c>
      <c r="BA62" s="22">
        <v>0</v>
      </c>
      <c r="BB62" s="22">
        <v>4</v>
      </c>
      <c r="BC62" s="22">
        <v>0</v>
      </c>
      <c r="BD62" s="22">
        <v>1</v>
      </c>
      <c r="BE62" s="22">
        <v>0</v>
      </c>
      <c r="BF62" s="22">
        <v>0</v>
      </c>
      <c r="BG62" s="22">
        <v>0</v>
      </c>
      <c r="BH62" s="22">
        <v>0</v>
      </c>
      <c r="BI62" s="22">
        <v>0</v>
      </c>
      <c r="BJ62" s="22">
        <v>0</v>
      </c>
      <c r="BK62" s="22">
        <v>0</v>
      </c>
      <c r="BL62" s="22">
        <v>0</v>
      </c>
      <c r="BM62" s="22">
        <v>0</v>
      </c>
      <c r="BN62" s="22">
        <v>0</v>
      </c>
      <c r="BO62" s="22">
        <v>0</v>
      </c>
      <c r="BP62" s="22">
        <v>0</v>
      </c>
      <c r="BQ62" s="22">
        <v>0</v>
      </c>
      <c r="BR62" s="22">
        <v>0</v>
      </c>
      <c r="BS62" s="22">
        <v>0</v>
      </c>
      <c r="BT62" s="22">
        <v>5</v>
      </c>
      <c r="BU62" s="22">
        <v>0</v>
      </c>
      <c r="BV62" s="22">
        <v>0</v>
      </c>
      <c r="BW62" s="22">
        <v>0</v>
      </c>
      <c r="BX62" s="22">
        <v>0</v>
      </c>
      <c r="BY62" s="22">
        <v>0</v>
      </c>
      <c r="BZ62" s="22">
        <v>3</v>
      </c>
      <c r="CA62" s="22">
        <v>0</v>
      </c>
      <c r="CB62" s="22">
        <v>1</v>
      </c>
      <c r="CC62" s="22">
        <v>0</v>
      </c>
    </row>
    <row r="63" spans="1:81" x14ac:dyDescent="0.3">
      <c r="A63" s="6" t="s">
        <v>199</v>
      </c>
      <c r="B63" s="20">
        <f t="shared" si="11"/>
        <v>12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v>0</v>
      </c>
      <c r="AL63" s="22">
        <v>0</v>
      </c>
      <c r="AM63" s="22">
        <v>0</v>
      </c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22">
        <v>0</v>
      </c>
      <c r="AT63" s="22">
        <v>0</v>
      </c>
      <c r="AU63" s="22">
        <v>0</v>
      </c>
      <c r="AV63" s="22">
        <v>11</v>
      </c>
      <c r="AW63" s="22">
        <v>0</v>
      </c>
      <c r="AX63" s="22">
        <v>0</v>
      </c>
      <c r="AY63" s="22">
        <v>0</v>
      </c>
      <c r="AZ63" s="22">
        <v>0</v>
      </c>
      <c r="BA63" s="22">
        <v>0</v>
      </c>
      <c r="BB63" s="22">
        <v>1</v>
      </c>
      <c r="BC63" s="22">
        <v>0</v>
      </c>
      <c r="BD63" s="22">
        <v>0</v>
      </c>
      <c r="BE63" s="22">
        <v>0</v>
      </c>
      <c r="BF63" s="22">
        <v>0</v>
      </c>
      <c r="BG63" s="22">
        <v>0</v>
      </c>
      <c r="BH63" s="22">
        <v>0</v>
      </c>
      <c r="BI63" s="22">
        <v>0</v>
      </c>
      <c r="BJ63" s="22">
        <v>0</v>
      </c>
      <c r="BK63" s="22">
        <v>0</v>
      </c>
      <c r="BL63" s="22">
        <v>0</v>
      </c>
      <c r="BM63" s="22">
        <v>0</v>
      </c>
      <c r="BN63" s="22">
        <v>0</v>
      </c>
      <c r="BO63" s="22">
        <v>0</v>
      </c>
      <c r="BP63" s="22">
        <v>0</v>
      </c>
      <c r="BQ63" s="22">
        <v>0</v>
      </c>
      <c r="BR63" s="22">
        <v>0</v>
      </c>
      <c r="BS63" s="22">
        <v>0</v>
      </c>
      <c r="BT63" s="22">
        <v>0</v>
      </c>
      <c r="BU63" s="22">
        <v>0</v>
      </c>
      <c r="BV63" s="22">
        <v>0</v>
      </c>
      <c r="BW63" s="22">
        <v>0</v>
      </c>
      <c r="BX63" s="22">
        <v>0</v>
      </c>
      <c r="BY63" s="22">
        <v>0</v>
      </c>
      <c r="BZ63" s="22">
        <v>0</v>
      </c>
      <c r="CA63" s="22">
        <v>0</v>
      </c>
      <c r="CB63" s="22">
        <v>0</v>
      </c>
      <c r="CC63" s="22">
        <v>0</v>
      </c>
    </row>
    <row r="64" spans="1:81" x14ac:dyDescent="0.3">
      <c r="A64" s="6" t="s">
        <v>356</v>
      </c>
      <c r="B64" s="20">
        <f t="shared" si="11"/>
        <v>7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2</v>
      </c>
      <c r="L64" s="22">
        <v>0</v>
      </c>
      <c r="M64" s="22">
        <v>0</v>
      </c>
      <c r="N64" s="22">
        <v>2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0</v>
      </c>
      <c r="AH64" s="22">
        <v>0</v>
      </c>
      <c r="AI64" s="22">
        <v>0</v>
      </c>
      <c r="AJ64" s="22">
        <v>0</v>
      </c>
      <c r="AK64" s="22">
        <v>0</v>
      </c>
      <c r="AL64" s="22">
        <v>0</v>
      </c>
      <c r="AM64" s="22">
        <v>0</v>
      </c>
      <c r="AN64" s="22">
        <v>0</v>
      </c>
      <c r="AO64" s="22">
        <v>0</v>
      </c>
      <c r="AP64" s="22">
        <v>0</v>
      </c>
      <c r="AQ64" s="22">
        <v>0</v>
      </c>
      <c r="AR64" s="22">
        <v>0</v>
      </c>
      <c r="AS64" s="22">
        <v>0</v>
      </c>
      <c r="AT64" s="22">
        <v>0</v>
      </c>
      <c r="AU64" s="22">
        <v>0</v>
      </c>
      <c r="AV64" s="22">
        <v>0</v>
      </c>
      <c r="AW64" s="22">
        <v>0</v>
      </c>
      <c r="AX64" s="22">
        <v>0</v>
      </c>
      <c r="AY64" s="22">
        <v>0</v>
      </c>
      <c r="AZ64" s="22">
        <v>0</v>
      </c>
      <c r="BA64" s="22">
        <v>0</v>
      </c>
      <c r="BB64" s="22">
        <v>0</v>
      </c>
      <c r="BC64" s="22">
        <v>0</v>
      </c>
      <c r="BD64" s="22">
        <v>0</v>
      </c>
      <c r="BE64" s="22">
        <v>0</v>
      </c>
      <c r="BF64" s="22">
        <v>0</v>
      </c>
      <c r="BG64" s="22">
        <v>0</v>
      </c>
      <c r="BH64" s="22">
        <v>0</v>
      </c>
      <c r="BI64" s="22">
        <v>0</v>
      </c>
      <c r="BJ64" s="22">
        <v>0</v>
      </c>
      <c r="BK64" s="22">
        <v>0</v>
      </c>
      <c r="BL64" s="22">
        <v>1</v>
      </c>
      <c r="BM64" s="22">
        <v>0</v>
      </c>
      <c r="BN64" s="22">
        <v>0</v>
      </c>
      <c r="BO64" s="22">
        <v>0</v>
      </c>
      <c r="BP64" s="22">
        <v>0</v>
      </c>
      <c r="BQ64" s="22">
        <v>0</v>
      </c>
      <c r="BR64" s="22">
        <v>1</v>
      </c>
      <c r="BS64" s="22">
        <v>0</v>
      </c>
      <c r="BT64" s="22">
        <v>0</v>
      </c>
      <c r="BU64" s="22">
        <v>0</v>
      </c>
      <c r="BV64" s="22">
        <v>0</v>
      </c>
      <c r="BW64" s="22">
        <v>0</v>
      </c>
      <c r="BX64" s="22">
        <v>0</v>
      </c>
      <c r="BY64" s="22">
        <v>0</v>
      </c>
      <c r="BZ64" s="22">
        <v>0</v>
      </c>
      <c r="CA64" s="22">
        <v>0</v>
      </c>
      <c r="CB64" s="22">
        <v>1</v>
      </c>
      <c r="CC64" s="22">
        <v>0</v>
      </c>
    </row>
    <row r="65" spans="1:81" x14ac:dyDescent="0.3">
      <c r="A65" s="6" t="s">
        <v>358</v>
      </c>
      <c r="B65" s="20">
        <f t="shared" si="11"/>
        <v>19</v>
      </c>
      <c r="C65" s="22">
        <v>0</v>
      </c>
      <c r="D65" s="22">
        <v>0</v>
      </c>
      <c r="E65" s="22">
        <v>0</v>
      </c>
      <c r="F65" s="22">
        <v>0</v>
      </c>
      <c r="G65" s="22">
        <v>1</v>
      </c>
      <c r="H65" s="22">
        <v>0</v>
      </c>
      <c r="I65" s="22">
        <v>0</v>
      </c>
      <c r="J65" s="22">
        <v>1</v>
      </c>
      <c r="K65" s="22">
        <v>3</v>
      </c>
      <c r="L65" s="22">
        <v>1</v>
      </c>
      <c r="M65" s="22">
        <v>1</v>
      </c>
      <c r="N65" s="22">
        <v>2</v>
      </c>
      <c r="O65" s="22">
        <v>0</v>
      </c>
      <c r="P65" s="22">
        <v>1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2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  <c r="AF65" s="22">
        <v>0</v>
      </c>
      <c r="AG65" s="22">
        <v>0</v>
      </c>
      <c r="AH65" s="22">
        <v>0</v>
      </c>
      <c r="AI65" s="22">
        <v>0</v>
      </c>
      <c r="AJ65" s="22">
        <v>0</v>
      </c>
      <c r="AK65" s="22">
        <v>0</v>
      </c>
      <c r="AL65" s="22">
        <v>0</v>
      </c>
      <c r="AM65" s="22">
        <v>0</v>
      </c>
      <c r="AN65" s="22">
        <v>0</v>
      </c>
      <c r="AO65" s="22">
        <v>0</v>
      </c>
      <c r="AP65" s="22">
        <v>0</v>
      </c>
      <c r="AQ65" s="22">
        <v>0</v>
      </c>
      <c r="AR65" s="22">
        <v>0</v>
      </c>
      <c r="AS65" s="22">
        <v>0</v>
      </c>
      <c r="AT65" s="22">
        <v>0</v>
      </c>
      <c r="AU65" s="22">
        <v>0</v>
      </c>
      <c r="AV65" s="22">
        <v>1</v>
      </c>
      <c r="AW65" s="22">
        <v>0</v>
      </c>
      <c r="AX65" s="22">
        <v>0</v>
      </c>
      <c r="AY65" s="22">
        <v>0</v>
      </c>
      <c r="AZ65" s="22">
        <v>0</v>
      </c>
      <c r="BA65" s="22">
        <v>0</v>
      </c>
      <c r="BB65" s="22">
        <v>5</v>
      </c>
      <c r="BC65" s="22">
        <v>0</v>
      </c>
      <c r="BD65" s="22">
        <v>0</v>
      </c>
      <c r="BE65" s="22">
        <v>0</v>
      </c>
      <c r="BF65" s="22">
        <v>0</v>
      </c>
      <c r="BG65" s="22">
        <v>0</v>
      </c>
      <c r="BH65" s="22">
        <v>1</v>
      </c>
      <c r="BI65" s="22">
        <v>0</v>
      </c>
      <c r="BJ65" s="22">
        <v>0</v>
      </c>
      <c r="BK65" s="22">
        <v>0</v>
      </c>
      <c r="BL65" s="22">
        <v>0</v>
      </c>
      <c r="BM65" s="22">
        <v>0</v>
      </c>
      <c r="BN65" s="22">
        <v>0</v>
      </c>
      <c r="BO65" s="22">
        <v>0</v>
      </c>
      <c r="BP65" s="22">
        <v>0</v>
      </c>
      <c r="BQ65" s="22">
        <v>0</v>
      </c>
      <c r="BR65" s="22">
        <v>0</v>
      </c>
      <c r="BS65" s="22">
        <v>0</v>
      </c>
      <c r="BT65" s="22">
        <v>0</v>
      </c>
      <c r="BU65" s="22">
        <v>0</v>
      </c>
      <c r="BV65" s="22">
        <v>0</v>
      </c>
      <c r="BW65" s="22">
        <v>0</v>
      </c>
      <c r="BX65" s="22">
        <v>0</v>
      </c>
      <c r="BY65" s="22">
        <v>0</v>
      </c>
      <c r="BZ65" s="22">
        <v>0</v>
      </c>
      <c r="CA65" s="22">
        <v>0</v>
      </c>
      <c r="CB65" s="22">
        <v>0</v>
      </c>
      <c r="CC65" s="22">
        <v>0</v>
      </c>
    </row>
    <row r="66" spans="1:81" x14ac:dyDescent="0.3">
      <c r="A66" s="6" t="s">
        <v>500</v>
      </c>
      <c r="B66" s="20">
        <f t="shared" si="11"/>
        <v>48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7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3</v>
      </c>
      <c r="AC66" s="22">
        <v>1</v>
      </c>
      <c r="AD66" s="22">
        <v>2</v>
      </c>
      <c r="AE66" s="22">
        <v>1</v>
      </c>
      <c r="AF66" s="22">
        <v>0</v>
      </c>
      <c r="AG66" s="22">
        <v>0</v>
      </c>
      <c r="AH66" s="22">
        <v>0</v>
      </c>
      <c r="AI66" s="22">
        <v>1</v>
      </c>
      <c r="AJ66" s="22">
        <v>0</v>
      </c>
      <c r="AK66" s="22">
        <v>0</v>
      </c>
      <c r="AL66" s="22">
        <v>1</v>
      </c>
      <c r="AM66" s="22">
        <v>0</v>
      </c>
      <c r="AN66" s="22">
        <v>0</v>
      </c>
      <c r="AO66" s="22">
        <v>0</v>
      </c>
      <c r="AP66" s="22">
        <v>0</v>
      </c>
      <c r="AQ66" s="22">
        <v>1</v>
      </c>
      <c r="AR66" s="22">
        <v>0</v>
      </c>
      <c r="AS66" s="22">
        <v>0</v>
      </c>
      <c r="AT66" s="22">
        <v>0</v>
      </c>
      <c r="AU66" s="22">
        <v>0</v>
      </c>
      <c r="AV66" s="22">
        <v>0</v>
      </c>
      <c r="AW66" s="22">
        <v>0</v>
      </c>
      <c r="AX66" s="22">
        <v>1</v>
      </c>
      <c r="AY66" s="22">
        <v>0</v>
      </c>
      <c r="AZ66" s="22">
        <v>0</v>
      </c>
      <c r="BA66" s="22">
        <v>0</v>
      </c>
      <c r="BB66" s="22">
        <v>0</v>
      </c>
      <c r="BC66" s="22">
        <v>3</v>
      </c>
      <c r="BD66" s="22">
        <v>1</v>
      </c>
      <c r="BE66" s="22">
        <v>0</v>
      </c>
      <c r="BF66" s="22">
        <v>0</v>
      </c>
      <c r="BG66" s="22">
        <v>10</v>
      </c>
      <c r="BH66" s="22">
        <v>0</v>
      </c>
      <c r="BI66" s="22">
        <v>0</v>
      </c>
      <c r="BJ66" s="22">
        <v>1</v>
      </c>
      <c r="BK66" s="22">
        <v>0</v>
      </c>
      <c r="BL66" s="22">
        <v>1</v>
      </c>
      <c r="BM66" s="22">
        <v>0</v>
      </c>
      <c r="BN66" s="22">
        <v>2</v>
      </c>
      <c r="BO66" s="22">
        <v>0</v>
      </c>
      <c r="BP66" s="22">
        <v>6</v>
      </c>
      <c r="BQ66" s="22">
        <v>0</v>
      </c>
      <c r="BR66" s="22">
        <v>0</v>
      </c>
      <c r="BS66" s="22">
        <v>1</v>
      </c>
      <c r="BT66" s="22">
        <v>0</v>
      </c>
      <c r="BU66" s="22">
        <v>0</v>
      </c>
      <c r="BV66" s="22">
        <v>0</v>
      </c>
      <c r="BW66" s="22">
        <v>0</v>
      </c>
      <c r="BX66" s="22">
        <v>0</v>
      </c>
      <c r="BY66" s="22">
        <v>1</v>
      </c>
      <c r="BZ66" s="22">
        <v>1</v>
      </c>
      <c r="CA66" s="22">
        <v>1</v>
      </c>
      <c r="CB66" s="22">
        <v>2</v>
      </c>
      <c r="CC66" s="22">
        <v>0</v>
      </c>
    </row>
    <row r="67" spans="1:81" x14ac:dyDescent="0.3">
      <c r="A67" s="6" t="s">
        <v>200</v>
      </c>
      <c r="B67" s="20">
        <f t="shared" si="11"/>
        <v>3052</v>
      </c>
      <c r="C67" s="22">
        <v>155</v>
      </c>
      <c r="D67" s="22">
        <v>97</v>
      </c>
      <c r="E67" s="22">
        <v>29</v>
      </c>
      <c r="F67" s="22">
        <v>111</v>
      </c>
      <c r="G67" s="22">
        <v>164</v>
      </c>
      <c r="H67" s="22">
        <v>33</v>
      </c>
      <c r="I67" s="22">
        <v>201</v>
      </c>
      <c r="J67" s="22">
        <v>75</v>
      </c>
      <c r="K67" s="22">
        <v>101</v>
      </c>
      <c r="L67" s="22">
        <v>54</v>
      </c>
      <c r="M67" s="22">
        <v>59</v>
      </c>
      <c r="N67" s="22">
        <v>101</v>
      </c>
      <c r="O67" s="22">
        <v>13</v>
      </c>
      <c r="P67" s="22">
        <v>89</v>
      </c>
      <c r="Q67" s="22">
        <v>6</v>
      </c>
      <c r="R67" s="22">
        <v>130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71</v>
      </c>
      <c r="AD67" s="22">
        <v>44</v>
      </c>
      <c r="AE67" s="22">
        <v>16</v>
      </c>
      <c r="AF67" s="22">
        <v>60</v>
      </c>
      <c r="AG67" s="22">
        <v>0</v>
      </c>
      <c r="AH67" s="22">
        <v>33</v>
      </c>
      <c r="AI67" s="22">
        <v>144</v>
      </c>
      <c r="AJ67" s="22">
        <v>27</v>
      </c>
      <c r="AK67" s="22">
        <v>24</v>
      </c>
      <c r="AL67" s="22">
        <v>0</v>
      </c>
      <c r="AM67" s="22">
        <v>9</v>
      </c>
      <c r="AN67" s="22">
        <v>13</v>
      </c>
      <c r="AO67" s="22">
        <v>12</v>
      </c>
      <c r="AP67" s="22">
        <v>38</v>
      </c>
      <c r="AQ67" s="22">
        <v>19</v>
      </c>
      <c r="AR67" s="22">
        <v>21</v>
      </c>
      <c r="AS67" s="22">
        <v>168</v>
      </c>
      <c r="AT67" s="22">
        <v>50</v>
      </c>
      <c r="AU67" s="22">
        <v>0</v>
      </c>
      <c r="AV67" s="22">
        <v>51</v>
      </c>
      <c r="AW67" s="22">
        <v>27</v>
      </c>
      <c r="AX67" s="22">
        <v>22</v>
      </c>
      <c r="AY67" s="22">
        <v>7</v>
      </c>
      <c r="AZ67" s="22">
        <v>0</v>
      </c>
      <c r="BA67" s="22">
        <v>32</v>
      </c>
      <c r="BB67" s="22">
        <v>36</v>
      </c>
      <c r="BC67" s="22">
        <v>0</v>
      </c>
      <c r="BD67" s="22">
        <v>24</v>
      </c>
      <c r="BE67" s="22">
        <v>0</v>
      </c>
      <c r="BF67" s="22">
        <v>43</v>
      </c>
      <c r="BG67" s="22">
        <v>0</v>
      </c>
      <c r="BH67" s="22">
        <v>0</v>
      </c>
      <c r="BI67" s="22">
        <v>114</v>
      </c>
      <c r="BJ67" s="22">
        <v>64</v>
      </c>
      <c r="BK67" s="22">
        <v>3</v>
      </c>
      <c r="BL67" s="22">
        <v>59</v>
      </c>
      <c r="BM67" s="22">
        <v>23</v>
      </c>
      <c r="BN67" s="22">
        <v>0</v>
      </c>
      <c r="BO67" s="22">
        <v>135</v>
      </c>
      <c r="BP67" s="22">
        <v>0</v>
      </c>
      <c r="BQ67" s="22">
        <v>7</v>
      </c>
      <c r="BR67" s="22">
        <v>12</v>
      </c>
      <c r="BS67" s="22">
        <v>0</v>
      </c>
      <c r="BT67" s="22">
        <v>10</v>
      </c>
      <c r="BU67" s="22">
        <v>33</v>
      </c>
      <c r="BV67" s="22">
        <v>0</v>
      </c>
      <c r="BW67" s="22">
        <v>2</v>
      </c>
      <c r="BX67" s="22">
        <v>6</v>
      </c>
      <c r="BY67" s="22">
        <v>35</v>
      </c>
      <c r="BZ67" s="22">
        <v>18</v>
      </c>
      <c r="CA67" s="22">
        <v>34</v>
      </c>
      <c r="CB67" s="22">
        <v>71</v>
      </c>
      <c r="CC67" s="22">
        <v>17</v>
      </c>
    </row>
    <row r="68" spans="1:81" x14ac:dyDescent="0.3">
      <c r="A68" s="6" t="s">
        <v>501</v>
      </c>
      <c r="B68" s="20">
        <f t="shared" si="11"/>
        <v>9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0</v>
      </c>
      <c r="AD68" s="22">
        <v>0</v>
      </c>
      <c r="AE68" s="22">
        <v>0</v>
      </c>
      <c r="AF68" s="22">
        <v>0</v>
      </c>
      <c r="AG68" s="22">
        <v>0</v>
      </c>
      <c r="AH68" s="22">
        <v>0</v>
      </c>
      <c r="AI68" s="22">
        <v>0</v>
      </c>
      <c r="AJ68" s="22">
        <v>0</v>
      </c>
      <c r="AK68" s="22">
        <v>0</v>
      </c>
      <c r="AL68" s="22">
        <v>0</v>
      </c>
      <c r="AM68" s="22">
        <v>0</v>
      </c>
      <c r="AN68" s="22">
        <v>0</v>
      </c>
      <c r="AO68" s="22">
        <v>0</v>
      </c>
      <c r="AP68" s="22">
        <v>0</v>
      </c>
      <c r="AQ68" s="22">
        <v>0</v>
      </c>
      <c r="AR68" s="22">
        <v>0</v>
      </c>
      <c r="AS68" s="22">
        <v>0</v>
      </c>
      <c r="AT68" s="22">
        <v>0</v>
      </c>
      <c r="AU68" s="22">
        <v>0</v>
      </c>
      <c r="AV68" s="22">
        <v>0</v>
      </c>
      <c r="AW68" s="22">
        <v>0</v>
      </c>
      <c r="AX68" s="22">
        <v>1</v>
      </c>
      <c r="AY68" s="22">
        <v>0</v>
      </c>
      <c r="AZ68" s="22">
        <v>0</v>
      </c>
      <c r="BA68" s="22">
        <v>0</v>
      </c>
      <c r="BB68" s="22">
        <v>0</v>
      </c>
      <c r="BC68" s="22">
        <v>0</v>
      </c>
      <c r="BD68" s="22">
        <v>0</v>
      </c>
      <c r="BE68" s="22">
        <v>0</v>
      </c>
      <c r="BF68" s="22">
        <v>0</v>
      </c>
      <c r="BG68" s="22">
        <v>0</v>
      </c>
      <c r="BH68" s="22">
        <v>0</v>
      </c>
      <c r="BI68" s="22">
        <v>0</v>
      </c>
      <c r="BJ68" s="22">
        <v>0</v>
      </c>
      <c r="BK68" s="22">
        <v>0</v>
      </c>
      <c r="BL68" s="22">
        <v>0</v>
      </c>
      <c r="BM68" s="22">
        <v>0</v>
      </c>
      <c r="BN68" s="22">
        <v>0</v>
      </c>
      <c r="BO68" s="22">
        <v>0</v>
      </c>
      <c r="BP68" s="22">
        <v>0</v>
      </c>
      <c r="BQ68" s="22">
        <v>0</v>
      </c>
      <c r="BR68" s="22">
        <v>0</v>
      </c>
      <c r="BS68" s="22">
        <v>0</v>
      </c>
      <c r="BT68" s="22">
        <v>0</v>
      </c>
      <c r="BU68" s="22">
        <v>0</v>
      </c>
      <c r="BV68" s="22">
        <v>0</v>
      </c>
      <c r="BW68" s="22">
        <v>0</v>
      </c>
      <c r="BX68" s="22">
        <v>0</v>
      </c>
      <c r="BY68" s="22">
        <v>0</v>
      </c>
      <c r="BZ68" s="22">
        <v>0</v>
      </c>
      <c r="CA68" s="22">
        <v>0</v>
      </c>
      <c r="CB68" s="22">
        <v>8</v>
      </c>
      <c r="CC68" s="22">
        <v>0</v>
      </c>
    </row>
    <row r="69" spans="1:81" x14ac:dyDescent="0.3">
      <c r="A69" s="6" t="s">
        <v>503</v>
      </c>
      <c r="B69" s="20">
        <f t="shared" si="11"/>
        <v>6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2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v>0</v>
      </c>
      <c r="AE69" s="22">
        <v>0</v>
      </c>
      <c r="AF69" s="22">
        <v>0</v>
      </c>
      <c r="AG69" s="22">
        <v>0</v>
      </c>
      <c r="AH69" s="22">
        <v>0</v>
      </c>
      <c r="AI69" s="22">
        <v>1</v>
      </c>
      <c r="AJ69" s="22">
        <v>0</v>
      </c>
      <c r="AK69" s="22">
        <v>0</v>
      </c>
      <c r="AL69" s="22">
        <v>0</v>
      </c>
      <c r="AM69" s="22">
        <v>0</v>
      </c>
      <c r="AN69" s="22">
        <v>0</v>
      </c>
      <c r="AO69" s="22">
        <v>0</v>
      </c>
      <c r="AP69" s="22">
        <v>0</v>
      </c>
      <c r="AQ69" s="22">
        <v>0</v>
      </c>
      <c r="AR69" s="22">
        <v>0</v>
      </c>
      <c r="AS69" s="22">
        <v>0</v>
      </c>
      <c r="AT69" s="22">
        <v>0</v>
      </c>
      <c r="AU69" s="22">
        <v>0</v>
      </c>
      <c r="AV69" s="22">
        <v>0</v>
      </c>
      <c r="AW69" s="22">
        <v>0</v>
      </c>
      <c r="AX69" s="22">
        <v>0</v>
      </c>
      <c r="AY69" s="22">
        <v>0</v>
      </c>
      <c r="AZ69" s="22">
        <v>0</v>
      </c>
      <c r="BA69" s="22">
        <v>0</v>
      </c>
      <c r="BB69" s="22">
        <v>0</v>
      </c>
      <c r="BC69" s="22">
        <v>0</v>
      </c>
      <c r="BD69" s="22">
        <v>0</v>
      </c>
      <c r="BE69" s="22">
        <v>0</v>
      </c>
      <c r="BF69" s="22">
        <v>0</v>
      </c>
      <c r="BG69" s="22">
        <v>0</v>
      </c>
      <c r="BH69" s="22">
        <v>0</v>
      </c>
      <c r="BI69" s="22">
        <v>1</v>
      </c>
      <c r="BJ69" s="22">
        <v>1</v>
      </c>
      <c r="BK69" s="22">
        <v>0</v>
      </c>
      <c r="BL69" s="22">
        <v>0</v>
      </c>
      <c r="BM69" s="22">
        <v>0</v>
      </c>
      <c r="BN69" s="22">
        <v>0</v>
      </c>
      <c r="BO69" s="22">
        <v>0</v>
      </c>
      <c r="BP69" s="22">
        <v>0</v>
      </c>
      <c r="BQ69" s="22">
        <v>0</v>
      </c>
      <c r="BR69" s="22">
        <v>0</v>
      </c>
      <c r="BS69" s="22">
        <v>0</v>
      </c>
      <c r="BT69" s="22">
        <v>0</v>
      </c>
      <c r="BU69" s="22">
        <v>0</v>
      </c>
      <c r="BV69" s="22">
        <v>0</v>
      </c>
      <c r="BW69" s="22">
        <v>0</v>
      </c>
      <c r="BX69" s="22">
        <v>0</v>
      </c>
      <c r="BY69" s="22">
        <v>1</v>
      </c>
      <c r="BZ69" s="22">
        <v>0</v>
      </c>
      <c r="CA69" s="22">
        <v>0</v>
      </c>
      <c r="CB69" s="22">
        <v>0</v>
      </c>
      <c r="CC69" s="22">
        <v>0</v>
      </c>
    </row>
    <row r="70" spans="1:81" x14ac:dyDescent="0.3">
      <c r="A70" s="6" t="s">
        <v>579</v>
      </c>
      <c r="B70" s="20">
        <f t="shared" si="11"/>
        <v>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22">
        <v>0</v>
      </c>
      <c r="AF70" s="22">
        <v>0</v>
      </c>
      <c r="AG70" s="22">
        <v>0</v>
      </c>
      <c r="AH70" s="22">
        <v>0</v>
      </c>
      <c r="AI70" s="22">
        <v>0</v>
      </c>
      <c r="AJ70" s="22">
        <v>0</v>
      </c>
      <c r="AK70" s="22">
        <v>0</v>
      </c>
      <c r="AL70" s="22">
        <v>0</v>
      </c>
      <c r="AM70" s="22">
        <v>0</v>
      </c>
      <c r="AN70" s="22">
        <v>0</v>
      </c>
      <c r="AO70" s="22">
        <v>0</v>
      </c>
      <c r="AP70" s="22">
        <v>0</v>
      </c>
      <c r="AQ70" s="22">
        <v>0</v>
      </c>
      <c r="AR70" s="22">
        <v>0</v>
      </c>
      <c r="AS70" s="22">
        <v>0</v>
      </c>
      <c r="AT70" s="22">
        <v>0</v>
      </c>
      <c r="AU70" s="22">
        <v>0</v>
      </c>
      <c r="AV70" s="22">
        <v>0</v>
      </c>
      <c r="AW70" s="22">
        <v>0</v>
      </c>
      <c r="AX70" s="22">
        <v>0</v>
      </c>
      <c r="AY70" s="22">
        <v>0</v>
      </c>
      <c r="AZ70" s="22">
        <v>0</v>
      </c>
      <c r="BA70" s="22">
        <v>0</v>
      </c>
      <c r="BB70" s="22">
        <v>0</v>
      </c>
      <c r="BC70" s="22">
        <v>0</v>
      </c>
      <c r="BD70" s="22">
        <v>0</v>
      </c>
      <c r="BE70" s="22">
        <v>0</v>
      </c>
      <c r="BF70" s="22">
        <v>0</v>
      </c>
      <c r="BG70" s="22">
        <v>0</v>
      </c>
      <c r="BH70" s="22">
        <v>0</v>
      </c>
      <c r="BI70" s="22">
        <v>0</v>
      </c>
      <c r="BJ70" s="22">
        <v>0</v>
      </c>
      <c r="BK70" s="22">
        <v>0</v>
      </c>
      <c r="BL70" s="22">
        <v>0</v>
      </c>
      <c r="BM70" s="22">
        <v>0</v>
      </c>
      <c r="BN70" s="22">
        <v>0</v>
      </c>
      <c r="BO70" s="22">
        <v>0</v>
      </c>
      <c r="BP70" s="22">
        <v>0</v>
      </c>
      <c r="BQ70" s="22">
        <v>0</v>
      </c>
      <c r="BR70" s="22">
        <v>1</v>
      </c>
      <c r="BS70" s="22">
        <v>0</v>
      </c>
      <c r="BT70" s="22">
        <v>0</v>
      </c>
      <c r="BU70" s="22">
        <v>0</v>
      </c>
      <c r="BV70" s="22">
        <v>0</v>
      </c>
      <c r="BW70" s="22">
        <v>0</v>
      </c>
      <c r="BX70" s="22">
        <v>0</v>
      </c>
      <c r="BY70" s="22">
        <v>0</v>
      </c>
      <c r="BZ70" s="22">
        <v>0</v>
      </c>
      <c r="CA70" s="22">
        <v>0</v>
      </c>
      <c r="CB70" s="22">
        <v>0</v>
      </c>
      <c r="CC70" s="22">
        <v>0</v>
      </c>
    </row>
    <row r="71" spans="1:81" x14ac:dyDescent="0.3">
      <c r="A71" s="6" t="s">
        <v>378</v>
      </c>
      <c r="B71" s="20">
        <f t="shared" si="11"/>
        <v>46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3</v>
      </c>
      <c r="S71" s="22">
        <v>0</v>
      </c>
      <c r="T71" s="22">
        <v>0</v>
      </c>
      <c r="U71" s="22">
        <v>0</v>
      </c>
      <c r="V71" s="22">
        <v>15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v>0</v>
      </c>
      <c r="AD71" s="22">
        <v>0</v>
      </c>
      <c r="AE71" s="22">
        <v>3</v>
      </c>
      <c r="AF71" s="22">
        <v>0</v>
      </c>
      <c r="AG71" s="22">
        <v>0</v>
      </c>
      <c r="AH71" s="22">
        <v>0</v>
      </c>
      <c r="AI71" s="22">
        <v>0</v>
      </c>
      <c r="AJ71" s="22">
        <v>0</v>
      </c>
      <c r="AK71" s="22">
        <v>0</v>
      </c>
      <c r="AL71" s="22">
        <v>0</v>
      </c>
      <c r="AM71" s="22">
        <v>1</v>
      </c>
      <c r="AN71" s="22">
        <v>0</v>
      </c>
      <c r="AO71" s="22">
        <v>0</v>
      </c>
      <c r="AP71" s="22">
        <v>0</v>
      </c>
      <c r="AQ71" s="22">
        <v>0</v>
      </c>
      <c r="AR71" s="22">
        <v>0</v>
      </c>
      <c r="AS71" s="22">
        <v>4</v>
      </c>
      <c r="AT71" s="22">
        <v>0</v>
      </c>
      <c r="AU71" s="22">
        <v>0</v>
      </c>
      <c r="AV71" s="22">
        <v>0</v>
      </c>
      <c r="AW71" s="22">
        <v>0</v>
      </c>
      <c r="AX71" s="22">
        <v>0</v>
      </c>
      <c r="AY71" s="22">
        <v>0</v>
      </c>
      <c r="AZ71" s="22">
        <v>0</v>
      </c>
      <c r="BA71" s="22">
        <v>1</v>
      </c>
      <c r="BB71" s="22">
        <v>4</v>
      </c>
      <c r="BC71" s="22">
        <v>0</v>
      </c>
      <c r="BD71" s="22">
        <v>0</v>
      </c>
      <c r="BE71" s="22">
        <v>0</v>
      </c>
      <c r="BF71" s="22">
        <v>0</v>
      </c>
      <c r="BG71" s="22">
        <v>0</v>
      </c>
      <c r="BH71" s="22">
        <v>0</v>
      </c>
      <c r="BI71" s="22">
        <v>0</v>
      </c>
      <c r="BJ71" s="22">
        <v>0</v>
      </c>
      <c r="BK71" s="22">
        <v>0</v>
      </c>
      <c r="BL71" s="22">
        <v>0</v>
      </c>
      <c r="BM71" s="22">
        <v>1</v>
      </c>
      <c r="BN71" s="22">
        <v>0</v>
      </c>
      <c r="BO71" s="22">
        <v>0</v>
      </c>
      <c r="BP71" s="22">
        <v>0</v>
      </c>
      <c r="BQ71" s="22">
        <v>1</v>
      </c>
      <c r="BR71" s="22">
        <v>5</v>
      </c>
      <c r="BS71" s="22">
        <v>0</v>
      </c>
      <c r="BT71" s="22">
        <v>5</v>
      </c>
      <c r="BU71" s="22">
        <v>0</v>
      </c>
      <c r="BV71" s="22">
        <v>0</v>
      </c>
      <c r="BW71" s="22">
        <v>0</v>
      </c>
      <c r="BX71" s="22">
        <v>1</v>
      </c>
      <c r="BY71" s="22">
        <v>1</v>
      </c>
      <c r="BZ71" s="22">
        <v>0</v>
      </c>
      <c r="CA71" s="22">
        <v>0</v>
      </c>
      <c r="CB71" s="22">
        <v>1</v>
      </c>
      <c r="CC71" s="22">
        <v>0</v>
      </c>
    </row>
    <row r="72" spans="1:81" x14ac:dyDescent="0.3">
      <c r="A72" s="6" t="s">
        <v>504</v>
      </c>
      <c r="B72" s="20">
        <f t="shared" si="11"/>
        <v>18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1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v>1</v>
      </c>
      <c r="AD72" s="22">
        <v>1</v>
      </c>
      <c r="AE72" s="22">
        <v>1</v>
      </c>
      <c r="AF72" s="22">
        <v>0</v>
      </c>
      <c r="AG72" s="22">
        <v>0</v>
      </c>
      <c r="AH72" s="22">
        <v>0</v>
      </c>
      <c r="AI72" s="22">
        <v>0</v>
      </c>
      <c r="AJ72" s="22">
        <v>0</v>
      </c>
      <c r="AK72" s="22">
        <v>0</v>
      </c>
      <c r="AL72" s="22">
        <v>0</v>
      </c>
      <c r="AM72" s="22">
        <v>0</v>
      </c>
      <c r="AN72" s="22">
        <v>0</v>
      </c>
      <c r="AO72" s="22">
        <v>0</v>
      </c>
      <c r="AP72" s="22">
        <v>0</v>
      </c>
      <c r="AQ72" s="22">
        <v>0</v>
      </c>
      <c r="AR72" s="22">
        <v>0</v>
      </c>
      <c r="AS72" s="22">
        <v>0</v>
      </c>
      <c r="AT72" s="22">
        <v>0</v>
      </c>
      <c r="AU72" s="22">
        <v>0</v>
      </c>
      <c r="AV72" s="22">
        <v>0</v>
      </c>
      <c r="AW72" s="22">
        <v>2</v>
      </c>
      <c r="AX72" s="22">
        <v>0</v>
      </c>
      <c r="AY72" s="22">
        <v>0</v>
      </c>
      <c r="AZ72" s="22">
        <v>0</v>
      </c>
      <c r="BA72" s="22">
        <v>0</v>
      </c>
      <c r="BB72" s="22">
        <v>4</v>
      </c>
      <c r="BC72" s="22">
        <v>0</v>
      </c>
      <c r="BD72" s="22">
        <v>0</v>
      </c>
      <c r="BE72" s="22">
        <v>0</v>
      </c>
      <c r="BF72" s="22">
        <v>0</v>
      </c>
      <c r="BG72" s="22">
        <v>0</v>
      </c>
      <c r="BH72" s="22">
        <v>0</v>
      </c>
      <c r="BI72" s="22">
        <v>0</v>
      </c>
      <c r="BJ72" s="22">
        <v>1</v>
      </c>
      <c r="BK72" s="22">
        <v>0</v>
      </c>
      <c r="BL72" s="22">
        <v>0</v>
      </c>
      <c r="BM72" s="22">
        <v>1</v>
      </c>
      <c r="BN72" s="22">
        <v>0</v>
      </c>
      <c r="BO72" s="22">
        <v>1</v>
      </c>
      <c r="BP72" s="22">
        <v>0</v>
      </c>
      <c r="BQ72" s="22">
        <v>1</v>
      </c>
      <c r="BR72" s="22">
        <v>0</v>
      </c>
      <c r="BS72" s="22">
        <v>0</v>
      </c>
      <c r="BT72" s="22">
        <v>0</v>
      </c>
      <c r="BU72" s="22">
        <v>0</v>
      </c>
      <c r="BV72" s="22">
        <v>0</v>
      </c>
      <c r="BW72" s="22">
        <v>0</v>
      </c>
      <c r="BX72" s="22">
        <v>1</v>
      </c>
      <c r="BY72" s="22">
        <v>1</v>
      </c>
      <c r="BZ72" s="22">
        <v>1</v>
      </c>
      <c r="CA72" s="22">
        <v>0</v>
      </c>
      <c r="CB72" s="22">
        <v>1</v>
      </c>
      <c r="CC72" s="22">
        <v>0</v>
      </c>
    </row>
    <row r="73" spans="1:81" x14ac:dyDescent="0.3">
      <c r="A73" s="6" t="s">
        <v>193</v>
      </c>
      <c r="B73" s="20">
        <f t="shared" si="11"/>
        <v>158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3</v>
      </c>
      <c r="R73" s="22">
        <v>0</v>
      </c>
      <c r="S73" s="22">
        <v>0</v>
      </c>
      <c r="T73" s="22">
        <v>0</v>
      </c>
      <c r="U73" s="22">
        <v>18</v>
      </c>
      <c r="V73" s="22">
        <v>0</v>
      </c>
      <c r="W73" s="22">
        <v>0</v>
      </c>
      <c r="X73" s="22">
        <v>5</v>
      </c>
      <c r="Y73" s="22">
        <v>0</v>
      </c>
      <c r="Z73" s="22">
        <v>0</v>
      </c>
      <c r="AA73" s="22">
        <v>0</v>
      </c>
      <c r="AB73" s="22">
        <v>0</v>
      </c>
      <c r="AC73" s="22">
        <v>22</v>
      </c>
      <c r="AD73" s="22">
        <v>4</v>
      </c>
      <c r="AE73" s="22">
        <v>3</v>
      </c>
      <c r="AF73" s="22">
        <v>3</v>
      </c>
      <c r="AG73" s="22">
        <v>0</v>
      </c>
      <c r="AH73" s="22">
        <v>1</v>
      </c>
      <c r="AI73" s="22">
        <v>11</v>
      </c>
      <c r="AJ73" s="22">
        <v>1</v>
      </c>
      <c r="AK73" s="22">
        <v>3</v>
      </c>
      <c r="AL73" s="22">
        <v>0</v>
      </c>
      <c r="AM73" s="22">
        <v>0</v>
      </c>
      <c r="AN73" s="22">
        <v>2</v>
      </c>
      <c r="AO73" s="22">
        <v>3</v>
      </c>
      <c r="AP73" s="22">
        <v>0</v>
      </c>
      <c r="AQ73" s="22">
        <v>3</v>
      </c>
      <c r="AR73" s="22">
        <v>7</v>
      </c>
      <c r="AS73" s="22">
        <v>7</v>
      </c>
      <c r="AT73" s="22">
        <v>2</v>
      </c>
      <c r="AU73" s="22">
        <v>0</v>
      </c>
      <c r="AV73" s="22">
        <v>1</v>
      </c>
      <c r="AW73" s="22">
        <v>0</v>
      </c>
      <c r="AX73" s="22">
        <v>13</v>
      </c>
      <c r="AY73" s="22">
        <v>1</v>
      </c>
      <c r="AZ73" s="22">
        <v>0</v>
      </c>
      <c r="BA73" s="22">
        <v>0</v>
      </c>
      <c r="BB73" s="22">
        <v>2</v>
      </c>
      <c r="BC73" s="22">
        <v>0</v>
      </c>
      <c r="BD73" s="22">
        <v>4</v>
      </c>
      <c r="BE73" s="22">
        <v>0</v>
      </c>
      <c r="BF73" s="22">
        <v>1</v>
      </c>
      <c r="BG73" s="22">
        <v>0</v>
      </c>
      <c r="BH73" s="22">
        <v>0</v>
      </c>
      <c r="BI73" s="22">
        <v>1</v>
      </c>
      <c r="BJ73" s="22">
        <v>1</v>
      </c>
      <c r="BK73" s="22">
        <v>2</v>
      </c>
      <c r="BL73" s="22">
        <v>0</v>
      </c>
      <c r="BM73" s="22">
        <v>3</v>
      </c>
      <c r="BN73" s="22">
        <v>0</v>
      </c>
      <c r="BO73" s="22">
        <v>1</v>
      </c>
      <c r="BP73" s="22">
        <v>0</v>
      </c>
      <c r="BQ73" s="22">
        <v>0</v>
      </c>
      <c r="BR73" s="22">
        <v>2</v>
      </c>
      <c r="BS73" s="22">
        <v>0</v>
      </c>
      <c r="BT73" s="22">
        <v>1</v>
      </c>
      <c r="BU73" s="22">
        <v>1</v>
      </c>
      <c r="BV73" s="22">
        <v>0</v>
      </c>
      <c r="BW73" s="22">
        <v>0</v>
      </c>
      <c r="BX73" s="22">
        <v>3</v>
      </c>
      <c r="BY73" s="22">
        <v>2</v>
      </c>
      <c r="BZ73" s="22">
        <v>0</v>
      </c>
      <c r="CA73" s="22">
        <v>2</v>
      </c>
      <c r="CB73" s="22">
        <v>15</v>
      </c>
      <c r="CC73" s="22">
        <v>4</v>
      </c>
    </row>
    <row r="74" spans="1:81" x14ac:dyDescent="0.3">
      <c r="A74" s="6" t="s">
        <v>606</v>
      </c>
      <c r="B74" s="20">
        <f t="shared" si="11"/>
        <v>51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1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22">
        <v>0</v>
      </c>
      <c r="AA74" s="22">
        <v>0</v>
      </c>
      <c r="AB74" s="22">
        <v>0</v>
      </c>
      <c r="AC74" s="22">
        <v>3</v>
      </c>
      <c r="AD74" s="22">
        <v>0</v>
      </c>
      <c r="AE74" s="22">
        <v>0</v>
      </c>
      <c r="AF74" s="22">
        <v>1</v>
      </c>
      <c r="AG74" s="22">
        <v>0</v>
      </c>
      <c r="AH74" s="22">
        <v>0</v>
      </c>
      <c r="AI74" s="22">
        <v>0</v>
      </c>
      <c r="AJ74" s="22">
        <v>0</v>
      </c>
      <c r="AK74" s="22">
        <v>1</v>
      </c>
      <c r="AL74" s="22">
        <v>0</v>
      </c>
      <c r="AM74" s="22">
        <v>0</v>
      </c>
      <c r="AN74" s="22">
        <v>0</v>
      </c>
      <c r="AO74" s="22">
        <v>1</v>
      </c>
      <c r="AP74" s="22">
        <v>0</v>
      </c>
      <c r="AQ74" s="22">
        <v>1</v>
      </c>
      <c r="AR74" s="22">
        <v>3</v>
      </c>
      <c r="AS74" s="22">
        <v>1</v>
      </c>
      <c r="AT74" s="22">
        <v>0</v>
      </c>
      <c r="AU74" s="22">
        <v>0</v>
      </c>
      <c r="AV74" s="22">
        <v>8</v>
      </c>
      <c r="AW74" s="22">
        <v>1</v>
      </c>
      <c r="AX74" s="22">
        <v>2</v>
      </c>
      <c r="AY74" s="22">
        <v>1</v>
      </c>
      <c r="AZ74" s="22">
        <v>0</v>
      </c>
      <c r="BA74" s="22">
        <v>1</v>
      </c>
      <c r="BB74" s="22">
        <v>9</v>
      </c>
      <c r="BC74" s="22">
        <v>0</v>
      </c>
      <c r="BD74" s="22">
        <v>1</v>
      </c>
      <c r="BE74" s="22">
        <v>0</v>
      </c>
      <c r="BF74" s="22">
        <v>2</v>
      </c>
      <c r="BG74" s="22">
        <v>0</v>
      </c>
      <c r="BH74" s="22">
        <v>0</v>
      </c>
      <c r="BI74" s="22">
        <v>0</v>
      </c>
      <c r="BJ74" s="22">
        <v>0</v>
      </c>
      <c r="BK74" s="22">
        <v>0</v>
      </c>
      <c r="BL74" s="22">
        <v>1</v>
      </c>
      <c r="BM74" s="22">
        <v>1</v>
      </c>
      <c r="BN74" s="22">
        <v>0</v>
      </c>
      <c r="BO74" s="22">
        <v>3</v>
      </c>
      <c r="BP74" s="22">
        <v>0</v>
      </c>
      <c r="BQ74" s="22">
        <v>0</v>
      </c>
      <c r="BR74" s="22">
        <v>1</v>
      </c>
      <c r="BS74" s="22">
        <v>0</v>
      </c>
      <c r="BT74" s="22">
        <v>0</v>
      </c>
      <c r="BU74" s="22">
        <v>1</v>
      </c>
      <c r="BV74" s="22">
        <v>0</v>
      </c>
      <c r="BW74" s="22">
        <v>0</v>
      </c>
      <c r="BX74" s="22">
        <v>3</v>
      </c>
      <c r="BY74" s="22">
        <v>0</v>
      </c>
      <c r="BZ74" s="22">
        <v>0</v>
      </c>
      <c r="CA74" s="22">
        <v>0</v>
      </c>
      <c r="CB74" s="22">
        <v>2</v>
      </c>
      <c r="CC74" s="22">
        <v>2</v>
      </c>
    </row>
    <row r="75" spans="1:81" x14ac:dyDescent="0.3">
      <c r="A75" s="6" t="s">
        <v>201</v>
      </c>
      <c r="B75" s="20">
        <f t="shared" si="11"/>
        <v>30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1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2">
        <v>1</v>
      </c>
      <c r="Z75" s="22">
        <v>0</v>
      </c>
      <c r="AA75" s="22">
        <v>0</v>
      </c>
      <c r="AB75" s="22">
        <v>0</v>
      </c>
      <c r="AC75" s="22">
        <v>2</v>
      </c>
      <c r="AD75" s="22">
        <v>0</v>
      </c>
      <c r="AE75" s="22">
        <v>0</v>
      </c>
      <c r="AF75" s="22">
        <v>2</v>
      </c>
      <c r="AG75" s="22">
        <v>0</v>
      </c>
      <c r="AH75" s="22">
        <v>1</v>
      </c>
      <c r="AI75" s="22">
        <v>0</v>
      </c>
      <c r="AJ75" s="22">
        <v>0</v>
      </c>
      <c r="AK75" s="22">
        <v>0</v>
      </c>
      <c r="AL75" s="22">
        <v>0</v>
      </c>
      <c r="AM75" s="22">
        <v>0</v>
      </c>
      <c r="AN75" s="22">
        <v>0</v>
      </c>
      <c r="AO75" s="22">
        <v>0</v>
      </c>
      <c r="AP75" s="22">
        <v>0</v>
      </c>
      <c r="AQ75" s="22">
        <v>1</v>
      </c>
      <c r="AR75" s="22">
        <v>0</v>
      </c>
      <c r="AS75" s="22">
        <v>1</v>
      </c>
      <c r="AT75" s="22">
        <v>0</v>
      </c>
      <c r="AU75" s="22">
        <v>0</v>
      </c>
      <c r="AV75" s="22">
        <v>0</v>
      </c>
      <c r="AW75" s="22">
        <v>0</v>
      </c>
      <c r="AX75" s="22">
        <v>4</v>
      </c>
      <c r="AY75" s="22">
        <v>0</v>
      </c>
      <c r="AZ75" s="22">
        <v>0</v>
      </c>
      <c r="BA75" s="22">
        <v>0</v>
      </c>
      <c r="BB75" s="22">
        <v>1</v>
      </c>
      <c r="BC75" s="22">
        <v>0</v>
      </c>
      <c r="BD75" s="22">
        <v>0</v>
      </c>
      <c r="BE75" s="22">
        <v>0</v>
      </c>
      <c r="BF75" s="22">
        <v>1</v>
      </c>
      <c r="BG75" s="22">
        <v>0</v>
      </c>
      <c r="BH75" s="22">
        <v>0</v>
      </c>
      <c r="BI75" s="22">
        <v>0</v>
      </c>
      <c r="BJ75" s="22">
        <v>2</v>
      </c>
      <c r="BK75" s="22">
        <v>0</v>
      </c>
      <c r="BL75" s="22">
        <v>1</v>
      </c>
      <c r="BM75" s="22">
        <v>1</v>
      </c>
      <c r="BN75" s="22">
        <v>0</v>
      </c>
      <c r="BO75" s="22">
        <v>2</v>
      </c>
      <c r="BP75" s="22">
        <v>0</v>
      </c>
      <c r="BQ75" s="22">
        <v>3</v>
      </c>
      <c r="BR75" s="22">
        <v>0</v>
      </c>
      <c r="BS75" s="22">
        <v>0</v>
      </c>
      <c r="BT75" s="22">
        <v>0</v>
      </c>
      <c r="BU75" s="22">
        <v>3</v>
      </c>
      <c r="BV75" s="22">
        <v>0</v>
      </c>
      <c r="BW75" s="22">
        <v>0</v>
      </c>
      <c r="BX75" s="22">
        <v>2</v>
      </c>
      <c r="BY75" s="22">
        <v>1</v>
      </c>
      <c r="BZ75" s="22">
        <v>0</v>
      </c>
      <c r="CA75" s="22">
        <v>0</v>
      </c>
      <c r="CB75" s="22">
        <v>0</v>
      </c>
      <c r="CC75" s="22">
        <v>0</v>
      </c>
    </row>
    <row r="76" spans="1:81" x14ac:dyDescent="0.3">
      <c r="A76" s="6" t="s">
        <v>506</v>
      </c>
      <c r="B76" s="20">
        <f t="shared" si="11"/>
        <v>182</v>
      </c>
      <c r="C76" s="22">
        <v>3</v>
      </c>
      <c r="D76" s="22">
        <v>4</v>
      </c>
      <c r="E76" s="22">
        <v>0</v>
      </c>
      <c r="F76" s="22">
        <v>1</v>
      </c>
      <c r="G76" s="22">
        <v>1</v>
      </c>
      <c r="H76" s="22">
        <v>2</v>
      </c>
      <c r="I76" s="22">
        <v>5</v>
      </c>
      <c r="J76" s="22">
        <v>1</v>
      </c>
      <c r="K76" s="22">
        <v>2</v>
      </c>
      <c r="L76" s="22">
        <v>3</v>
      </c>
      <c r="M76" s="22">
        <v>3</v>
      </c>
      <c r="N76" s="22">
        <v>1</v>
      </c>
      <c r="O76" s="22">
        <v>1</v>
      </c>
      <c r="P76" s="22">
        <v>2</v>
      </c>
      <c r="Q76" s="22">
        <v>2</v>
      </c>
      <c r="R76" s="22">
        <v>4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2">
        <v>2</v>
      </c>
      <c r="AD76" s="22">
        <v>3</v>
      </c>
      <c r="AE76" s="22">
        <v>3</v>
      </c>
      <c r="AF76" s="22">
        <v>5</v>
      </c>
      <c r="AG76" s="22">
        <v>0</v>
      </c>
      <c r="AH76" s="22">
        <v>4</v>
      </c>
      <c r="AI76" s="22">
        <v>6</v>
      </c>
      <c r="AJ76" s="22">
        <v>0</v>
      </c>
      <c r="AK76" s="22">
        <v>1</v>
      </c>
      <c r="AL76" s="22">
        <v>0</v>
      </c>
      <c r="AM76" s="22">
        <v>2</v>
      </c>
      <c r="AN76" s="22">
        <v>1</v>
      </c>
      <c r="AO76" s="22">
        <v>1</v>
      </c>
      <c r="AP76" s="22">
        <v>1</v>
      </c>
      <c r="AQ76" s="22">
        <v>2</v>
      </c>
      <c r="AR76" s="22">
        <v>3</v>
      </c>
      <c r="AS76" s="22">
        <v>9</v>
      </c>
      <c r="AT76" s="22">
        <v>7</v>
      </c>
      <c r="AU76" s="22">
        <v>0</v>
      </c>
      <c r="AV76" s="22">
        <v>3</v>
      </c>
      <c r="AW76" s="22">
        <v>0</v>
      </c>
      <c r="AX76" s="22">
        <v>24</v>
      </c>
      <c r="AY76" s="22">
        <v>1</v>
      </c>
      <c r="AZ76" s="22">
        <v>0</v>
      </c>
      <c r="BA76" s="22">
        <v>8</v>
      </c>
      <c r="BB76" s="22">
        <v>6</v>
      </c>
      <c r="BC76" s="22">
        <v>0</v>
      </c>
      <c r="BD76" s="22">
        <v>6</v>
      </c>
      <c r="BE76" s="22">
        <v>0</v>
      </c>
      <c r="BF76" s="22">
        <v>1</v>
      </c>
      <c r="BG76" s="22">
        <v>0</v>
      </c>
      <c r="BH76" s="22">
        <v>0</v>
      </c>
      <c r="BI76" s="22">
        <v>2</v>
      </c>
      <c r="BJ76" s="22">
        <v>13</v>
      </c>
      <c r="BK76" s="22">
        <v>4</v>
      </c>
      <c r="BL76" s="22">
        <v>1</v>
      </c>
      <c r="BM76" s="22">
        <v>0</v>
      </c>
      <c r="BN76" s="22">
        <v>0</v>
      </c>
      <c r="BO76" s="22">
        <v>3</v>
      </c>
      <c r="BP76" s="22">
        <v>0</v>
      </c>
      <c r="BQ76" s="22">
        <v>2</v>
      </c>
      <c r="BR76" s="22">
        <v>1</v>
      </c>
      <c r="BS76" s="22">
        <v>0</v>
      </c>
      <c r="BT76" s="22">
        <v>2</v>
      </c>
      <c r="BU76" s="22">
        <v>1</v>
      </c>
      <c r="BV76" s="22">
        <v>0</v>
      </c>
      <c r="BW76" s="22">
        <v>0</v>
      </c>
      <c r="BX76" s="22">
        <v>0</v>
      </c>
      <c r="BY76" s="22">
        <v>6</v>
      </c>
      <c r="BZ76" s="22">
        <v>2</v>
      </c>
      <c r="CA76" s="22">
        <v>1</v>
      </c>
      <c r="CB76" s="22">
        <v>7</v>
      </c>
      <c r="CC76" s="22">
        <v>3</v>
      </c>
    </row>
    <row r="77" spans="1:81" x14ac:dyDescent="0.3">
      <c r="A77" s="6" t="s">
        <v>507</v>
      </c>
      <c r="B77" s="20">
        <f t="shared" si="11"/>
        <v>169</v>
      </c>
      <c r="C77" s="22">
        <v>0</v>
      </c>
      <c r="D77" s="22">
        <v>0</v>
      </c>
      <c r="E77" s="22">
        <v>0</v>
      </c>
      <c r="F77" s="22">
        <v>0</v>
      </c>
      <c r="G77" s="22">
        <v>1</v>
      </c>
      <c r="H77" s="22">
        <v>0</v>
      </c>
      <c r="I77" s="22">
        <v>1</v>
      </c>
      <c r="J77" s="22">
        <v>2</v>
      </c>
      <c r="K77" s="22">
        <v>0</v>
      </c>
      <c r="L77" s="22">
        <v>0</v>
      </c>
      <c r="M77" s="22">
        <v>0</v>
      </c>
      <c r="N77" s="22">
        <v>2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3</v>
      </c>
      <c r="Y77" s="22">
        <v>0</v>
      </c>
      <c r="Z77" s="22">
        <v>0</v>
      </c>
      <c r="AA77" s="22">
        <v>0</v>
      </c>
      <c r="AB77" s="22">
        <v>0</v>
      </c>
      <c r="AC77" s="22">
        <v>10</v>
      </c>
      <c r="AD77" s="22">
        <v>7</v>
      </c>
      <c r="AE77" s="22">
        <v>1</v>
      </c>
      <c r="AF77" s="22">
        <v>0</v>
      </c>
      <c r="AG77" s="22">
        <v>0</v>
      </c>
      <c r="AH77" s="22">
        <v>0</v>
      </c>
      <c r="AI77" s="22">
        <v>8</v>
      </c>
      <c r="AJ77" s="22">
        <v>0</v>
      </c>
      <c r="AK77" s="22">
        <v>5</v>
      </c>
      <c r="AL77" s="22">
        <v>0</v>
      </c>
      <c r="AM77" s="22">
        <v>1</v>
      </c>
      <c r="AN77" s="22">
        <v>0</v>
      </c>
      <c r="AO77" s="22">
        <v>3</v>
      </c>
      <c r="AP77" s="22">
        <v>5</v>
      </c>
      <c r="AQ77" s="22">
        <v>2</v>
      </c>
      <c r="AR77" s="22">
        <v>1</v>
      </c>
      <c r="AS77" s="22">
        <v>3</v>
      </c>
      <c r="AT77" s="22">
        <v>0</v>
      </c>
      <c r="AU77" s="22">
        <v>1</v>
      </c>
      <c r="AV77" s="22">
        <v>2</v>
      </c>
      <c r="AW77" s="22">
        <v>0</v>
      </c>
      <c r="AX77" s="22">
        <v>3</v>
      </c>
      <c r="AY77" s="22">
        <v>0</v>
      </c>
      <c r="AZ77" s="22">
        <v>1</v>
      </c>
      <c r="BA77" s="22">
        <v>1</v>
      </c>
      <c r="BB77" s="22">
        <v>3</v>
      </c>
      <c r="BC77" s="22">
        <v>0</v>
      </c>
      <c r="BD77" s="22">
        <v>3</v>
      </c>
      <c r="BE77" s="22">
        <v>0</v>
      </c>
      <c r="BF77" s="22">
        <v>7</v>
      </c>
      <c r="BG77" s="22">
        <v>0</v>
      </c>
      <c r="BH77" s="22">
        <v>0</v>
      </c>
      <c r="BI77" s="22">
        <v>2</v>
      </c>
      <c r="BJ77" s="22">
        <v>9</v>
      </c>
      <c r="BK77" s="22">
        <v>1</v>
      </c>
      <c r="BL77" s="22">
        <v>1</v>
      </c>
      <c r="BM77" s="22">
        <v>5</v>
      </c>
      <c r="BN77" s="22">
        <v>0</v>
      </c>
      <c r="BO77" s="22">
        <v>8</v>
      </c>
      <c r="BP77" s="22">
        <v>0</v>
      </c>
      <c r="BQ77" s="22">
        <v>7</v>
      </c>
      <c r="BR77" s="22">
        <v>7</v>
      </c>
      <c r="BS77" s="22">
        <v>0</v>
      </c>
      <c r="BT77" s="22">
        <v>1</v>
      </c>
      <c r="BU77" s="22">
        <v>2</v>
      </c>
      <c r="BV77" s="22">
        <v>0</v>
      </c>
      <c r="BW77" s="22">
        <v>1</v>
      </c>
      <c r="BX77" s="22">
        <v>11</v>
      </c>
      <c r="BY77" s="22">
        <v>5</v>
      </c>
      <c r="BZ77" s="22">
        <v>0</v>
      </c>
      <c r="CA77" s="22">
        <v>2</v>
      </c>
      <c r="CB77" s="22">
        <v>21</v>
      </c>
      <c r="CC77" s="22">
        <v>10</v>
      </c>
    </row>
    <row r="78" spans="1:81" x14ac:dyDescent="0.3">
      <c r="A78" s="6" t="s">
        <v>508</v>
      </c>
      <c r="B78" s="20">
        <f t="shared" si="11"/>
        <v>5363</v>
      </c>
      <c r="C78" s="22">
        <v>48</v>
      </c>
      <c r="D78" s="22">
        <v>34</v>
      </c>
      <c r="E78" s="22">
        <v>11</v>
      </c>
      <c r="F78" s="22">
        <v>16</v>
      </c>
      <c r="G78" s="22">
        <v>17</v>
      </c>
      <c r="H78" s="22">
        <v>21</v>
      </c>
      <c r="I78" s="22">
        <v>20</v>
      </c>
      <c r="J78" s="22">
        <v>23</v>
      </c>
      <c r="K78" s="22">
        <v>48</v>
      </c>
      <c r="L78" s="22">
        <v>11</v>
      </c>
      <c r="M78" s="22">
        <v>14</v>
      </c>
      <c r="N78" s="22">
        <v>22</v>
      </c>
      <c r="O78" s="22">
        <v>6</v>
      </c>
      <c r="P78" s="22">
        <v>13</v>
      </c>
      <c r="Q78" s="22">
        <v>97</v>
      </c>
      <c r="R78" s="22">
        <v>232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5</v>
      </c>
      <c r="Y78" s="22">
        <v>1</v>
      </c>
      <c r="Z78" s="22">
        <v>0</v>
      </c>
      <c r="AA78" s="22">
        <v>1</v>
      </c>
      <c r="AB78" s="22">
        <v>0</v>
      </c>
      <c r="AC78" s="22">
        <v>297</v>
      </c>
      <c r="AD78" s="22">
        <v>133</v>
      </c>
      <c r="AE78" s="22">
        <v>119</v>
      </c>
      <c r="AF78" s="22">
        <v>151</v>
      </c>
      <c r="AG78" s="22">
        <v>0</v>
      </c>
      <c r="AH78" s="22">
        <v>76</v>
      </c>
      <c r="AI78" s="22">
        <v>374</v>
      </c>
      <c r="AJ78" s="22">
        <v>74</v>
      </c>
      <c r="AK78" s="22">
        <v>149</v>
      </c>
      <c r="AL78" s="22">
        <v>0</v>
      </c>
      <c r="AM78" s="22">
        <v>20</v>
      </c>
      <c r="AN78" s="22">
        <v>26</v>
      </c>
      <c r="AO78" s="22">
        <v>38</v>
      </c>
      <c r="AP78" s="22">
        <v>54</v>
      </c>
      <c r="AQ78" s="22">
        <v>60</v>
      </c>
      <c r="AR78" s="22">
        <v>116</v>
      </c>
      <c r="AS78" s="22">
        <v>326</v>
      </c>
      <c r="AT78" s="22">
        <v>111</v>
      </c>
      <c r="AU78" s="22">
        <v>1</v>
      </c>
      <c r="AV78" s="22">
        <v>119</v>
      </c>
      <c r="AW78" s="22">
        <v>30</v>
      </c>
      <c r="AX78" s="22">
        <v>264</v>
      </c>
      <c r="AY78" s="22">
        <v>66</v>
      </c>
      <c r="AZ78" s="22">
        <v>0</v>
      </c>
      <c r="BA78" s="22">
        <v>86</v>
      </c>
      <c r="BB78" s="22">
        <v>138</v>
      </c>
      <c r="BC78" s="22">
        <v>0</v>
      </c>
      <c r="BD78" s="22">
        <v>109</v>
      </c>
      <c r="BE78" s="22">
        <v>0</v>
      </c>
      <c r="BF78" s="22">
        <v>139</v>
      </c>
      <c r="BG78" s="22">
        <v>0</v>
      </c>
      <c r="BH78" s="22">
        <v>1</v>
      </c>
      <c r="BI78" s="22">
        <v>131</v>
      </c>
      <c r="BJ78" s="22">
        <v>193</v>
      </c>
      <c r="BK78" s="22">
        <v>39</v>
      </c>
      <c r="BL78" s="22">
        <v>53</v>
      </c>
      <c r="BM78" s="22">
        <v>102</v>
      </c>
      <c r="BN78" s="22">
        <v>0</v>
      </c>
      <c r="BO78" s="22">
        <v>171</v>
      </c>
      <c r="BP78" s="22">
        <v>0</v>
      </c>
      <c r="BQ78" s="22">
        <v>84</v>
      </c>
      <c r="BR78" s="22">
        <v>70</v>
      </c>
      <c r="BS78" s="22">
        <v>0</v>
      </c>
      <c r="BT78" s="22">
        <v>48</v>
      </c>
      <c r="BU78" s="22">
        <v>58</v>
      </c>
      <c r="BV78" s="22">
        <v>0</v>
      </c>
      <c r="BW78" s="22">
        <v>14</v>
      </c>
      <c r="BX78" s="22">
        <v>58</v>
      </c>
      <c r="BY78" s="22">
        <v>187</v>
      </c>
      <c r="BZ78" s="22">
        <v>61</v>
      </c>
      <c r="CA78" s="22">
        <v>62</v>
      </c>
      <c r="CB78" s="22">
        <v>210</v>
      </c>
      <c r="CC78" s="22">
        <v>105</v>
      </c>
    </row>
    <row r="79" spans="1:81" x14ac:dyDescent="0.3">
      <c r="A79" s="6" t="s">
        <v>379</v>
      </c>
      <c r="B79" s="20">
        <f t="shared" si="11"/>
        <v>14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3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2">
        <v>0</v>
      </c>
      <c r="AG79" s="22">
        <v>0</v>
      </c>
      <c r="AH79" s="22">
        <v>0</v>
      </c>
      <c r="AI79" s="22">
        <v>0</v>
      </c>
      <c r="AJ79" s="22">
        <v>0</v>
      </c>
      <c r="AK79" s="22">
        <v>1</v>
      </c>
      <c r="AL79" s="22">
        <v>0</v>
      </c>
      <c r="AM79" s="22">
        <v>1</v>
      </c>
      <c r="AN79" s="22">
        <v>0</v>
      </c>
      <c r="AO79" s="22">
        <v>0</v>
      </c>
      <c r="AP79" s="22">
        <v>0</v>
      </c>
      <c r="AQ79" s="22">
        <v>0</v>
      </c>
      <c r="AR79" s="22">
        <v>1</v>
      </c>
      <c r="AS79" s="22">
        <v>1</v>
      </c>
      <c r="AT79" s="22">
        <v>0</v>
      </c>
      <c r="AU79" s="22">
        <v>0</v>
      </c>
      <c r="AV79" s="22">
        <v>0</v>
      </c>
      <c r="AW79" s="22">
        <v>0</v>
      </c>
      <c r="AX79" s="22">
        <v>0</v>
      </c>
      <c r="AY79" s="22">
        <v>0</v>
      </c>
      <c r="AZ79" s="22">
        <v>0</v>
      </c>
      <c r="BA79" s="22">
        <v>0</v>
      </c>
      <c r="BB79" s="22">
        <v>2</v>
      </c>
      <c r="BC79" s="22">
        <v>0</v>
      </c>
      <c r="BD79" s="22">
        <v>0</v>
      </c>
      <c r="BE79" s="22">
        <v>0</v>
      </c>
      <c r="BF79" s="22">
        <v>0</v>
      </c>
      <c r="BG79" s="22">
        <v>0</v>
      </c>
      <c r="BH79" s="22">
        <v>0</v>
      </c>
      <c r="BI79" s="22">
        <v>0</v>
      </c>
      <c r="BJ79" s="22">
        <v>4</v>
      </c>
      <c r="BK79" s="22">
        <v>0</v>
      </c>
      <c r="BL79" s="22">
        <v>0</v>
      </c>
      <c r="BM79" s="22">
        <v>0</v>
      </c>
      <c r="BN79" s="22">
        <v>0</v>
      </c>
      <c r="BO79" s="22">
        <v>1</v>
      </c>
      <c r="BP79" s="22">
        <v>0</v>
      </c>
      <c r="BQ79" s="22">
        <v>0</v>
      </c>
      <c r="BR79" s="22">
        <v>0</v>
      </c>
      <c r="BS79" s="22">
        <v>0</v>
      </c>
      <c r="BT79" s="22">
        <v>0</v>
      </c>
      <c r="BU79" s="22">
        <v>0</v>
      </c>
      <c r="BV79" s="22">
        <v>0</v>
      </c>
      <c r="BW79" s="22">
        <v>0</v>
      </c>
      <c r="BX79" s="22">
        <v>0</v>
      </c>
      <c r="BY79" s="22">
        <v>0</v>
      </c>
      <c r="BZ79" s="22">
        <v>0</v>
      </c>
      <c r="CA79" s="22">
        <v>0</v>
      </c>
      <c r="CB79" s="22">
        <v>0</v>
      </c>
      <c r="CC79" s="22">
        <v>0</v>
      </c>
    </row>
    <row r="80" spans="1:81" x14ac:dyDescent="0.3">
      <c r="A80" s="6" t="s">
        <v>375</v>
      </c>
      <c r="B80" s="20">
        <f t="shared" si="11"/>
        <v>101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7</v>
      </c>
      <c r="R80" s="22">
        <v>3</v>
      </c>
      <c r="S80" s="22">
        <v>0</v>
      </c>
      <c r="T80" s="22">
        <v>0</v>
      </c>
      <c r="U80" s="22">
        <v>0</v>
      </c>
      <c r="V80" s="22">
        <v>0</v>
      </c>
      <c r="W80" s="22">
        <v>0</v>
      </c>
      <c r="X80" s="22">
        <v>0</v>
      </c>
      <c r="Y80" s="22">
        <v>0</v>
      </c>
      <c r="Z80" s="22">
        <v>0</v>
      </c>
      <c r="AA80" s="22">
        <v>0</v>
      </c>
      <c r="AB80" s="22">
        <v>0</v>
      </c>
      <c r="AC80" s="22">
        <v>1</v>
      </c>
      <c r="AD80" s="22">
        <v>1</v>
      </c>
      <c r="AE80" s="22">
        <v>1</v>
      </c>
      <c r="AF80" s="22">
        <v>2</v>
      </c>
      <c r="AG80" s="22">
        <v>0</v>
      </c>
      <c r="AH80" s="22">
        <v>0</v>
      </c>
      <c r="AI80" s="22">
        <v>7</v>
      </c>
      <c r="AJ80" s="22">
        <v>0</v>
      </c>
      <c r="AK80" s="22">
        <v>0</v>
      </c>
      <c r="AL80" s="22">
        <v>0</v>
      </c>
      <c r="AM80" s="22">
        <v>0</v>
      </c>
      <c r="AN80" s="22">
        <v>2</v>
      </c>
      <c r="AO80" s="22">
        <v>1</v>
      </c>
      <c r="AP80" s="22">
        <v>0</v>
      </c>
      <c r="AQ80" s="22">
        <v>18</v>
      </c>
      <c r="AR80" s="22">
        <v>4</v>
      </c>
      <c r="AS80" s="22">
        <v>2</v>
      </c>
      <c r="AT80" s="22">
        <v>2</v>
      </c>
      <c r="AU80" s="22">
        <v>0</v>
      </c>
      <c r="AV80" s="22">
        <v>0</v>
      </c>
      <c r="AW80" s="22">
        <v>1</v>
      </c>
      <c r="AX80" s="22">
        <v>6</v>
      </c>
      <c r="AY80" s="22">
        <v>0</v>
      </c>
      <c r="AZ80" s="22">
        <v>0</v>
      </c>
      <c r="BA80" s="22">
        <v>0</v>
      </c>
      <c r="BB80" s="22">
        <v>3</v>
      </c>
      <c r="BC80" s="22">
        <v>0</v>
      </c>
      <c r="BD80" s="22">
        <v>0</v>
      </c>
      <c r="BE80" s="22">
        <v>0</v>
      </c>
      <c r="BF80" s="22">
        <v>0</v>
      </c>
      <c r="BG80" s="22">
        <v>0</v>
      </c>
      <c r="BH80" s="22">
        <v>0</v>
      </c>
      <c r="BI80" s="22">
        <v>10</v>
      </c>
      <c r="BJ80" s="22">
        <v>3</v>
      </c>
      <c r="BK80" s="22">
        <v>0</v>
      </c>
      <c r="BL80" s="22">
        <v>2</v>
      </c>
      <c r="BM80" s="22">
        <v>3</v>
      </c>
      <c r="BN80" s="22">
        <v>0</v>
      </c>
      <c r="BO80" s="22">
        <v>3</v>
      </c>
      <c r="BP80" s="22">
        <v>0</v>
      </c>
      <c r="BQ80" s="22">
        <v>1</v>
      </c>
      <c r="BR80" s="22">
        <v>0</v>
      </c>
      <c r="BS80" s="22">
        <v>0</v>
      </c>
      <c r="BT80" s="22">
        <v>0</v>
      </c>
      <c r="BU80" s="22">
        <v>0</v>
      </c>
      <c r="BV80" s="22">
        <v>0</v>
      </c>
      <c r="BW80" s="22">
        <v>0</v>
      </c>
      <c r="BX80" s="22">
        <v>0</v>
      </c>
      <c r="BY80" s="22">
        <v>3</v>
      </c>
      <c r="BZ80" s="22">
        <v>0</v>
      </c>
      <c r="CA80" s="22">
        <v>0</v>
      </c>
      <c r="CB80" s="22">
        <v>11</v>
      </c>
      <c r="CC80" s="22">
        <v>4</v>
      </c>
    </row>
    <row r="81" spans="1:81" x14ac:dyDescent="0.3">
      <c r="A81" s="6" t="s">
        <v>202</v>
      </c>
      <c r="B81" s="20">
        <f t="shared" si="11"/>
        <v>53</v>
      </c>
      <c r="C81" s="22">
        <v>1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12</v>
      </c>
      <c r="R81" s="22">
        <v>3</v>
      </c>
      <c r="S81" s="22"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22">
        <v>0</v>
      </c>
      <c r="AC81" s="22">
        <v>2</v>
      </c>
      <c r="AD81" s="22">
        <v>1</v>
      </c>
      <c r="AE81" s="22">
        <v>4</v>
      </c>
      <c r="AF81" s="22">
        <v>2</v>
      </c>
      <c r="AG81" s="22">
        <v>0</v>
      </c>
      <c r="AH81" s="22">
        <v>1</v>
      </c>
      <c r="AI81" s="22">
        <v>3</v>
      </c>
      <c r="AJ81" s="22">
        <v>1</v>
      </c>
      <c r="AK81" s="22">
        <v>0</v>
      </c>
      <c r="AL81" s="22">
        <v>0</v>
      </c>
      <c r="AM81" s="22">
        <v>0</v>
      </c>
      <c r="AN81" s="22">
        <v>0</v>
      </c>
      <c r="AO81" s="22">
        <v>0</v>
      </c>
      <c r="AP81" s="22">
        <v>0</v>
      </c>
      <c r="AQ81" s="22">
        <v>3</v>
      </c>
      <c r="AR81" s="22">
        <v>1</v>
      </c>
      <c r="AS81" s="22">
        <v>3</v>
      </c>
      <c r="AT81" s="22">
        <v>0</v>
      </c>
      <c r="AU81" s="22">
        <v>0</v>
      </c>
      <c r="AV81" s="22">
        <v>0</v>
      </c>
      <c r="AW81" s="22">
        <v>0</v>
      </c>
      <c r="AX81" s="22">
        <v>2</v>
      </c>
      <c r="AY81" s="22">
        <v>0</v>
      </c>
      <c r="AZ81" s="22">
        <v>0</v>
      </c>
      <c r="BA81" s="22">
        <v>1</v>
      </c>
      <c r="BB81" s="22">
        <v>2</v>
      </c>
      <c r="BC81" s="22">
        <v>0</v>
      </c>
      <c r="BD81" s="22">
        <v>0</v>
      </c>
      <c r="BE81" s="22">
        <v>0</v>
      </c>
      <c r="BF81" s="22">
        <v>1</v>
      </c>
      <c r="BG81" s="22">
        <v>0</v>
      </c>
      <c r="BH81" s="22">
        <v>0</v>
      </c>
      <c r="BI81" s="22">
        <v>0</v>
      </c>
      <c r="BJ81" s="22">
        <v>3</v>
      </c>
      <c r="BK81" s="22">
        <v>0</v>
      </c>
      <c r="BL81" s="22">
        <v>0</v>
      </c>
      <c r="BM81" s="22">
        <v>2</v>
      </c>
      <c r="BN81" s="22">
        <v>0</v>
      </c>
      <c r="BO81" s="22">
        <v>1</v>
      </c>
      <c r="BP81" s="22">
        <v>0</v>
      </c>
      <c r="BQ81" s="22">
        <v>0</v>
      </c>
      <c r="BR81" s="22">
        <v>1</v>
      </c>
      <c r="BS81" s="22">
        <v>0</v>
      </c>
      <c r="BT81" s="22">
        <v>0</v>
      </c>
      <c r="BU81" s="22">
        <v>1</v>
      </c>
      <c r="BV81" s="22">
        <v>0</v>
      </c>
      <c r="BW81" s="22">
        <v>0</v>
      </c>
      <c r="BX81" s="22">
        <v>0</v>
      </c>
      <c r="BY81" s="22">
        <v>0</v>
      </c>
      <c r="BZ81" s="22">
        <v>0</v>
      </c>
      <c r="CA81" s="22">
        <v>0</v>
      </c>
      <c r="CB81" s="22">
        <v>0</v>
      </c>
      <c r="CC81" s="22">
        <v>2</v>
      </c>
    </row>
    <row r="82" spans="1:81" x14ac:dyDescent="0.3">
      <c r="A82" s="6" t="s">
        <v>510</v>
      </c>
      <c r="B82" s="20">
        <f t="shared" si="11"/>
        <v>2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v>0</v>
      </c>
      <c r="AD82" s="22">
        <v>0</v>
      </c>
      <c r="AE82" s="22">
        <v>0</v>
      </c>
      <c r="AF82" s="22">
        <v>0</v>
      </c>
      <c r="AG82" s="22">
        <v>0</v>
      </c>
      <c r="AH82" s="22">
        <v>0</v>
      </c>
      <c r="AI82" s="22">
        <v>0</v>
      </c>
      <c r="AJ82" s="22">
        <v>0</v>
      </c>
      <c r="AK82" s="22">
        <v>0</v>
      </c>
      <c r="AL82" s="22">
        <v>0</v>
      </c>
      <c r="AM82" s="22">
        <v>0</v>
      </c>
      <c r="AN82" s="22">
        <v>0</v>
      </c>
      <c r="AO82" s="22">
        <v>0</v>
      </c>
      <c r="AP82" s="22">
        <v>0</v>
      </c>
      <c r="AQ82" s="22">
        <v>0</v>
      </c>
      <c r="AR82" s="22">
        <v>1</v>
      </c>
      <c r="AS82" s="22">
        <v>0</v>
      </c>
      <c r="AT82" s="22">
        <v>0</v>
      </c>
      <c r="AU82" s="22">
        <v>0</v>
      </c>
      <c r="AV82" s="22">
        <v>0</v>
      </c>
      <c r="AW82" s="22">
        <v>0</v>
      </c>
      <c r="AX82" s="22">
        <v>0</v>
      </c>
      <c r="AY82" s="22">
        <v>0</v>
      </c>
      <c r="AZ82" s="22">
        <v>0</v>
      </c>
      <c r="BA82" s="22">
        <v>0</v>
      </c>
      <c r="BB82" s="22">
        <v>0</v>
      </c>
      <c r="BC82" s="22">
        <v>0</v>
      </c>
      <c r="BD82" s="22">
        <v>0</v>
      </c>
      <c r="BE82" s="22">
        <v>0</v>
      </c>
      <c r="BF82" s="22">
        <v>0</v>
      </c>
      <c r="BG82" s="22">
        <v>0</v>
      </c>
      <c r="BH82" s="22">
        <v>0</v>
      </c>
      <c r="BI82" s="22">
        <v>0</v>
      </c>
      <c r="BJ82" s="22">
        <v>0</v>
      </c>
      <c r="BK82" s="22">
        <v>0</v>
      </c>
      <c r="BL82" s="22">
        <v>0</v>
      </c>
      <c r="BM82" s="22">
        <v>0</v>
      </c>
      <c r="BN82" s="22">
        <v>0</v>
      </c>
      <c r="BO82" s="22">
        <v>0</v>
      </c>
      <c r="BP82" s="22">
        <v>0</v>
      </c>
      <c r="BQ82" s="22">
        <v>0</v>
      </c>
      <c r="BR82" s="22">
        <v>0</v>
      </c>
      <c r="BS82" s="22">
        <v>0</v>
      </c>
      <c r="BT82" s="22">
        <v>0</v>
      </c>
      <c r="BU82" s="22">
        <v>0</v>
      </c>
      <c r="BV82" s="22">
        <v>0</v>
      </c>
      <c r="BW82" s="22">
        <v>0</v>
      </c>
      <c r="BX82" s="22">
        <v>0</v>
      </c>
      <c r="BY82" s="22">
        <v>0</v>
      </c>
      <c r="BZ82" s="22">
        <v>0</v>
      </c>
      <c r="CA82" s="22">
        <v>0</v>
      </c>
      <c r="CB82" s="22">
        <v>1</v>
      </c>
      <c r="CC82" s="22">
        <v>0</v>
      </c>
    </row>
    <row r="83" spans="1:81" x14ac:dyDescent="0.3">
      <c r="A83" s="6" t="s">
        <v>203</v>
      </c>
      <c r="B83" s="20">
        <f t="shared" si="11"/>
        <v>69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6</v>
      </c>
      <c r="R83" s="22">
        <v>10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v>2</v>
      </c>
      <c r="AD83" s="22">
        <v>2</v>
      </c>
      <c r="AE83" s="22">
        <v>7</v>
      </c>
      <c r="AF83" s="22">
        <v>3</v>
      </c>
      <c r="AG83" s="22">
        <v>0</v>
      </c>
      <c r="AH83" s="22">
        <v>1</v>
      </c>
      <c r="AI83" s="22">
        <v>1</v>
      </c>
      <c r="AJ83" s="22">
        <v>2</v>
      </c>
      <c r="AK83" s="22">
        <v>0</v>
      </c>
      <c r="AL83" s="22">
        <v>0</v>
      </c>
      <c r="AM83" s="22">
        <v>1</v>
      </c>
      <c r="AN83" s="22">
        <v>0</v>
      </c>
      <c r="AO83" s="22">
        <v>0</v>
      </c>
      <c r="AP83" s="22">
        <v>0</v>
      </c>
      <c r="AQ83" s="22">
        <v>1</v>
      </c>
      <c r="AR83" s="22">
        <v>0</v>
      </c>
      <c r="AS83" s="22">
        <v>1</v>
      </c>
      <c r="AT83" s="22">
        <v>1</v>
      </c>
      <c r="AU83" s="22">
        <v>0</v>
      </c>
      <c r="AV83" s="22">
        <v>0</v>
      </c>
      <c r="AW83" s="22">
        <v>0</v>
      </c>
      <c r="AX83" s="22">
        <v>1</v>
      </c>
      <c r="AY83" s="22">
        <v>1</v>
      </c>
      <c r="AZ83" s="22">
        <v>0</v>
      </c>
      <c r="BA83" s="22">
        <v>2</v>
      </c>
      <c r="BB83" s="22">
        <v>3</v>
      </c>
      <c r="BC83" s="22">
        <v>0</v>
      </c>
      <c r="BD83" s="22">
        <v>0</v>
      </c>
      <c r="BE83" s="22">
        <v>0</v>
      </c>
      <c r="BF83" s="22">
        <v>0</v>
      </c>
      <c r="BG83" s="22">
        <v>0</v>
      </c>
      <c r="BH83" s="22">
        <v>0</v>
      </c>
      <c r="BI83" s="22">
        <v>1</v>
      </c>
      <c r="BJ83" s="22">
        <v>5</v>
      </c>
      <c r="BK83" s="22">
        <v>0</v>
      </c>
      <c r="BL83" s="22">
        <v>0</v>
      </c>
      <c r="BM83" s="22">
        <v>3</v>
      </c>
      <c r="BN83" s="22">
        <v>0</v>
      </c>
      <c r="BO83" s="22">
        <v>1</v>
      </c>
      <c r="BP83" s="22">
        <v>0</v>
      </c>
      <c r="BQ83" s="22">
        <v>0</v>
      </c>
      <c r="BR83" s="22">
        <v>0</v>
      </c>
      <c r="BS83" s="22">
        <v>0</v>
      </c>
      <c r="BT83" s="22">
        <v>0</v>
      </c>
      <c r="BU83" s="22">
        <v>0</v>
      </c>
      <c r="BV83" s="22">
        <v>0</v>
      </c>
      <c r="BW83" s="22">
        <v>0</v>
      </c>
      <c r="BX83" s="22">
        <v>0</v>
      </c>
      <c r="BY83" s="22">
        <v>2</v>
      </c>
      <c r="BZ83" s="22">
        <v>1</v>
      </c>
      <c r="CA83" s="22">
        <v>0</v>
      </c>
      <c r="CB83" s="22">
        <v>9</v>
      </c>
      <c r="CC83" s="22">
        <v>2</v>
      </c>
    </row>
    <row r="84" spans="1:81" x14ac:dyDescent="0.3">
      <c r="A84" s="6" t="s">
        <v>204</v>
      </c>
      <c r="B84" s="20">
        <f t="shared" si="11"/>
        <v>3946</v>
      </c>
      <c r="C84" s="22">
        <v>12</v>
      </c>
      <c r="D84" s="22">
        <v>88</v>
      </c>
      <c r="E84" s="22">
        <v>17</v>
      </c>
      <c r="F84" s="22">
        <v>27</v>
      </c>
      <c r="G84" s="22">
        <v>43</v>
      </c>
      <c r="H84" s="22">
        <v>2</v>
      </c>
      <c r="I84" s="22">
        <v>33</v>
      </c>
      <c r="J84" s="22">
        <v>29</v>
      </c>
      <c r="K84" s="22">
        <v>49</v>
      </c>
      <c r="L84" s="22">
        <v>4</v>
      </c>
      <c r="M84" s="22">
        <v>34</v>
      </c>
      <c r="N84" s="22">
        <v>31</v>
      </c>
      <c r="O84" s="22">
        <v>9</v>
      </c>
      <c r="P84" s="22">
        <v>37</v>
      </c>
      <c r="Q84" s="22">
        <v>1</v>
      </c>
      <c r="R84" s="22">
        <v>175</v>
      </c>
      <c r="S84" s="22">
        <v>0</v>
      </c>
      <c r="T84" s="22">
        <v>0</v>
      </c>
      <c r="U84" s="22">
        <v>1</v>
      </c>
      <c r="V84" s="22">
        <v>0</v>
      </c>
      <c r="W84" s="22">
        <v>0</v>
      </c>
      <c r="X84" s="22">
        <v>3</v>
      </c>
      <c r="Y84" s="22">
        <v>0</v>
      </c>
      <c r="Z84" s="22">
        <v>0</v>
      </c>
      <c r="AA84" s="22">
        <v>0</v>
      </c>
      <c r="AB84" s="22">
        <v>0</v>
      </c>
      <c r="AC84" s="22">
        <v>109</v>
      </c>
      <c r="AD84" s="22">
        <v>158</v>
      </c>
      <c r="AE84" s="22">
        <v>224</v>
      </c>
      <c r="AF84" s="22">
        <v>54</v>
      </c>
      <c r="AG84" s="22">
        <v>0</v>
      </c>
      <c r="AH84" s="22">
        <v>34</v>
      </c>
      <c r="AI84" s="22">
        <v>411</v>
      </c>
      <c r="AJ84" s="22">
        <v>51</v>
      </c>
      <c r="AK84" s="22">
        <v>111</v>
      </c>
      <c r="AL84" s="22">
        <v>0</v>
      </c>
      <c r="AM84" s="22">
        <v>18</v>
      </c>
      <c r="AN84" s="22">
        <v>9</v>
      </c>
      <c r="AO84" s="22">
        <v>9</v>
      </c>
      <c r="AP84" s="22">
        <v>30</v>
      </c>
      <c r="AQ84" s="22">
        <v>75</v>
      </c>
      <c r="AR84" s="22">
        <v>80</v>
      </c>
      <c r="AS84" s="22">
        <v>121</v>
      </c>
      <c r="AT84" s="22">
        <v>36</v>
      </c>
      <c r="AU84" s="22">
        <v>4</v>
      </c>
      <c r="AV84" s="22">
        <v>23</v>
      </c>
      <c r="AW84" s="22">
        <v>5</v>
      </c>
      <c r="AX84" s="22">
        <v>218</v>
      </c>
      <c r="AY84" s="22">
        <v>40</v>
      </c>
      <c r="AZ84" s="22">
        <v>0</v>
      </c>
      <c r="BA84" s="22">
        <v>72</v>
      </c>
      <c r="BB84" s="22">
        <v>117</v>
      </c>
      <c r="BC84" s="22">
        <v>1</v>
      </c>
      <c r="BD84" s="22">
        <v>96</v>
      </c>
      <c r="BE84" s="22">
        <v>0</v>
      </c>
      <c r="BF84" s="22">
        <v>174</v>
      </c>
      <c r="BG84" s="22">
        <v>0</v>
      </c>
      <c r="BH84" s="22">
        <v>0</v>
      </c>
      <c r="BI84" s="22">
        <v>51</v>
      </c>
      <c r="BJ84" s="22">
        <v>94</v>
      </c>
      <c r="BK84" s="22">
        <v>12</v>
      </c>
      <c r="BL84" s="22">
        <v>13</v>
      </c>
      <c r="BM84" s="22">
        <v>41</v>
      </c>
      <c r="BN84" s="22">
        <v>0</v>
      </c>
      <c r="BO84" s="22">
        <v>273</v>
      </c>
      <c r="BP84" s="22">
        <v>0</v>
      </c>
      <c r="BQ84" s="22">
        <v>39</v>
      </c>
      <c r="BR84" s="22">
        <v>60</v>
      </c>
      <c r="BS84" s="22">
        <v>0</v>
      </c>
      <c r="BT84" s="22">
        <v>21</v>
      </c>
      <c r="BU84" s="22">
        <v>19</v>
      </c>
      <c r="BV84" s="22">
        <v>0</v>
      </c>
      <c r="BW84" s="22">
        <v>6</v>
      </c>
      <c r="BX84" s="22">
        <v>35</v>
      </c>
      <c r="BY84" s="22">
        <v>90</v>
      </c>
      <c r="BZ84" s="22">
        <v>46</v>
      </c>
      <c r="CA84" s="22">
        <v>47</v>
      </c>
      <c r="CB84" s="22">
        <v>119</v>
      </c>
      <c r="CC84" s="22">
        <v>105</v>
      </c>
    </row>
    <row r="85" spans="1:81" x14ac:dyDescent="0.3">
      <c r="A85" s="6" t="s">
        <v>511</v>
      </c>
      <c r="B85" s="20">
        <f t="shared" ref="B85:B150" si="12">SUM(C85:CC85)</f>
        <v>19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5</v>
      </c>
      <c r="R85" s="22">
        <v>1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0</v>
      </c>
      <c r="AC85" s="22">
        <v>1</v>
      </c>
      <c r="AD85" s="22">
        <v>0</v>
      </c>
      <c r="AE85" s="22">
        <v>0</v>
      </c>
      <c r="AF85" s="22">
        <v>1</v>
      </c>
      <c r="AG85" s="22">
        <v>0</v>
      </c>
      <c r="AH85" s="22">
        <v>0</v>
      </c>
      <c r="AI85" s="22">
        <v>1</v>
      </c>
      <c r="AJ85" s="22">
        <v>0</v>
      </c>
      <c r="AK85" s="22">
        <v>0</v>
      </c>
      <c r="AL85" s="22">
        <v>0</v>
      </c>
      <c r="AM85" s="22">
        <v>0</v>
      </c>
      <c r="AN85" s="22">
        <v>0</v>
      </c>
      <c r="AO85" s="22">
        <v>0</v>
      </c>
      <c r="AP85" s="22">
        <v>0</v>
      </c>
      <c r="AQ85" s="22">
        <v>0</v>
      </c>
      <c r="AR85" s="22">
        <v>3</v>
      </c>
      <c r="AS85" s="22">
        <v>1</v>
      </c>
      <c r="AT85" s="22">
        <v>0</v>
      </c>
      <c r="AU85" s="22">
        <v>0</v>
      </c>
      <c r="AV85" s="22">
        <v>0</v>
      </c>
      <c r="AW85" s="22">
        <v>0</v>
      </c>
      <c r="AX85" s="22">
        <v>1</v>
      </c>
      <c r="AY85" s="22">
        <v>0</v>
      </c>
      <c r="AZ85" s="22">
        <v>0</v>
      </c>
      <c r="BA85" s="22">
        <v>0</v>
      </c>
      <c r="BB85" s="22">
        <v>1</v>
      </c>
      <c r="BC85" s="22">
        <v>0</v>
      </c>
      <c r="BD85" s="22">
        <v>0</v>
      </c>
      <c r="BE85" s="22">
        <v>0</v>
      </c>
      <c r="BF85" s="22">
        <v>0</v>
      </c>
      <c r="BG85" s="22">
        <v>0</v>
      </c>
      <c r="BH85" s="22">
        <v>0</v>
      </c>
      <c r="BI85" s="22">
        <v>0</v>
      </c>
      <c r="BJ85" s="22">
        <v>1</v>
      </c>
      <c r="BK85" s="22">
        <v>0</v>
      </c>
      <c r="BL85" s="22">
        <v>0</v>
      </c>
      <c r="BM85" s="22">
        <v>1</v>
      </c>
      <c r="BN85" s="22">
        <v>0</v>
      </c>
      <c r="BO85" s="22">
        <v>1</v>
      </c>
      <c r="BP85" s="22">
        <v>0</v>
      </c>
      <c r="BQ85" s="22">
        <v>0</v>
      </c>
      <c r="BR85" s="22">
        <v>0</v>
      </c>
      <c r="BS85" s="22">
        <v>0</v>
      </c>
      <c r="BT85" s="22">
        <v>0</v>
      </c>
      <c r="BU85" s="22">
        <v>0</v>
      </c>
      <c r="BV85" s="22">
        <v>0</v>
      </c>
      <c r="BW85" s="22">
        <v>0</v>
      </c>
      <c r="BX85" s="22">
        <v>0</v>
      </c>
      <c r="BY85" s="22">
        <v>0</v>
      </c>
      <c r="BZ85" s="22">
        <v>0</v>
      </c>
      <c r="CA85" s="22">
        <v>0</v>
      </c>
      <c r="CB85" s="22">
        <v>1</v>
      </c>
      <c r="CC85" s="22">
        <v>0</v>
      </c>
    </row>
    <row r="86" spans="1:81" x14ac:dyDescent="0.3">
      <c r="A86" s="6" t="s">
        <v>512</v>
      </c>
      <c r="B86" s="20">
        <f t="shared" si="12"/>
        <v>202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1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1</v>
      </c>
      <c r="T86" s="22">
        <v>0</v>
      </c>
      <c r="U86" s="22">
        <v>0</v>
      </c>
      <c r="V86" s="22">
        <v>0</v>
      </c>
      <c r="W86" s="22">
        <v>0</v>
      </c>
      <c r="X86" s="22">
        <v>20</v>
      </c>
      <c r="Y86" s="22">
        <v>0</v>
      </c>
      <c r="Z86" s="22">
        <v>0</v>
      </c>
      <c r="AA86" s="22">
        <v>0</v>
      </c>
      <c r="AB86" s="22">
        <v>0</v>
      </c>
      <c r="AC86" s="22">
        <v>9</v>
      </c>
      <c r="AD86" s="22">
        <v>4</v>
      </c>
      <c r="AE86" s="22">
        <v>6</v>
      </c>
      <c r="AF86" s="22">
        <v>5</v>
      </c>
      <c r="AG86" s="22">
        <v>0</v>
      </c>
      <c r="AH86" s="22">
        <v>2</v>
      </c>
      <c r="AI86" s="22">
        <v>7</v>
      </c>
      <c r="AJ86" s="22">
        <v>3</v>
      </c>
      <c r="AK86" s="22">
        <v>11</v>
      </c>
      <c r="AL86" s="22">
        <v>0</v>
      </c>
      <c r="AM86" s="22">
        <v>0</v>
      </c>
      <c r="AN86" s="22">
        <v>1</v>
      </c>
      <c r="AO86" s="22">
        <v>1</v>
      </c>
      <c r="AP86" s="22">
        <v>1</v>
      </c>
      <c r="AQ86" s="22">
        <v>3</v>
      </c>
      <c r="AR86" s="22">
        <v>6</v>
      </c>
      <c r="AS86" s="22">
        <v>15</v>
      </c>
      <c r="AT86" s="22">
        <v>3</v>
      </c>
      <c r="AU86" s="22">
        <v>0</v>
      </c>
      <c r="AV86" s="22">
        <v>5</v>
      </c>
      <c r="AW86" s="22">
        <v>0</v>
      </c>
      <c r="AX86" s="22">
        <v>12</v>
      </c>
      <c r="AY86" s="22">
        <v>4</v>
      </c>
      <c r="AZ86" s="22">
        <v>2</v>
      </c>
      <c r="BA86" s="22">
        <v>4</v>
      </c>
      <c r="BB86" s="22">
        <v>5</v>
      </c>
      <c r="BC86" s="22">
        <v>0</v>
      </c>
      <c r="BD86" s="22">
        <v>5</v>
      </c>
      <c r="BE86" s="22">
        <v>0</v>
      </c>
      <c r="BF86" s="22">
        <v>4</v>
      </c>
      <c r="BG86" s="22">
        <v>0</v>
      </c>
      <c r="BH86" s="22">
        <v>0</v>
      </c>
      <c r="BI86" s="22">
        <v>7</v>
      </c>
      <c r="BJ86" s="22">
        <v>6</v>
      </c>
      <c r="BK86" s="22">
        <v>3</v>
      </c>
      <c r="BL86" s="22">
        <v>0</v>
      </c>
      <c r="BM86" s="22">
        <v>7</v>
      </c>
      <c r="BN86" s="22">
        <v>0</v>
      </c>
      <c r="BO86" s="22">
        <v>8</v>
      </c>
      <c r="BP86" s="22">
        <v>0</v>
      </c>
      <c r="BQ86" s="22">
        <v>1</v>
      </c>
      <c r="BR86" s="22">
        <v>1</v>
      </c>
      <c r="BS86" s="22">
        <v>0</v>
      </c>
      <c r="BT86" s="22">
        <v>1</v>
      </c>
      <c r="BU86" s="22">
        <v>3</v>
      </c>
      <c r="BV86" s="22">
        <v>0</v>
      </c>
      <c r="BW86" s="22">
        <v>1</v>
      </c>
      <c r="BX86" s="22">
        <v>2</v>
      </c>
      <c r="BY86" s="22">
        <v>3</v>
      </c>
      <c r="BZ86" s="22">
        <v>1</v>
      </c>
      <c r="CA86" s="22">
        <v>1</v>
      </c>
      <c r="CB86" s="22">
        <v>13</v>
      </c>
      <c r="CC86" s="22">
        <v>4</v>
      </c>
    </row>
    <row r="87" spans="1:81" x14ac:dyDescent="0.3">
      <c r="A87" s="6" t="s">
        <v>205</v>
      </c>
      <c r="B87" s="20">
        <f t="shared" si="12"/>
        <v>205</v>
      </c>
      <c r="C87" s="22">
        <v>4</v>
      </c>
      <c r="D87" s="22">
        <v>9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3</v>
      </c>
      <c r="K87" s="22">
        <v>0</v>
      </c>
      <c r="L87" s="22">
        <v>0</v>
      </c>
      <c r="M87" s="22">
        <v>0</v>
      </c>
      <c r="N87" s="22">
        <v>0</v>
      </c>
      <c r="O87" s="22">
        <v>4</v>
      </c>
      <c r="P87" s="22">
        <v>0</v>
      </c>
      <c r="Q87" s="22">
        <v>1</v>
      </c>
      <c r="R87" s="22">
        <v>25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1</v>
      </c>
      <c r="Z87" s="22">
        <v>0</v>
      </c>
      <c r="AA87" s="22">
        <v>0</v>
      </c>
      <c r="AB87" s="22">
        <v>0</v>
      </c>
      <c r="AC87" s="22">
        <v>3</v>
      </c>
      <c r="AD87" s="22">
        <v>7</v>
      </c>
      <c r="AE87" s="22">
        <v>7</v>
      </c>
      <c r="AF87" s="22">
        <v>8</v>
      </c>
      <c r="AG87" s="22">
        <v>0</v>
      </c>
      <c r="AH87" s="22">
        <v>0</v>
      </c>
      <c r="AI87" s="22">
        <v>50</v>
      </c>
      <c r="AJ87" s="22">
        <v>1</v>
      </c>
      <c r="AK87" s="22">
        <v>3</v>
      </c>
      <c r="AL87" s="22">
        <v>0</v>
      </c>
      <c r="AM87" s="22">
        <v>0</v>
      </c>
      <c r="AN87" s="22">
        <v>1</v>
      </c>
      <c r="AO87" s="22">
        <v>0</v>
      </c>
      <c r="AP87" s="22">
        <v>0</v>
      </c>
      <c r="AQ87" s="22">
        <v>2</v>
      </c>
      <c r="AR87" s="22">
        <v>0</v>
      </c>
      <c r="AS87" s="22">
        <v>0</v>
      </c>
      <c r="AT87" s="22">
        <v>0</v>
      </c>
      <c r="AU87" s="22">
        <v>0</v>
      </c>
      <c r="AV87" s="22">
        <v>0</v>
      </c>
      <c r="AW87" s="22">
        <v>0</v>
      </c>
      <c r="AX87" s="22">
        <v>6</v>
      </c>
      <c r="AY87" s="22">
        <v>0</v>
      </c>
      <c r="AZ87" s="22">
        <v>0</v>
      </c>
      <c r="BA87" s="22">
        <v>0</v>
      </c>
      <c r="BB87" s="22">
        <v>8</v>
      </c>
      <c r="BC87" s="22">
        <v>0</v>
      </c>
      <c r="BD87" s="22">
        <v>1</v>
      </c>
      <c r="BE87" s="22">
        <v>0</v>
      </c>
      <c r="BF87" s="22">
        <v>7</v>
      </c>
      <c r="BG87" s="22">
        <v>0</v>
      </c>
      <c r="BH87" s="22">
        <v>0</v>
      </c>
      <c r="BI87" s="22">
        <v>8</v>
      </c>
      <c r="BJ87" s="22">
        <v>21</v>
      </c>
      <c r="BK87" s="22">
        <v>0</v>
      </c>
      <c r="BL87" s="22">
        <v>2</v>
      </c>
      <c r="BM87" s="22">
        <v>4</v>
      </c>
      <c r="BN87" s="22">
        <v>0</v>
      </c>
      <c r="BO87" s="22">
        <v>1</v>
      </c>
      <c r="BP87" s="22">
        <v>0</v>
      </c>
      <c r="BQ87" s="22">
        <v>0</v>
      </c>
      <c r="BR87" s="22">
        <v>5</v>
      </c>
      <c r="BS87" s="22">
        <v>0</v>
      </c>
      <c r="BT87" s="22">
        <v>1</v>
      </c>
      <c r="BU87" s="22">
        <v>2</v>
      </c>
      <c r="BV87" s="22">
        <v>0</v>
      </c>
      <c r="BW87" s="22">
        <v>1</v>
      </c>
      <c r="BX87" s="22">
        <v>0</v>
      </c>
      <c r="BY87" s="22">
        <v>6</v>
      </c>
      <c r="BZ87" s="22">
        <v>1</v>
      </c>
      <c r="CA87" s="22">
        <v>0</v>
      </c>
      <c r="CB87" s="22">
        <v>1</v>
      </c>
      <c r="CC87" s="22">
        <v>1</v>
      </c>
    </row>
    <row r="88" spans="1:81" x14ac:dyDescent="0.3">
      <c r="A88" s="6" t="s">
        <v>380</v>
      </c>
      <c r="B88" s="20">
        <f t="shared" si="12"/>
        <v>22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2</v>
      </c>
      <c r="R88" s="22">
        <v>1</v>
      </c>
      <c r="S88" s="22">
        <v>0</v>
      </c>
      <c r="T88" s="22">
        <v>0</v>
      </c>
      <c r="U88" s="22">
        <v>12</v>
      </c>
      <c r="V88" s="22">
        <v>0</v>
      </c>
      <c r="W88" s="22">
        <v>0</v>
      </c>
      <c r="X88" s="22">
        <v>0</v>
      </c>
      <c r="Y88" s="22">
        <v>1</v>
      </c>
      <c r="Z88" s="22">
        <v>0</v>
      </c>
      <c r="AA88" s="22">
        <v>0</v>
      </c>
      <c r="AB88" s="22">
        <v>0</v>
      </c>
      <c r="AC88" s="22">
        <v>1</v>
      </c>
      <c r="AD88" s="22">
        <v>0</v>
      </c>
      <c r="AE88" s="22">
        <v>0</v>
      </c>
      <c r="AF88" s="22">
        <v>1</v>
      </c>
      <c r="AG88" s="22">
        <v>0</v>
      </c>
      <c r="AH88" s="22">
        <v>0</v>
      </c>
      <c r="AI88" s="22">
        <v>2</v>
      </c>
      <c r="AJ88" s="22">
        <v>0</v>
      </c>
      <c r="AK88" s="22">
        <v>0</v>
      </c>
      <c r="AL88" s="22">
        <v>0</v>
      </c>
      <c r="AM88" s="22">
        <v>0</v>
      </c>
      <c r="AN88" s="22">
        <v>0</v>
      </c>
      <c r="AO88" s="22">
        <v>0</v>
      </c>
      <c r="AP88" s="22">
        <v>0</v>
      </c>
      <c r="AQ88" s="22">
        <v>0</v>
      </c>
      <c r="AR88" s="22">
        <v>0</v>
      </c>
      <c r="AS88" s="22">
        <v>0</v>
      </c>
      <c r="AT88" s="22">
        <v>0</v>
      </c>
      <c r="AU88" s="22">
        <v>0</v>
      </c>
      <c r="AV88" s="22">
        <v>0</v>
      </c>
      <c r="AW88" s="22">
        <v>0</v>
      </c>
      <c r="AX88" s="22">
        <v>1</v>
      </c>
      <c r="AY88" s="22">
        <v>0</v>
      </c>
      <c r="AZ88" s="22">
        <v>0</v>
      </c>
      <c r="BA88" s="22">
        <v>0</v>
      </c>
      <c r="BB88" s="22">
        <v>0</v>
      </c>
      <c r="BC88" s="22">
        <v>0</v>
      </c>
      <c r="BD88" s="22">
        <v>0</v>
      </c>
      <c r="BE88" s="22">
        <v>0</v>
      </c>
      <c r="BF88" s="22">
        <v>0</v>
      </c>
      <c r="BG88" s="22">
        <v>0</v>
      </c>
      <c r="BH88" s="22">
        <v>0</v>
      </c>
      <c r="BI88" s="22">
        <v>0</v>
      </c>
      <c r="BJ88" s="22">
        <v>0</v>
      </c>
      <c r="BK88" s="22">
        <v>0</v>
      </c>
      <c r="BL88" s="22">
        <v>0</v>
      </c>
      <c r="BM88" s="22">
        <v>0</v>
      </c>
      <c r="BN88" s="22">
        <v>0</v>
      </c>
      <c r="BO88" s="22">
        <v>0</v>
      </c>
      <c r="BP88" s="22">
        <v>0</v>
      </c>
      <c r="BQ88" s="22">
        <v>0</v>
      </c>
      <c r="BR88" s="22">
        <v>0</v>
      </c>
      <c r="BS88" s="22">
        <v>0</v>
      </c>
      <c r="BT88" s="22">
        <v>0</v>
      </c>
      <c r="BU88" s="22">
        <v>0</v>
      </c>
      <c r="BV88" s="22">
        <v>0</v>
      </c>
      <c r="BW88" s="22">
        <v>0</v>
      </c>
      <c r="BX88" s="22">
        <v>0</v>
      </c>
      <c r="BY88" s="22">
        <v>1</v>
      </c>
      <c r="BZ88" s="22">
        <v>0</v>
      </c>
      <c r="CA88" s="22">
        <v>0</v>
      </c>
      <c r="CB88" s="22">
        <v>0</v>
      </c>
      <c r="CC88" s="22">
        <v>0</v>
      </c>
    </row>
    <row r="89" spans="1:81" x14ac:dyDescent="0.3">
      <c r="A89" s="6" t="s">
        <v>1</v>
      </c>
      <c r="B89" s="20">
        <f t="shared" si="12"/>
        <v>1</v>
      </c>
      <c r="C89" s="22">
        <v>0</v>
      </c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0</v>
      </c>
      <c r="X89" s="22">
        <v>0</v>
      </c>
      <c r="Y89" s="22">
        <v>0</v>
      </c>
      <c r="Z89" s="22">
        <v>0</v>
      </c>
      <c r="AA89" s="22">
        <v>0</v>
      </c>
      <c r="AB89" s="22">
        <v>0</v>
      </c>
      <c r="AC89" s="22">
        <v>0</v>
      </c>
      <c r="AD89" s="22">
        <v>0</v>
      </c>
      <c r="AE89" s="22">
        <v>0</v>
      </c>
      <c r="AF89" s="22">
        <v>0</v>
      </c>
      <c r="AG89" s="22">
        <v>0</v>
      </c>
      <c r="AH89" s="22">
        <v>0</v>
      </c>
      <c r="AI89" s="22">
        <v>0</v>
      </c>
      <c r="AJ89" s="22">
        <v>0</v>
      </c>
      <c r="AK89" s="22">
        <v>0</v>
      </c>
      <c r="AL89" s="22">
        <v>0</v>
      </c>
      <c r="AM89" s="22">
        <v>0</v>
      </c>
      <c r="AN89" s="22">
        <v>0</v>
      </c>
      <c r="AO89" s="22">
        <v>0</v>
      </c>
      <c r="AP89" s="22">
        <v>0</v>
      </c>
      <c r="AQ89" s="22">
        <v>0</v>
      </c>
      <c r="AR89" s="22">
        <v>0</v>
      </c>
      <c r="AS89" s="22">
        <v>0</v>
      </c>
      <c r="AT89" s="22">
        <v>0</v>
      </c>
      <c r="AU89" s="22">
        <v>0</v>
      </c>
      <c r="AV89" s="22">
        <v>0</v>
      </c>
      <c r="AW89" s="22">
        <v>0</v>
      </c>
      <c r="AX89" s="22">
        <v>0</v>
      </c>
      <c r="AY89" s="22">
        <v>0</v>
      </c>
      <c r="AZ89" s="22">
        <v>0</v>
      </c>
      <c r="BA89" s="22">
        <v>0</v>
      </c>
      <c r="BB89" s="22">
        <v>0</v>
      </c>
      <c r="BC89" s="22">
        <v>0</v>
      </c>
      <c r="BD89" s="22">
        <v>0</v>
      </c>
      <c r="BE89" s="22">
        <v>0</v>
      </c>
      <c r="BF89" s="22">
        <v>0</v>
      </c>
      <c r="BG89" s="22">
        <v>0</v>
      </c>
      <c r="BH89" s="22">
        <v>0</v>
      </c>
      <c r="BI89" s="22">
        <v>0</v>
      </c>
      <c r="BJ89" s="22">
        <v>1</v>
      </c>
      <c r="BK89" s="22">
        <v>0</v>
      </c>
      <c r="BL89" s="22">
        <v>0</v>
      </c>
      <c r="BM89" s="22">
        <v>0</v>
      </c>
      <c r="BN89" s="22">
        <v>0</v>
      </c>
      <c r="BO89" s="22">
        <v>0</v>
      </c>
      <c r="BP89" s="22">
        <v>0</v>
      </c>
      <c r="BQ89" s="22">
        <v>0</v>
      </c>
      <c r="BR89" s="22">
        <v>0</v>
      </c>
      <c r="BS89" s="22">
        <v>0</v>
      </c>
      <c r="BT89" s="22">
        <v>0</v>
      </c>
      <c r="BU89" s="22">
        <v>0</v>
      </c>
      <c r="BV89" s="22">
        <v>0</v>
      </c>
      <c r="BW89" s="22">
        <v>0</v>
      </c>
      <c r="BX89" s="22">
        <v>0</v>
      </c>
      <c r="BY89" s="22">
        <v>0</v>
      </c>
      <c r="BZ89" s="22">
        <v>0</v>
      </c>
      <c r="CA89" s="22">
        <v>0</v>
      </c>
      <c r="CB89" s="22">
        <v>0</v>
      </c>
      <c r="CC89" s="22">
        <v>0</v>
      </c>
    </row>
    <row r="90" spans="1:81" x14ac:dyDescent="0.3">
      <c r="A90" s="6" t="s">
        <v>607</v>
      </c>
      <c r="B90" s="20">
        <f t="shared" si="12"/>
        <v>9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  <c r="Z90" s="22">
        <v>0</v>
      </c>
      <c r="AA90" s="22">
        <v>0</v>
      </c>
      <c r="AB90" s="22">
        <v>0</v>
      </c>
      <c r="AC90" s="22">
        <v>0</v>
      </c>
      <c r="AD90" s="22">
        <v>0</v>
      </c>
      <c r="AE90" s="22">
        <v>0</v>
      </c>
      <c r="AF90" s="22">
        <v>0</v>
      </c>
      <c r="AG90" s="22">
        <v>0</v>
      </c>
      <c r="AH90" s="22">
        <v>0</v>
      </c>
      <c r="AI90" s="22">
        <v>0</v>
      </c>
      <c r="AJ90" s="22">
        <v>0</v>
      </c>
      <c r="AK90" s="22">
        <v>0</v>
      </c>
      <c r="AL90" s="22">
        <v>0</v>
      </c>
      <c r="AM90" s="22">
        <v>1</v>
      </c>
      <c r="AN90" s="22">
        <v>0</v>
      </c>
      <c r="AO90" s="22">
        <v>0</v>
      </c>
      <c r="AP90" s="22">
        <v>0</v>
      </c>
      <c r="AQ90" s="22">
        <v>0</v>
      </c>
      <c r="AR90" s="22">
        <v>0</v>
      </c>
      <c r="AS90" s="22">
        <v>0</v>
      </c>
      <c r="AT90" s="22">
        <v>0</v>
      </c>
      <c r="AU90" s="22">
        <v>0</v>
      </c>
      <c r="AV90" s="22">
        <v>0</v>
      </c>
      <c r="AW90" s="22">
        <v>0</v>
      </c>
      <c r="AX90" s="22">
        <v>0</v>
      </c>
      <c r="AY90" s="22">
        <v>0</v>
      </c>
      <c r="AZ90" s="22">
        <v>0</v>
      </c>
      <c r="BA90" s="22">
        <v>1</v>
      </c>
      <c r="BB90" s="22">
        <v>0</v>
      </c>
      <c r="BC90" s="22">
        <v>0</v>
      </c>
      <c r="BD90" s="22">
        <v>0</v>
      </c>
      <c r="BE90" s="22">
        <v>0</v>
      </c>
      <c r="BF90" s="22">
        <v>0</v>
      </c>
      <c r="BG90" s="22">
        <v>0</v>
      </c>
      <c r="BH90" s="22">
        <v>0</v>
      </c>
      <c r="BI90" s="22">
        <v>0</v>
      </c>
      <c r="BJ90" s="22">
        <v>0</v>
      </c>
      <c r="BK90" s="22">
        <v>0</v>
      </c>
      <c r="BL90" s="22">
        <v>0</v>
      </c>
      <c r="BM90" s="22">
        <v>0</v>
      </c>
      <c r="BN90" s="22">
        <v>0</v>
      </c>
      <c r="BO90" s="22">
        <v>1</v>
      </c>
      <c r="BP90" s="22">
        <v>0</v>
      </c>
      <c r="BQ90" s="22">
        <v>0</v>
      </c>
      <c r="BR90" s="22">
        <v>0</v>
      </c>
      <c r="BS90" s="22">
        <v>0</v>
      </c>
      <c r="BT90" s="22">
        <v>0</v>
      </c>
      <c r="BU90" s="22">
        <v>0</v>
      </c>
      <c r="BV90" s="22">
        <v>5</v>
      </c>
      <c r="BW90" s="22">
        <v>0</v>
      </c>
      <c r="BX90" s="22">
        <v>0</v>
      </c>
      <c r="BY90" s="22">
        <v>0</v>
      </c>
      <c r="BZ90" s="22">
        <v>1</v>
      </c>
      <c r="CA90" s="22">
        <v>0</v>
      </c>
      <c r="CB90" s="22">
        <v>0</v>
      </c>
      <c r="CC90" s="22">
        <v>0</v>
      </c>
    </row>
    <row r="91" spans="1:81" x14ac:dyDescent="0.3">
      <c r="A91" s="6" t="s">
        <v>2</v>
      </c>
      <c r="B91" s="20">
        <f t="shared" si="12"/>
        <v>39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6</v>
      </c>
      <c r="R91" s="22">
        <v>2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  <c r="Z91" s="22">
        <v>0</v>
      </c>
      <c r="AA91" s="22">
        <v>0</v>
      </c>
      <c r="AB91" s="22">
        <v>0</v>
      </c>
      <c r="AC91" s="22">
        <v>3</v>
      </c>
      <c r="AD91" s="22">
        <v>1</v>
      </c>
      <c r="AE91" s="22">
        <v>1</v>
      </c>
      <c r="AF91" s="22">
        <v>3</v>
      </c>
      <c r="AG91" s="22">
        <v>0</v>
      </c>
      <c r="AH91" s="22">
        <v>0</v>
      </c>
      <c r="AI91" s="22">
        <v>2</v>
      </c>
      <c r="AJ91" s="22">
        <v>1</v>
      </c>
      <c r="AK91" s="22">
        <v>1</v>
      </c>
      <c r="AL91" s="22">
        <v>0</v>
      </c>
      <c r="AM91" s="22">
        <v>0</v>
      </c>
      <c r="AN91" s="22">
        <v>0</v>
      </c>
      <c r="AO91" s="22">
        <v>0</v>
      </c>
      <c r="AP91" s="22">
        <v>0</v>
      </c>
      <c r="AQ91" s="22">
        <v>2</v>
      </c>
      <c r="AR91" s="22">
        <v>2</v>
      </c>
      <c r="AS91" s="22">
        <v>0</v>
      </c>
      <c r="AT91" s="22">
        <v>4</v>
      </c>
      <c r="AU91" s="22">
        <v>0</v>
      </c>
      <c r="AV91" s="22">
        <v>1</v>
      </c>
      <c r="AW91" s="22">
        <v>0</v>
      </c>
      <c r="AX91" s="22">
        <v>4</v>
      </c>
      <c r="AY91" s="22">
        <v>0</v>
      </c>
      <c r="AZ91" s="22">
        <v>0</v>
      </c>
      <c r="BA91" s="22">
        <v>0</v>
      </c>
      <c r="BB91" s="22">
        <v>0</v>
      </c>
      <c r="BC91" s="22">
        <v>0</v>
      </c>
      <c r="BD91" s="22">
        <v>0</v>
      </c>
      <c r="BE91" s="22">
        <v>0</v>
      </c>
      <c r="BF91" s="22">
        <v>1</v>
      </c>
      <c r="BG91" s="22">
        <v>0</v>
      </c>
      <c r="BH91" s="22">
        <v>0</v>
      </c>
      <c r="BI91" s="22">
        <v>2</v>
      </c>
      <c r="BJ91" s="22">
        <v>0</v>
      </c>
      <c r="BK91" s="22">
        <v>0</v>
      </c>
      <c r="BL91" s="22">
        <v>0</v>
      </c>
      <c r="BM91" s="22">
        <v>0</v>
      </c>
      <c r="BN91" s="22">
        <v>0</v>
      </c>
      <c r="BO91" s="22">
        <v>1</v>
      </c>
      <c r="BP91" s="22">
        <v>0</v>
      </c>
      <c r="BQ91" s="22">
        <v>1</v>
      </c>
      <c r="BR91" s="22">
        <v>0</v>
      </c>
      <c r="BS91" s="22">
        <v>0</v>
      </c>
      <c r="BT91" s="22">
        <v>0</v>
      </c>
      <c r="BU91" s="22">
        <v>0</v>
      </c>
      <c r="BV91" s="22">
        <v>0</v>
      </c>
      <c r="BW91" s="22">
        <v>0</v>
      </c>
      <c r="BX91" s="22">
        <v>0</v>
      </c>
      <c r="BY91" s="22">
        <v>0</v>
      </c>
      <c r="BZ91" s="22">
        <v>0</v>
      </c>
      <c r="CA91" s="22">
        <v>1</v>
      </c>
      <c r="CB91" s="22">
        <v>0</v>
      </c>
      <c r="CC91" s="22">
        <v>0</v>
      </c>
    </row>
    <row r="92" spans="1:81" x14ac:dyDescent="0.3">
      <c r="A92" s="6" t="s">
        <v>206</v>
      </c>
      <c r="B92" s="20">
        <f t="shared" si="12"/>
        <v>27</v>
      </c>
      <c r="C92" s="22">
        <v>2</v>
      </c>
      <c r="D92" s="22">
        <v>3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1</v>
      </c>
      <c r="R92" s="22">
        <v>2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  <c r="Z92" s="22">
        <v>0</v>
      </c>
      <c r="AA92" s="22">
        <v>0</v>
      </c>
      <c r="AB92" s="22">
        <v>0</v>
      </c>
      <c r="AC92" s="22">
        <v>2</v>
      </c>
      <c r="AD92" s="22">
        <v>0</v>
      </c>
      <c r="AE92" s="22">
        <v>1</v>
      </c>
      <c r="AF92" s="22">
        <v>0</v>
      </c>
      <c r="AG92" s="22">
        <v>0</v>
      </c>
      <c r="AH92" s="22">
        <v>2</v>
      </c>
      <c r="AI92" s="22">
        <v>0</v>
      </c>
      <c r="AJ92" s="22">
        <v>1</v>
      </c>
      <c r="AK92" s="22">
        <v>1</v>
      </c>
      <c r="AL92" s="22">
        <v>0</v>
      </c>
      <c r="AM92" s="22">
        <v>0</v>
      </c>
      <c r="AN92" s="22">
        <v>0</v>
      </c>
      <c r="AO92" s="22">
        <v>0</v>
      </c>
      <c r="AP92" s="22">
        <v>0</v>
      </c>
      <c r="AQ92" s="22">
        <v>0</v>
      </c>
      <c r="AR92" s="22">
        <v>1</v>
      </c>
      <c r="AS92" s="22">
        <v>0</v>
      </c>
      <c r="AT92" s="22">
        <v>1</v>
      </c>
      <c r="AU92" s="22">
        <v>0</v>
      </c>
      <c r="AV92" s="22">
        <v>3</v>
      </c>
      <c r="AW92" s="22">
        <v>0</v>
      </c>
      <c r="AX92" s="22">
        <v>0</v>
      </c>
      <c r="AY92" s="22">
        <v>0</v>
      </c>
      <c r="AZ92" s="22">
        <v>0</v>
      </c>
      <c r="BA92" s="22">
        <v>0</v>
      </c>
      <c r="BB92" s="22">
        <v>0</v>
      </c>
      <c r="BC92" s="22">
        <v>0</v>
      </c>
      <c r="BD92" s="22">
        <v>0</v>
      </c>
      <c r="BE92" s="22">
        <v>0</v>
      </c>
      <c r="BF92" s="22">
        <v>0</v>
      </c>
      <c r="BG92" s="22">
        <v>0</v>
      </c>
      <c r="BH92" s="22">
        <v>0</v>
      </c>
      <c r="BI92" s="22">
        <v>1</v>
      </c>
      <c r="BJ92" s="22">
        <v>2</v>
      </c>
      <c r="BK92" s="22">
        <v>0</v>
      </c>
      <c r="BL92" s="22">
        <v>1</v>
      </c>
      <c r="BM92" s="22">
        <v>0</v>
      </c>
      <c r="BN92" s="22">
        <v>0</v>
      </c>
      <c r="BO92" s="22">
        <v>0</v>
      </c>
      <c r="BP92" s="22">
        <v>0</v>
      </c>
      <c r="BQ92" s="22">
        <v>0</v>
      </c>
      <c r="BR92" s="22">
        <v>0</v>
      </c>
      <c r="BS92" s="22">
        <v>0</v>
      </c>
      <c r="BT92" s="22">
        <v>0</v>
      </c>
      <c r="BU92" s="22">
        <v>0</v>
      </c>
      <c r="BV92" s="22">
        <v>0</v>
      </c>
      <c r="BW92" s="22">
        <v>0</v>
      </c>
      <c r="BX92" s="22">
        <v>0</v>
      </c>
      <c r="BY92" s="22">
        <v>0</v>
      </c>
      <c r="BZ92" s="22">
        <v>1</v>
      </c>
      <c r="CA92" s="22">
        <v>0</v>
      </c>
      <c r="CB92" s="22">
        <v>2</v>
      </c>
      <c r="CC92" s="22">
        <v>0</v>
      </c>
    </row>
    <row r="93" spans="1:81" x14ac:dyDescent="0.3">
      <c r="A93" s="6" t="s">
        <v>608</v>
      </c>
      <c r="B93" s="20">
        <f t="shared" si="12"/>
        <v>15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  <c r="Z93" s="22">
        <v>0</v>
      </c>
      <c r="AA93" s="22">
        <v>0</v>
      </c>
      <c r="AB93" s="22">
        <v>0</v>
      </c>
      <c r="AC93" s="22">
        <v>0</v>
      </c>
      <c r="AD93" s="22">
        <v>0</v>
      </c>
      <c r="AE93" s="22">
        <v>0</v>
      </c>
      <c r="AF93" s="22">
        <v>0</v>
      </c>
      <c r="AG93" s="22">
        <v>0</v>
      </c>
      <c r="AH93" s="22">
        <v>0</v>
      </c>
      <c r="AI93" s="22">
        <v>0</v>
      </c>
      <c r="AJ93" s="22">
        <v>1</v>
      </c>
      <c r="AK93" s="22">
        <v>5</v>
      </c>
      <c r="AL93" s="22">
        <v>0</v>
      </c>
      <c r="AM93" s="22">
        <v>0</v>
      </c>
      <c r="AN93" s="22">
        <v>0</v>
      </c>
      <c r="AO93" s="22">
        <v>0</v>
      </c>
      <c r="AP93" s="22">
        <v>0</v>
      </c>
      <c r="AQ93" s="22">
        <v>0</v>
      </c>
      <c r="AR93" s="22">
        <v>2</v>
      </c>
      <c r="AS93" s="22">
        <v>1</v>
      </c>
      <c r="AT93" s="22">
        <v>0</v>
      </c>
      <c r="AU93" s="22">
        <v>0</v>
      </c>
      <c r="AV93" s="22">
        <v>0</v>
      </c>
      <c r="AW93" s="22">
        <v>0</v>
      </c>
      <c r="AX93" s="22">
        <v>1</v>
      </c>
      <c r="AY93" s="22">
        <v>0</v>
      </c>
      <c r="AZ93" s="22">
        <v>0</v>
      </c>
      <c r="BA93" s="22">
        <v>1</v>
      </c>
      <c r="BB93" s="22">
        <v>0</v>
      </c>
      <c r="BC93" s="22">
        <v>0</v>
      </c>
      <c r="BD93" s="22">
        <v>0</v>
      </c>
      <c r="BE93" s="22">
        <v>0</v>
      </c>
      <c r="BF93" s="22">
        <v>0</v>
      </c>
      <c r="BG93" s="22">
        <v>0</v>
      </c>
      <c r="BH93" s="22">
        <v>0</v>
      </c>
      <c r="BI93" s="22">
        <v>0</v>
      </c>
      <c r="BJ93" s="22">
        <v>0</v>
      </c>
      <c r="BK93" s="22">
        <v>0</v>
      </c>
      <c r="BL93" s="22">
        <v>0</v>
      </c>
      <c r="BM93" s="22">
        <v>4</v>
      </c>
      <c r="BN93" s="22">
        <v>0</v>
      </c>
      <c r="BO93" s="22">
        <v>0</v>
      </c>
      <c r="BP93" s="22">
        <v>0</v>
      </c>
      <c r="BQ93" s="22">
        <v>0</v>
      </c>
      <c r="BR93" s="22">
        <v>0</v>
      </c>
      <c r="BS93" s="22">
        <v>0</v>
      </c>
      <c r="BT93" s="22">
        <v>0</v>
      </c>
      <c r="BU93" s="22">
        <v>0</v>
      </c>
      <c r="BV93" s="22">
        <v>0</v>
      </c>
      <c r="BW93" s="22">
        <v>0</v>
      </c>
      <c r="BX93" s="22">
        <v>0</v>
      </c>
      <c r="BY93" s="22">
        <v>0</v>
      </c>
      <c r="BZ93" s="22">
        <v>0</v>
      </c>
      <c r="CA93" s="22">
        <v>0</v>
      </c>
      <c r="CB93" s="22">
        <v>0</v>
      </c>
      <c r="CC93" s="22">
        <v>0</v>
      </c>
    </row>
    <row r="94" spans="1:81" x14ac:dyDescent="0.3">
      <c r="A94" s="6" t="s">
        <v>3</v>
      </c>
      <c r="B94" s="20">
        <f t="shared" si="12"/>
        <v>5629</v>
      </c>
      <c r="C94" s="22">
        <v>6</v>
      </c>
      <c r="D94" s="22">
        <v>0</v>
      </c>
      <c r="E94" s="22">
        <v>1</v>
      </c>
      <c r="F94" s="22">
        <v>0</v>
      </c>
      <c r="G94" s="22">
        <v>0</v>
      </c>
      <c r="H94" s="22">
        <v>1</v>
      </c>
      <c r="I94" s="22">
        <v>1</v>
      </c>
      <c r="J94" s="22">
        <v>0</v>
      </c>
      <c r="K94" s="22">
        <v>1</v>
      </c>
      <c r="L94" s="22">
        <v>0</v>
      </c>
      <c r="M94" s="22">
        <v>0</v>
      </c>
      <c r="N94" s="22">
        <v>1</v>
      </c>
      <c r="O94" s="22">
        <v>0</v>
      </c>
      <c r="P94" s="22">
        <v>1</v>
      </c>
      <c r="Q94" s="22">
        <v>305</v>
      </c>
      <c r="R94" s="22">
        <v>365</v>
      </c>
      <c r="S94" s="22">
        <v>0</v>
      </c>
      <c r="T94" s="22">
        <v>348</v>
      </c>
      <c r="U94" s="22">
        <v>3</v>
      </c>
      <c r="V94" s="22">
        <v>2</v>
      </c>
      <c r="W94" s="22">
        <v>0</v>
      </c>
      <c r="X94" s="22">
        <v>0</v>
      </c>
      <c r="Y94" s="22">
        <v>0</v>
      </c>
      <c r="Z94" s="22">
        <v>0</v>
      </c>
      <c r="AA94" s="22">
        <v>2</v>
      </c>
      <c r="AB94" s="22">
        <v>4</v>
      </c>
      <c r="AC94" s="22">
        <v>463</v>
      </c>
      <c r="AD94" s="22">
        <v>100</v>
      </c>
      <c r="AE94" s="22">
        <v>143</v>
      </c>
      <c r="AF94" s="22">
        <v>314</v>
      </c>
      <c r="AG94" s="22">
        <v>0</v>
      </c>
      <c r="AH94" s="22">
        <v>37</v>
      </c>
      <c r="AI94" s="22">
        <v>413</v>
      </c>
      <c r="AJ94" s="22">
        <v>68</v>
      </c>
      <c r="AK94" s="22">
        <v>179</v>
      </c>
      <c r="AL94" s="22">
        <v>0</v>
      </c>
      <c r="AM94" s="22">
        <v>8</v>
      </c>
      <c r="AN94" s="22">
        <v>5</v>
      </c>
      <c r="AO94" s="22">
        <v>14</v>
      </c>
      <c r="AP94" s="22">
        <v>16</v>
      </c>
      <c r="AQ94" s="22">
        <v>85</v>
      </c>
      <c r="AR94" s="22">
        <v>96</v>
      </c>
      <c r="AS94" s="22">
        <v>313</v>
      </c>
      <c r="AT94" s="22">
        <v>175</v>
      </c>
      <c r="AU94" s="22">
        <v>0</v>
      </c>
      <c r="AV94" s="22">
        <v>40</v>
      </c>
      <c r="AW94" s="22">
        <v>34</v>
      </c>
      <c r="AX94" s="22">
        <v>587</v>
      </c>
      <c r="AY94" s="22">
        <v>88</v>
      </c>
      <c r="AZ94" s="22">
        <v>0</v>
      </c>
      <c r="BA94" s="22">
        <v>44</v>
      </c>
      <c r="BB94" s="22">
        <v>184</v>
      </c>
      <c r="BC94" s="22">
        <v>0</v>
      </c>
      <c r="BD94" s="22">
        <v>69</v>
      </c>
      <c r="BE94" s="22">
        <v>0</v>
      </c>
      <c r="BF94" s="22">
        <v>87</v>
      </c>
      <c r="BG94" s="22">
        <v>1</v>
      </c>
      <c r="BH94" s="22">
        <v>0</v>
      </c>
      <c r="BI94" s="22">
        <v>78</v>
      </c>
      <c r="BJ94" s="22">
        <v>155</v>
      </c>
      <c r="BK94" s="22">
        <v>19</v>
      </c>
      <c r="BL94" s="22">
        <v>84</v>
      </c>
      <c r="BM94" s="22">
        <v>84</v>
      </c>
      <c r="BN94" s="22">
        <v>0</v>
      </c>
      <c r="BO94" s="22">
        <v>234</v>
      </c>
      <c r="BP94" s="22">
        <v>0</v>
      </c>
      <c r="BQ94" s="22">
        <v>13</v>
      </c>
      <c r="BR94" s="22">
        <v>35</v>
      </c>
      <c r="BS94" s="22">
        <v>0</v>
      </c>
      <c r="BT94" s="22">
        <v>16</v>
      </c>
      <c r="BU94" s="22">
        <v>36</v>
      </c>
      <c r="BV94" s="22">
        <v>0</v>
      </c>
      <c r="BW94" s="22">
        <v>11</v>
      </c>
      <c r="BX94" s="22">
        <v>13</v>
      </c>
      <c r="BY94" s="22">
        <v>75</v>
      </c>
      <c r="BZ94" s="22">
        <v>29</v>
      </c>
      <c r="CA94" s="22">
        <v>8</v>
      </c>
      <c r="CB94" s="22">
        <v>98</v>
      </c>
      <c r="CC94" s="22">
        <v>37</v>
      </c>
    </row>
    <row r="95" spans="1:81" x14ac:dyDescent="0.3">
      <c r="A95" s="6" t="s">
        <v>5</v>
      </c>
      <c r="B95" s="20">
        <f t="shared" si="12"/>
        <v>6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  <c r="AD95" s="22">
        <v>0</v>
      </c>
      <c r="AE95" s="22">
        <v>0</v>
      </c>
      <c r="AF95" s="22">
        <v>0</v>
      </c>
      <c r="AG95" s="22">
        <v>0</v>
      </c>
      <c r="AH95" s="22">
        <v>0</v>
      </c>
      <c r="AI95" s="22">
        <v>0</v>
      </c>
      <c r="AJ95" s="22">
        <v>0</v>
      </c>
      <c r="AK95" s="22">
        <v>0</v>
      </c>
      <c r="AL95" s="22">
        <v>0</v>
      </c>
      <c r="AM95" s="22">
        <v>0</v>
      </c>
      <c r="AN95" s="22">
        <v>0</v>
      </c>
      <c r="AO95" s="22">
        <v>0</v>
      </c>
      <c r="AP95" s="22">
        <v>0</v>
      </c>
      <c r="AQ95" s="22">
        <v>0</v>
      </c>
      <c r="AR95" s="22">
        <v>0</v>
      </c>
      <c r="AS95" s="22">
        <v>2</v>
      </c>
      <c r="AT95" s="22">
        <v>0</v>
      </c>
      <c r="AU95" s="22">
        <v>0</v>
      </c>
      <c r="AV95" s="22">
        <v>0</v>
      </c>
      <c r="AW95" s="22">
        <v>0</v>
      </c>
      <c r="AX95" s="22">
        <v>4</v>
      </c>
      <c r="AY95" s="22">
        <v>0</v>
      </c>
      <c r="AZ95" s="22">
        <v>0</v>
      </c>
      <c r="BA95" s="22">
        <v>0</v>
      </c>
      <c r="BB95" s="22">
        <v>0</v>
      </c>
      <c r="BC95" s="22">
        <v>0</v>
      </c>
      <c r="BD95" s="22">
        <v>0</v>
      </c>
      <c r="BE95" s="22">
        <v>0</v>
      </c>
      <c r="BF95" s="22">
        <v>0</v>
      </c>
      <c r="BG95" s="22">
        <v>0</v>
      </c>
      <c r="BH95" s="22">
        <v>0</v>
      </c>
      <c r="BI95" s="22">
        <v>0</v>
      </c>
      <c r="BJ95" s="22">
        <v>0</v>
      </c>
      <c r="BK95" s="22">
        <v>0</v>
      </c>
      <c r="BL95" s="22">
        <v>0</v>
      </c>
      <c r="BM95" s="22">
        <v>0</v>
      </c>
      <c r="BN95" s="22">
        <v>0</v>
      </c>
      <c r="BO95" s="22">
        <v>0</v>
      </c>
      <c r="BP95" s="22">
        <v>0</v>
      </c>
      <c r="BQ95" s="22">
        <v>0</v>
      </c>
      <c r="BR95" s="22">
        <v>0</v>
      </c>
      <c r="BS95" s="22">
        <v>0</v>
      </c>
      <c r="BT95" s="22">
        <v>0</v>
      </c>
      <c r="BU95" s="22">
        <v>0</v>
      </c>
      <c r="BV95" s="22">
        <v>0</v>
      </c>
      <c r="BW95" s="22">
        <v>0</v>
      </c>
      <c r="BX95" s="22">
        <v>0</v>
      </c>
      <c r="BY95" s="22">
        <v>0</v>
      </c>
      <c r="BZ95" s="22">
        <v>0</v>
      </c>
      <c r="CA95" s="22">
        <v>0</v>
      </c>
      <c r="CB95" s="22">
        <v>0</v>
      </c>
      <c r="CC95" s="22">
        <v>0</v>
      </c>
    </row>
    <row r="96" spans="1:81" x14ac:dyDescent="0.3">
      <c r="A96" s="6" t="s">
        <v>382</v>
      </c>
      <c r="B96" s="20">
        <f t="shared" si="12"/>
        <v>5</v>
      </c>
      <c r="C96" s="22">
        <v>0</v>
      </c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1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  <c r="Z96" s="22">
        <v>0</v>
      </c>
      <c r="AA96" s="22">
        <v>0</v>
      </c>
      <c r="AB96" s="22">
        <v>0</v>
      </c>
      <c r="AC96" s="22">
        <v>2</v>
      </c>
      <c r="AD96" s="22">
        <v>0</v>
      </c>
      <c r="AE96" s="22">
        <v>0</v>
      </c>
      <c r="AF96" s="22">
        <v>0</v>
      </c>
      <c r="AG96" s="22">
        <v>0</v>
      </c>
      <c r="AH96" s="22">
        <v>0</v>
      </c>
      <c r="AI96" s="22">
        <v>0</v>
      </c>
      <c r="AJ96" s="22">
        <v>0</v>
      </c>
      <c r="AK96" s="22">
        <v>0</v>
      </c>
      <c r="AL96" s="22">
        <v>0</v>
      </c>
      <c r="AM96" s="22">
        <v>0</v>
      </c>
      <c r="AN96" s="22">
        <v>0</v>
      </c>
      <c r="AO96" s="22">
        <v>0</v>
      </c>
      <c r="AP96" s="22">
        <v>0</v>
      </c>
      <c r="AQ96" s="22">
        <v>0</v>
      </c>
      <c r="AR96" s="22">
        <v>0</v>
      </c>
      <c r="AS96" s="22">
        <v>0</v>
      </c>
      <c r="AT96" s="22">
        <v>0</v>
      </c>
      <c r="AU96" s="22">
        <v>0</v>
      </c>
      <c r="AV96" s="22">
        <v>0</v>
      </c>
      <c r="AW96" s="22">
        <v>0</v>
      </c>
      <c r="AX96" s="22">
        <v>0</v>
      </c>
      <c r="AY96" s="22">
        <v>0</v>
      </c>
      <c r="AZ96" s="22">
        <v>0</v>
      </c>
      <c r="BA96" s="22">
        <v>0</v>
      </c>
      <c r="BB96" s="22">
        <v>0</v>
      </c>
      <c r="BC96" s="22">
        <v>0</v>
      </c>
      <c r="BD96" s="22">
        <v>0</v>
      </c>
      <c r="BE96" s="22">
        <v>0</v>
      </c>
      <c r="BF96" s="22">
        <v>0</v>
      </c>
      <c r="BG96" s="22">
        <v>0</v>
      </c>
      <c r="BH96" s="22">
        <v>0</v>
      </c>
      <c r="BI96" s="22">
        <v>0</v>
      </c>
      <c r="BJ96" s="22">
        <v>0</v>
      </c>
      <c r="BK96" s="22">
        <v>0</v>
      </c>
      <c r="BL96" s="22">
        <v>0</v>
      </c>
      <c r="BM96" s="22">
        <v>0</v>
      </c>
      <c r="BN96" s="22">
        <v>0</v>
      </c>
      <c r="BO96" s="22">
        <v>0</v>
      </c>
      <c r="BP96" s="22">
        <v>0</v>
      </c>
      <c r="BQ96" s="22">
        <v>0</v>
      </c>
      <c r="BR96" s="22">
        <v>0</v>
      </c>
      <c r="BS96" s="22">
        <v>0</v>
      </c>
      <c r="BT96" s="22">
        <v>0</v>
      </c>
      <c r="BU96" s="22">
        <v>0</v>
      </c>
      <c r="BV96" s="22">
        <v>0</v>
      </c>
      <c r="BW96" s="22">
        <v>0</v>
      </c>
      <c r="BX96" s="22">
        <v>0</v>
      </c>
      <c r="BY96" s="22">
        <v>0</v>
      </c>
      <c r="BZ96" s="22">
        <v>0</v>
      </c>
      <c r="CA96" s="22">
        <v>0</v>
      </c>
      <c r="CB96" s="22">
        <v>2</v>
      </c>
      <c r="CC96" s="22">
        <v>0</v>
      </c>
    </row>
    <row r="97" spans="1:81" x14ac:dyDescent="0.3">
      <c r="A97" s="6" t="s">
        <v>6</v>
      </c>
      <c r="B97" s="20">
        <f t="shared" si="12"/>
        <v>52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1</v>
      </c>
      <c r="R97" s="22">
        <v>10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  <c r="Z97" s="22">
        <v>0</v>
      </c>
      <c r="AA97" s="22">
        <v>0</v>
      </c>
      <c r="AB97" s="22">
        <v>0</v>
      </c>
      <c r="AC97" s="22">
        <v>7</v>
      </c>
      <c r="AD97" s="22">
        <v>1</v>
      </c>
      <c r="AE97" s="22">
        <v>1</v>
      </c>
      <c r="AF97" s="22">
        <v>1</v>
      </c>
      <c r="AG97" s="22">
        <v>0</v>
      </c>
      <c r="AH97" s="22">
        <v>0</v>
      </c>
      <c r="AI97" s="22">
        <v>6</v>
      </c>
      <c r="AJ97" s="22">
        <v>0</v>
      </c>
      <c r="AK97" s="22">
        <v>0</v>
      </c>
      <c r="AL97" s="22">
        <v>0</v>
      </c>
      <c r="AM97" s="22">
        <v>0</v>
      </c>
      <c r="AN97" s="22">
        <v>0</v>
      </c>
      <c r="AO97" s="22">
        <v>0</v>
      </c>
      <c r="AP97" s="22">
        <v>0</v>
      </c>
      <c r="AQ97" s="22">
        <v>0</v>
      </c>
      <c r="AR97" s="22">
        <v>9</v>
      </c>
      <c r="AS97" s="22">
        <v>5</v>
      </c>
      <c r="AT97" s="22">
        <v>0</v>
      </c>
      <c r="AU97" s="22">
        <v>0</v>
      </c>
      <c r="AV97" s="22">
        <v>0</v>
      </c>
      <c r="AW97" s="22">
        <v>0</v>
      </c>
      <c r="AX97" s="22">
        <v>0</v>
      </c>
      <c r="AY97" s="22">
        <v>0</v>
      </c>
      <c r="AZ97" s="22">
        <v>0</v>
      </c>
      <c r="BA97" s="22">
        <v>1</v>
      </c>
      <c r="BB97" s="22">
        <v>1</v>
      </c>
      <c r="BC97" s="22">
        <v>0</v>
      </c>
      <c r="BD97" s="22">
        <v>2</v>
      </c>
      <c r="BE97" s="22">
        <v>0</v>
      </c>
      <c r="BF97" s="22">
        <v>0</v>
      </c>
      <c r="BG97" s="22">
        <v>0</v>
      </c>
      <c r="BH97" s="22">
        <v>0</v>
      </c>
      <c r="BI97" s="22">
        <v>0</v>
      </c>
      <c r="BJ97" s="22">
        <v>2</v>
      </c>
      <c r="BK97" s="22">
        <v>0</v>
      </c>
      <c r="BL97" s="22">
        <v>0</v>
      </c>
      <c r="BM97" s="22">
        <v>0</v>
      </c>
      <c r="BN97" s="22">
        <v>0</v>
      </c>
      <c r="BO97" s="22">
        <v>1</v>
      </c>
      <c r="BP97" s="22">
        <v>0</v>
      </c>
      <c r="BQ97" s="22">
        <v>0</v>
      </c>
      <c r="BR97" s="22">
        <v>1</v>
      </c>
      <c r="BS97" s="22">
        <v>0</v>
      </c>
      <c r="BT97" s="22">
        <v>0</v>
      </c>
      <c r="BU97" s="22">
        <v>0</v>
      </c>
      <c r="BV97" s="22">
        <v>0</v>
      </c>
      <c r="BW97" s="22">
        <v>0</v>
      </c>
      <c r="BX97" s="22">
        <v>0</v>
      </c>
      <c r="BY97" s="22">
        <v>1</v>
      </c>
      <c r="BZ97" s="22">
        <v>0</v>
      </c>
      <c r="CA97" s="22">
        <v>1</v>
      </c>
      <c r="CB97" s="22">
        <v>1</v>
      </c>
      <c r="CC97" s="22">
        <v>0</v>
      </c>
    </row>
    <row r="98" spans="1:81" x14ac:dyDescent="0.3">
      <c r="A98" s="6" t="s">
        <v>7</v>
      </c>
      <c r="B98" s="20">
        <f t="shared" si="12"/>
        <v>167</v>
      </c>
      <c r="C98" s="22">
        <v>0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10</v>
      </c>
      <c r="R98" s="22">
        <v>0</v>
      </c>
      <c r="S98" s="22">
        <v>0</v>
      </c>
      <c r="T98" s="22">
        <v>15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  <c r="Z98" s="22">
        <v>0</v>
      </c>
      <c r="AA98" s="22">
        <v>0</v>
      </c>
      <c r="AB98" s="22">
        <v>0</v>
      </c>
      <c r="AC98" s="22">
        <v>13</v>
      </c>
      <c r="AD98" s="22">
        <v>4</v>
      </c>
      <c r="AE98" s="22">
        <v>2</v>
      </c>
      <c r="AF98" s="22">
        <v>8</v>
      </c>
      <c r="AG98" s="22">
        <v>0</v>
      </c>
      <c r="AH98" s="22">
        <v>1</v>
      </c>
      <c r="AI98" s="22">
        <v>12</v>
      </c>
      <c r="AJ98" s="22">
        <v>2</v>
      </c>
      <c r="AK98" s="22">
        <v>6</v>
      </c>
      <c r="AL98" s="22">
        <v>0</v>
      </c>
      <c r="AM98" s="22">
        <v>1</v>
      </c>
      <c r="AN98" s="22">
        <v>0</v>
      </c>
      <c r="AO98" s="22">
        <v>1</v>
      </c>
      <c r="AP98" s="22">
        <v>1</v>
      </c>
      <c r="AQ98" s="22">
        <v>7</v>
      </c>
      <c r="AR98" s="22">
        <v>6</v>
      </c>
      <c r="AS98" s="22">
        <v>6</v>
      </c>
      <c r="AT98" s="22">
        <v>3</v>
      </c>
      <c r="AU98" s="22">
        <v>0</v>
      </c>
      <c r="AV98" s="22">
        <v>2</v>
      </c>
      <c r="AW98" s="22">
        <v>0</v>
      </c>
      <c r="AX98" s="22">
        <v>12</v>
      </c>
      <c r="AY98" s="22">
        <v>1</v>
      </c>
      <c r="AZ98" s="22">
        <v>0</v>
      </c>
      <c r="BA98" s="22">
        <v>2</v>
      </c>
      <c r="BB98" s="22">
        <v>7</v>
      </c>
      <c r="BC98" s="22">
        <v>0</v>
      </c>
      <c r="BD98" s="22">
        <v>2</v>
      </c>
      <c r="BE98" s="22">
        <v>0</v>
      </c>
      <c r="BF98" s="22">
        <v>3</v>
      </c>
      <c r="BG98" s="22">
        <v>0</v>
      </c>
      <c r="BH98" s="22">
        <v>0</v>
      </c>
      <c r="BI98" s="22">
        <v>2</v>
      </c>
      <c r="BJ98" s="22">
        <v>4</v>
      </c>
      <c r="BK98" s="22">
        <v>1</v>
      </c>
      <c r="BL98" s="22">
        <v>0</v>
      </c>
      <c r="BM98" s="22">
        <v>1</v>
      </c>
      <c r="BN98" s="22">
        <v>0</v>
      </c>
      <c r="BO98" s="22">
        <v>11</v>
      </c>
      <c r="BP98" s="22">
        <v>0</v>
      </c>
      <c r="BQ98" s="22">
        <v>0</v>
      </c>
      <c r="BR98" s="22">
        <v>4</v>
      </c>
      <c r="BS98" s="22">
        <v>0</v>
      </c>
      <c r="BT98" s="22">
        <v>0</v>
      </c>
      <c r="BU98" s="22">
        <v>2</v>
      </c>
      <c r="BV98" s="22">
        <v>0</v>
      </c>
      <c r="BW98" s="22">
        <v>0</v>
      </c>
      <c r="BX98" s="22">
        <v>2</v>
      </c>
      <c r="BY98" s="22">
        <v>5</v>
      </c>
      <c r="BZ98" s="22">
        <v>1</v>
      </c>
      <c r="CA98" s="22">
        <v>0</v>
      </c>
      <c r="CB98" s="22">
        <v>6</v>
      </c>
      <c r="CC98" s="22">
        <v>1</v>
      </c>
    </row>
    <row r="99" spans="1:81" x14ac:dyDescent="0.3">
      <c r="A99" s="6" t="s">
        <v>8</v>
      </c>
      <c r="B99" s="20">
        <f t="shared" si="12"/>
        <v>24</v>
      </c>
      <c r="C99" s="22">
        <v>0</v>
      </c>
      <c r="D99" s="22">
        <v>0</v>
      </c>
      <c r="E99" s="22">
        <v>0</v>
      </c>
      <c r="F99" s="22">
        <v>0</v>
      </c>
      <c r="G99" s="22">
        <v>1</v>
      </c>
      <c r="H99" s="22">
        <v>0</v>
      </c>
      <c r="I99" s="22">
        <v>0</v>
      </c>
      <c r="J99" s="22">
        <v>0</v>
      </c>
      <c r="K99" s="22">
        <v>0</v>
      </c>
      <c r="L99" s="22">
        <v>1</v>
      </c>
      <c r="M99" s="22">
        <v>0</v>
      </c>
      <c r="N99" s="22">
        <v>0</v>
      </c>
      <c r="O99" s="22">
        <v>0</v>
      </c>
      <c r="P99" s="22">
        <v>0</v>
      </c>
      <c r="Q99" s="22">
        <v>1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2">
        <v>0</v>
      </c>
      <c r="X99" s="22">
        <v>0</v>
      </c>
      <c r="Y99" s="22">
        <v>0</v>
      </c>
      <c r="Z99" s="22">
        <v>0</v>
      </c>
      <c r="AA99" s="22">
        <v>0</v>
      </c>
      <c r="AB99" s="22">
        <v>0</v>
      </c>
      <c r="AC99" s="22">
        <v>1</v>
      </c>
      <c r="AD99" s="22">
        <v>0</v>
      </c>
      <c r="AE99" s="22">
        <v>0</v>
      </c>
      <c r="AF99" s="22">
        <v>0</v>
      </c>
      <c r="AG99" s="22">
        <v>0</v>
      </c>
      <c r="AH99" s="22">
        <v>1</v>
      </c>
      <c r="AI99" s="22">
        <v>2</v>
      </c>
      <c r="AJ99" s="22">
        <v>0</v>
      </c>
      <c r="AK99" s="22">
        <v>1</v>
      </c>
      <c r="AL99" s="22">
        <v>0</v>
      </c>
      <c r="AM99" s="22">
        <v>1</v>
      </c>
      <c r="AN99" s="22">
        <v>0</v>
      </c>
      <c r="AO99" s="22">
        <v>0</v>
      </c>
      <c r="AP99" s="22">
        <v>0</v>
      </c>
      <c r="AQ99" s="22">
        <v>1</v>
      </c>
      <c r="AR99" s="22">
        <v>0</v>
      </c>
      <c r="AS99" s="22">
        <v>0</v>
      </c>
      <c r="AT99" s="22">
        <v>0</v>
      </c>
      <c r="AU99" s="22">
        <v>0</v>
      </c>
      <c r="AV99" s="22">
        <v>0</v>
      </c>
      <c r="AW99" s="22">
        <v>0</v>
      </c>
      <c r="AX99" s="22">
        <v>2</v>
      </c>
      <c r="AY99" s="22">
        <v>1</v>
      </c>
      <c r="AZ99" s="22">
        <v>0</v>
      </c>
      <c r="BA99" s="22">
        <v>0</v>
      </c>
      <c r="BB99" s="22">
        <v>3</v>
      </c>
      <c r="BC99" s="22">
        <v>0</v>
      </c>
      <c r="BD99" s="22">
        <v>0</v>
      </c>
      <c r="BE99" s="22">
        <v>0</v>
      </c>
      <c r="BF99" s="22">
        <v>0</v>
      </c>
      <c r="BG99" s="22">
        <v>0</v>
      </c>
      <c r="BH99" s="22">
        <v>0</v>
      </c>
      <c r="BI99" s="22">
        <v>1</v>
      </c>
      <c r="BJ99" s="22">
        <v>2</v>
      </c>
      <c r="BK99" s="22">
        <v>0</v>
      </c>
      <c r="BL99" s="22">
        <v>1</v>
      </c>
      <c r="BM99" s="22">
        <v>0</v>
      </c>
      <c r="BN99" s="22">
        <v>0</v>
      </c>
      <c r="BO99" s="22">
        <v>1</v>
      </c>
      <c r="BP99" s="22">
        <v>0</v>
      </c>
      <c r="BQ99" s="22">
        <v>0</v>
      </c>
      <c r="BR99" s="22">
        <v>0</v>
      </c>
      <c r="BS99" s="22">
        <v>0</v>
      </c>
      <c r="BT99" s="22">
        <v>1</v>
      </c>
      <c r="BU99" s="22">
        <v>1</v>
      </c>
      <c r="BV99" s="22">
        <v>0</v>
      </c>
      <c r="BW99" s="22">
        <v>0</v>
      </c>
      <c r="BX99" s="22">
        <v>0</v>
      </c>
      <c r="BY99" s="22">
        <v>1</v>
      </c>
      <c r="BZ99" s="22">
        <v>0</v>
      </c>
      <c r="CA99" s="22">
        <v>0</v>
      </c>
      <c r="CB99" s="22">
        <v>0</v>
      </c>
      <c r="CC99" s="22">
        <v>0</v>
      </c>
    </row>
    <row r="100" spans="1:81" x14ac:dyDescent="0.3">
      <c r="A100" s="6" t="s">
        <v>609</v>
      </c>
      <c r="B100" s="20">
        <f t="shared" si="12"/>
        <v>4</v>
      </c>
      <c r="C100" s="22">
        <v>0</v>
      </c>
      <c r="D100" s="22">
        <v>0</v>
      </c>
      <c r="E100" s="22">
        <v>0</v>
      </c>
      <c r="F100" s="22">
        <v>1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  <c r="Z100" s="22">
        <v>0</v>
      </c>
      <c r="AA100" s="22">
        <v>0</v>
      </c>
      <c r="AB100" s="22">
        <v>0</v>
      </c>
      <c r="AC100" s="22">
        <v>0</v>
      </c>
      <c r="AD100" s="22">
        <v>0</v>
      </c>
      <c r="AE100" s="22">
        <v>0</v>
      </c>
      <c r="AF100" s="22">
        <v>0</v>
      </c>
      <c r="AG100" s="22">
        <v>0</v>
      </c>
      <c r="AH100" s="22">
        <v>0</v>
      </c>
      <c r="AI100" s="22">
        <v>0</v>
      </c>
      <c r="AJ100" s="22">
        <v>0</v>
      </c>
      <c r="AK100" s="22">
        <v>0</v>
      </c>
      <c r="AL100" s="22">
        <v>0</v>
      </c>
      <c r="AM100" s="22">
        <v>0</v>
      </c>
      <c r="AN100" s="22">
        <v>0</v>
      </c>
      <c r="AO100" s="22">
        <v>0</v>
      </c>
      <c r="AP100" s="22">
        <v>0</v>
      </c>
      <c r="AQ100" s="22">
        <v>0</v>
      </c>
      <c r="AR100" s="22">
        <v>0</v>
      </c>
      <c r="AS100" s="22">
        <v>1</v>
      </c>
      <c r="AT100" s="22">
        <v>0</v>
      </c>
      <c r="AU100" s="22">
        <v>0</v>
      </c>
      <c r="AV100" s="22">
        <v>0</v>
      </c>
      <c r="AW100" s="22">
        <v>0</v>
      </c>
      <c r="AX100" s="22">
        <v>0</v>
      </c>
      <c r="AY100" s="22">
        <v>0</v>
      </c>
      <c r="AZ100" s="22">
        <v>0</v>
      </c>
      <c r="BA100" s="22">
        <v>0</v>
      </c>
      <c r="BB100" s="22">
        <v>0</v>
      </c>
      <c r="BC100" s="22">
        <v>0</v>
      </c>
      <c r="BD100" s="22">
        <v>0</v>
      </c>
      <c r="BE100" s="22">
        <v>0</v>
      </c>
      <c r="BF100" s="22">
        <v>0</v>
      </c>
      <c r="BG100" s="22">
        <v>1</v>
      </c>
      <c r="BH100" s="22">
        <v>1</v>
      </c>
      <c r="BI100" s="22">
        <v>0</v>
      </c>
      <c r="BJ100" s="22">
        <v>0</v>
      </c>
      <c r="BK100" s="22">
        <v>0</v>
      </c>
      <c r="BL100" s="22">
        <v>0</v>
      </c>
      <c r="BM100" s="22">
        <v>0</v>
      </c>
      <c r="BN100" s="22">
        <v>0</v>
      </c>
      <c r="BO100" s="22">
        <v>0</v>
      </c>
      <c r="BP100" s="22">
        <v>0</v>
      </c>
      <c r="BQ100" s="22">
        <v>0</v>
      </c>
      <c r="BR100" s="22">
        <v>0</v>
      </c>
      <c r="BS100" s="22">
        <v>0</v>
      </c>
      <c r="BT100" s="22">
        <v>0</v>
      </c>
      <c r="BU100" s="22">
        <v>0</v>
      </c>
      <c r="BV100" s="22">
        <v>0</v>
      </c>
      <c r="BW100" s="22">
        <v>0</v>
      </c>
      <c r="BX100" s="22">
        <v>0</v>
      </c>
      <c r="BY100" s="22">
        <v>0</v>
      </c>
      <c r="BZ100" s="22">
        <v>0</v>
      </c>
      <c r="CA100" s="22">
        <v>0</v>
      </c>
      <c r="CB100" s="22">
        <v>0</v>
      </c>
      <c r="CC100" s="22">
        <v>0</v>
      </c>
    </row>
    <row r="101" spans="1:81" x14ac:dyDescent="0.3">
      <c r="A101" s="6" t="s">
        <v>207</v>
      </c>
      <c r="B101" s="20">
        <f t="shared" si="12"/>
        <v>9</v>
      </c>
      <c r="C101" s="22">
        <v>0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  <c r="Z101" s="22">
        <v>0</v>
      </c>
      <c r="AA101" s="22">
        <v>0</v>
      </c>
      <c r="AB101" s="22">
        <v>0</v>
      </c>
      <c r="AC101" s="22">
        <v>0</v>
      </c>
      <c r="AD101" s="22">
        <v>0</v>
      </c>
      <c r="AE101" s="22">
        <v>0</v>
      </c>
      <c r="AF101" s="22">
        <v>0</v>
      </c>
      <c r="AG101" s="22">
        <v>0</v>
      </c>
      <c r="AH101" s="22">
        <v>0</v>
      </c>
      <c r="AI101" s="22">
        <v>0</v>
      </c>
      <c r="AJ101" s="22">
        <v>0</v>
      </c>
      <c r="AK101" s="22">
        <v>0</v>
      </c>
      <c r="AL101" s="22">
        <v>0</v>
      </c>
      <c r="AM101" s="22">
        <v>0</v>
      </c>
      <c r="AN101" s="22">
        <v>0</v>
      </c>
      <c r="AO101" s="22">
        <v>1</v>
      </c>
      <c r="AP101" s="22">
        <v>0</v>
      </c>
      <c r="AQ101" s="22">
        <v>1</v>
      </c>
      <c r="AR101" s="22">
        <v>0</v>
      </c>
      <c r="AS101" s="22">
        <v>2</v>
      </c>
      <c r="AT101" s="22">
        <v>0</v>
      </c>
      <c r="AU101" s="22">
        <v>0</v>
      </c>
      <c r="AV101" s="22">
        <v>0</v>
      </c>
      <c r="AW101" s="22">
        <v>0</v>
      </c>
      <c r="AX101" s="22">
        <v>0</v>
      </c>
      <c r="AY101" s="22">
        <v>0</v>
      </c>
      <c r="AZ101" s="22">
        <v>0</v>
      </c>
      <c r="BA101" s="22">
        <v>0</v>
      </c>
      <c r="BB101" s="22">
        <v>0</v>
      </c>
      <c r="BC101" s="22">
        <v>0</v>
      </c>
      <c r="BD101" s="22">
        <v>0</v>
      </c>
      <c r="BE101" s="22">
        <v>0</v>
      </c>
      <c r="BF101" s="22">
        <v>0</v>
      </c>
      <c r="BG101" s="22">
        <v>0</v>
      </c>
      <c r="BH101" s="22">
        <v>0</v>
      </c>
      <c r="BI101" s="22">
        <v>0</v>
      </c>
      <c r="BJ101" s="22">
        <v>0</v>
      </c>
      <c r="BK101" s="22">
        <v>0</v>
      </c>
      <c r="BL101" s="22">
        <v>0</v>
      </c>
      <c r="BM101" s="22">
        <v>0</v>
      </c>
      <c r="BN101" s="22">
        <v>0</v>
      </c>
      <c r="BO101" s="22">
        <v>0</v>
      </c>
      <c r="BP101" s="22">
        <v>0</v>
      </c>
      <c r="BQ101" s="22">
        <v>0</v>
      </c>
      <c r="BR101" s="22">
        <v>2</v>
      </c>
      <c r="BS101" s="22">
        <v>0</v>
      </c>
      <c r="BT101" s="22">
        <v>1</v>
      </c>
      <c r="BU101" s="22">
        <v>0</v>
      </c>
      <c r="BV101" s="22">
        <v>0</v>
      </c>
      <c r="BW101" s="22">
        <v>0</v>
      </c>
      <c r="BX101" s="22">
        <v>1</v>
      </c>
      <c r="BY101" s="22">
        <v>0</v>
      </c>
      <c r="BZ101" s="22">
        <v>0</v>
      </c>
      <c r="CA101" s="22">
        <v>0</v>
      </c>
      <c r="CB101" s="22">
        <v>1</v>
      </c>
      <c r="CC101" s="22">
        <v>0</v>
      </c>
    </row>
    <row r="102" spans="1:81" x14ac:dyDescent="0.3">
      <c r="A102" s="6" t="s">
        <v>11</v>
      </c>
      <c r="B102" s="20">
        <f t="shared" si="12"/>
        <v>19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2</v>
      </c>
      <c r="R102" s="22">
        <v>3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  <c r="Z102" s="22">
        <v>0</v>
      </c>
      <c r="AA102" s="22">
        <v>0</v>
      </c>
      <c r="AB102" s="22">
        <v>0</v>
      </c>
      <c r="AC102" s="22">
        <v>0</v>
      </c>
      <c r="AD102" s="22">
        <v>3</v>
      </c>
      <c r="AE102" s="22">
        <v>3</v>
      </c>
      <c r="AF102" s="22">
        <v>2</v>
      </c>
      <c r="AG102" s="22">
        <v>0</v>
      </c>
      <c r="AH102" s="22">
        <v>1</v>
      </c>
      <c r="AI102" s="22">
        <v>0</v>
      </c>
      <c r="AJ102" s="22">
        <v>1</v>
      </c>
      <c r="AK102" s="22">
        <v>0</v>
      </c>
      <c r="AL102" s="22">
        <v>0</v>
      </c>
      <c r="AM102" s="22">
        <v>0</v>
      </c>
      <c r="AN102" s="22">
        <v>0</v>
      </c>
      <c r="AO102" s="22">
        <v>0</v>
      </c>
      <c r="AP102" s="22">
        <v>0</v>
      </c>
      <c r="AQ102" s="22">
        <v>1</v>
      </c>
      <c r="AR102" s="22">
        <v>0</v>
      </c>
      <c r="AS102" s="22">
        <v>0</v>
      </c>
      <c r="AT102" s="22">
        <v>0</v>
      </c>
      <c r="AU102" s="22">
        <v>0</v>
      </c>
      <c r="AV102" s="22">
        <v>0</v>
      </c>
      <c r="AW102" s="22">
        <v>0</v>
      </c>
      <c r="AX102" s="22">
        <v>0</v>
      </c>
      <c r="AY102" s="22">
        <v>0</v>
      </c>
      <c r="AZ102" s="22">
        <v>0</v>
      </c>
      <c r="BA102" s="22">
        <v>0</v>
      </c>
      <c r="BB102" s="22">
        <v>0</v>
      </c>
      <c r="BC102" s="22">
        <v>0</v>
      </c>
      <c r="BD102" s="22">
        <v>0</v>
      </c>
      <c r="BE102" s="22">
        <v>0</v>
      </c>
      <c r="BF102" s="22">
        <v>0</v>
      </c>
      <c r="BG102" s="22">
        <v>0</v>
      </c>
      <c r="BH102" s="22">
        <v>0</v>
      </c>
      <c r="BI102" s="22">
        <v>0</v>
      </c>
      <c r="BJ102" s="22">
        <v>1</v>
      </c>
      <c r="BK102" s="22">
        <v>0</v>
      </c>
      <c r="BL102" s="22">
        <v>0</v>
      </c>
      <c r="BM102" s="22">
        <v>0</v>
      </c>
      <c r="BN102" s="22">
        <v>0</v>
      </c>
      <c r="BO102" s="22">
        <v>1</v>
      </c>
      <c r="BP102" s="22">
        <v>0</v>
      </c>
      <c r="BQ102" s="22">
        <v>0</v>
      </c>
      <c r="BR102" s="22">
        <v>0</v>
      </c>
      <c r="BS102" s="22">
        <v>0</v>
      </c>
      <c r="BT102" s="22">
        <v>0</v>
      </c>
      <c r="BU102" s="22">
        <v>0</v>
      </c>
      <c r="BV102" s="22">
        <v>0</v>
      </c>
      <c r="BW102" s="22">
        <v>0</v>
      </c>
      <c r="BX102" s="22">
        <v>0</v>
      </c>
      <c r="BY102" s="22">
        <v>0</v>
      </c>
      <c r="BZ102" s="22">
        <v>0</v>
      </c>
      <c r="CA102" s="22">
        <v>0</v>
      </c>
      <c r="CB102" s="22">
        <v>1</v>
      </c>
      <c r="CC102" s="22">
        <v>0</v>
      </c>
    </row>
    <row r="103" spans="1:81" x14ac:dyDescent="0.3">
      <c r="A103" s="6" t="s">
        <v>159</v>
      </c>
      <c r="B103" s="20">
        <f t="shared" si="12"/>
        <v>414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1</v>
      </c>
      <c r="R103" s="22">
        <v>38</v>
      </c>
      <c r="S103" s="22">
        <v>0</v>
      </c>
      <c r="T103" s="22">
        <v>1</v>
      </c>
      <c r="U103" s="22">
        <v>0</v>
      </c>
      <c r="V103" s="22">
        <v>0</v>
      </c>
      <c r="W103" s="22">
        <v>0</v>
      </c>
      <c r="X103" s="22">
        <v>2</v>
      </c>
      <c r="Y103" s="22">
        <v>0</v>
      </c>
      <c r="Z103" s="22">
        <v>0</v>
      </c>
      <c r="AA103" s="22">
        <v>0</v>
      </c>
      <c r="AB103" s="22">
        <v>0</v>
      </c>
      <c r="AC103" s="22">
        <v>20</v>
      </c>
      <c r="AD103" s="22">
        <v>201</v>
      </c>
      <c r="AE103" s="22">
        <v>18</v>
      </c>
      <c r="AF103" s="22">
        <v>1</v>
      </c>
      <c r="AG103" s="22">
        <v>15</v>
      </c>
      <c r="AH103" s="22">
        <v>0</v>
      </c>
      <c r="AI103" s="22">
        <v>7</v>
      </c>
      <c r="AJ103" s="22">
        <v>5</v>
      </c>
      <c r="AK103" s="22">
        <v>0</v>
      </c>
      <c r="AL103" s="22">
        <v>0</v>
      </c>
      <c r="AM103" s="22">
        <v>1</v>
      </c>
      <c r="AN103" s="22">
        <v>0</v>
      </c>
      <c r="AO103" s="22">
        <v>0</v>
      </c>
      <c r="AP103" s="22">
        <v>0</v>
      </c>
      <c r="AQ103" s="22">
        <v>10</v>
      </c>
      <c r="AR103" s="22">
        <v>4</v>
      </c>
      <c r="AS103" s="22">
        <v>20</v>
      </c>
      <c r="AT103" s="22">
        <v>1</v>
      </c>
      <c r="AU103" s="22">
        <v>1</v>
      </c>
      <c r="AV103" s="22">
        <v>1</v>
      </c>
      <c r="AW103" s="22">
        <v>0</v>
      </c>
      <c r="AX103" s="22">
        <v>5</v>
      </c>
      <c r="AY103" s="22">
        <v>1</v>
      </c>
      <c r="AZ103" s="22">
        <v>1</v>
      </c>
      <c r="BA103" s="22">
        <v>0</v>
      </c>
      <c r="BB103" s="22">
        <v>3</v>
      </c>
      <c r="BC103" s="22">
        <v>0</v>
      </c>
      <c r="BD103" s="22">
        <v>4</v>
      </c>
      <c r="BE103" s="22">
        <v>0</v>
      </c>
      <c r="BF103" s="22">
        <v>1</v>
      </c>
      <c r="BG103" s="22">
        <v>0</v>
      </c>
      <c r="BH103" s="22">
        <v>0</v>
      </c>
      <c r="BI103" s="22">
        <v>3</v>
      </c>
      <c r="BJ103" s="22">
        <v>4</v>
      </c>
      <c r="BK103" s="22">
        <v>1</v>
      </c>
      <c r="BL103" s="22">
        <v>1</v>
      </c>
      <c r="BM103" s="22">
        <v>29</v>
      </c>
      <c r="BN103" s="22">
        <v>0</v>
      </c>
      <c r="BO103" s="22">
        <v>2</v>
      </c>
      <c r="BP103" s="22">
        <v>0</v>
      </c>
      <c r="BQ103" s="22">
        <v>0</v>
      </c>
      <c r="BR103" s="22">
        <v>2</v>
      </c>
      <c r="BS103" s="22">
        <v>0</v>
      </c>
      <c r="BT103" s="22">
        <v>0</v>
      </c>
      <c r="BU103" s="22">
        <v>0</v>
      </c>
      <c r="BV103" s="22">
        <v>0</v>
      </c>
      <c r="BW103" s="22">
        <v>1</v>
      </c>
      <c r="BX103" s="22">
        <v>0</v>
      </c>
      <c r="BY103" s="22">
        <v>0</v>
      </c>
      <c r="BZ103" s="22">
        <v>1</v>
      </c>
      <c r="CA103" s="22">
        <v>1</v>
      </c>
      <c r="CB103" s="22">
        <v>4</v>
      </c>
      <c r="CC103" s="22">
        <v>3</v>
      </c>
    </row>
    <row r="104" spans="1:81" x14ac:dyDescent="0.3">
      <c r="A104" s="6" t="s">
        <v>208</v>
      </c>
      <c r="B104" s="20">
        <f t="shared" si="12"/>
        <v>6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1</v>
      </c>
      <c r="Y104" s="22">
        <v>0</v>
      </c>
      <c r="Z104" s="22">
        <v>0</v>
      </c>
      <c r="AA104" s="22">
        <v>0</v>
      </c>
      <c r="AB104" s="22">
        <v>0</v>
      </c>
      <c r="AC104" s="22">
        <v>0</v>
      </c>
      <c r="AD104" s="22">
        <v>1</v>
      </c>
      <c r="AE104" s="22">
        <v>0</v>
      </c>
      <c r="AF104" s="22">
        <v>0</v>
      </c>
      <c r="AG104" s="22">
        <v>0</v>
      </c>
      <c r="AH104" s="22">
        <v>0</v>
      </c>
      <c r="AI104" s="22">
        <v>0</v>
      </c>
      <c r="AJ104" s="22">
        <v>0</v>
      </c>
      <c r="AK104" s="22">
        <v>1</v>
      </c>
      <c r="AL104" s="22">
        <v>0</v>
      </c>
      <c r="AM104" s="22">
        <v>0</v>
      </c>
      <c r="AN104" s="22">
        <v>0</v>
      </c>
      <c r="AO104" s="22">
        <v>0</v>
      </c>
      <c r="AP104" s="22">
        <v>0</v>
      </c>
      <c r="AQ104" s="22">
        <v>0</v>
      </c>
      <c r="AR104" s="22">
        <v>0</v>
      </c>
      <c r="AS104" s="22">
        <v>0</v>
      </c>
      <c r="AT104" s="22">
        <v>0</v>
      </c>
      <c r="AU104" s="22">
        <v>0</v>
      </c>
      <c r="AV104" s="22">
        <v>0</v>
      </c>
      <c r="AW104" s="22">
        <v>0</v>
      </c>
      <c r="AX104" s="22">
        <v>0</v>
      </c>
      <c r="AY104" s="22">
        <v>0</v>
      </c>
      <c r="AZ104" s="22">
        <v>0</v>
      </c>
      <c r="BA104" s="22">
        <v>0</v>
      </c>
      <c r="BB104" s="22">
        <v>0</v>
      </c>
      <c r="BC104" s="22">
        <v>0</v>
      </c>
      <c r="BD104" s="22">
        <v>0</v>
      </c>
      <c r="BE104" s="22">
        <v>0</v>
      </c>
      <c r="BF104" s="22">
        <v>0</v>
      </c>
      <c r="BG104" s="22">
        <v>0</v>
      </c>
      <c r="BH104" s="22">
        <v>0</v>
      </c>
      <c r="BI104" s="22">
        <v>0</v>
      </c>
      <c r="BJ104" s="22">
        <v>1</v>
      </c>
      <c r="BK104" s="22">
        <v>0</v>
      </c>
      <c r="BL104" s="22">
        <v>0</v>
      </c>
      <c r="BM104" s="22">
        <v>0</v>
      </c>
      <c r="BN104" s="22">
        <v>0</v>
      </c>
      <c r="BO104" s="22">
        <v>0</v>
      </c>
      <c r="BP104" s="22">
        <v>0</v>
      </c>
      <c r="BQ104" s="22">
        <v>0</v>
      </c>
      <c r="BR104" s="22">
        <v>0</v>
      </c>
      <c r="BS104" s="22">
        <v>0</v>
      </c>
      <c r="BT104" s="22">
        <v>0</v>
      </c>
      <c r="BU104" s="22">
        <v>0</v>
      </c>
      <c r="BV104" s="22">
        <v>0</v>
      </c>
      <c r="BW104" s="22">
        <v>0</v>
      </c>
      <c r="BX104" s="22">
        <v>0</v>
      </c>
      <c r="BY104" s="22">
        <v>0</v>
      </c>
      <c r="BZ104" s="22">
        <v>0</v>
      </c>
      <c r="CA104" s="22">
        <v>0</v>
      </c>
      <c r="CB104" s="22">
        <v>1</v>
      </c>
      <c r="CC104" s="22">
        <v>1</v>
      </c>
    </row>
    <row r="105" spans="1:81" x14ac:dyDescent="0.3">
      <c r="A105" s="6" t="s">
        <v>610</v>
      </c>
      <c r="B105" s="20">
        <f t="shared" si="12"/>
        <v>8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2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  <c r="Z105" s="22">
        <v>4</v>
      </c>
      <c r="AA105" s="22">
        <v>0</v>
      </c>
      <c r="AB105" s="22">
        <v>0</v>
      </c>
      <c r="AC105" s="22">
        <v>0</v>
      </c>
      <c r="AD105" s="22">
        <v>1</v>
      </c>
      <c r="AE105" s="22">
        <v>0</v>
      </c>
      <c r="AF105" s="22">
        <v>0</v>
      </c>
      <c r="AG105" s="22">
        <v>0</v>
      </c>
      <c r="AH105" s="22">
        <v>0</v>
      </c>
      <c r="AI105" s="22">
        <v>0</v>
      </c>
      <c r="AJ105" s="22">
        <v>0</v>
      </c>
      <c r="AK105" s="22">
        <v>0</v>
      </c>
      <c r="AL105" s="22">
        <v>0</v>
      </c>
      <c r="AM105" s="22">
        <v>0</v>
      </c>
      <c r="AN105" s="22">
        <v>0</v>
      </c>
      <c r="AO105" s="22">
        <v>0</v>
      </c>
      <c r="AP105" s="22">
        <v>0</v>
      </c>
      <c r="AQ105" s="22">
        <v>0</v>
      </c>
      <c r="AR105" s="22">
        <v>0</v>
      </c>
      <c r="AS105" s="22">
        <v>0</v>
      </c>
      <c r="AT105" s="22">
        <v>0</v>
      </c>
      <c r="AU105" s="22">
        <v>0</v>
      </c>
      <c r="AV105" s="22">
        <v>0</v>
      </c>
      <c r="AW105" s="22">
        <v>0</v>
      </c>
      <c r="AX105" s="22">
        <v>0</v>
      </c>
      <c r="AY105" s="22">
        <v>0</v>
      </c>
      <c r="AZ105" s="22">
        <v>0</v>
      </c>
      <c r="BA105" s="22">
        <v>0</v>
      </c>
      <c r="BB105" s="22">
        <v>0</v>
      </c>
      <c r="BC105" s="22">
        <v>0</v>
      </c>
      <c r="BD105" s="22">
        <v>0</v>
      </c>
      <c r="BE105" s="22">
        <v>0</v>
      </c>
      <c r="BF105" s="22">
        <v>0</v>
      </c>
      <c r="BG105" s="22">
        <v>0</v>
      </c>
      <c r="BH105" s="22">
        <v>0</v>
      </c>
      <c r="BI105" s="22">
        <v>0</v>
      </c>
      <c r="BJ105" s="22">
        <v>0</v>
      </c>
      <c r="BK105" s="22">
        <v>0</v>
      </c>
      <c r="BL105" s="22">
        <v>0</v>
      </c>
      <c r="BM105" s="22">
        <v>0</v>
      </c>
      <c r="BN105" s="22">
        <v>0</v>
      </c>
      <c r="BO105" s="22">
        <v>0</v>
      </c>
      <c r="BP105" s="22">
        <v>0</v>
      </c>
      <c r="BQ105" s="22">
        <v>0</v>
      </c>
      <c r="BR105" s="22">
        <v>0</v>
      </c>
      <c r="BS105" s="22">
        <v>0</v>
      </c>
      <c r="BT105" s="22">
        <v>0</v>
      </c>
      <c r="BU105" s="22">
        <v>0</v>
      </c>
      <c r="BV105" s="22">
        <v>0</v>
      </c>
      <c r="BW105" s="22">
        <v>1</v>
      </c>
      <c r="BX105" s="22">
        <v>0</v>
      </c>
      <c r="BY105" s="22">
        <v>0</v>
      </c>
      <c r="BZ105" s="22">
        <v>0</v>
      </c>
      <c r="CA105" s="22">
        <v>0</v>
      </c>
      <c r="CB105" s="22">
        <v>0</v>
      </c>
      <c r="CC105" s="22">
        <v>0</v>
      </c>
    </row>
    <row r="106" spans="1:81" x14ac:dyDescent="0.3">
      <c r="A106" s="6" t="s">
        <v>377</v>
      </c>
      <c r="B106" s="20">
        <f t="shared" si="12"/>
        <v>485</v>
      </c>
      <c r="C106" s="22">
        <v>0</v>
      </c>
      <c r="D106" s="22">
        <v>0</v>
      </c>
      <c r="E106" s="22">
        <v>0</v>
      </c>
      <c r="F106" s="22">
        <v>0</v>
      </c>
      <c r="G106" s="22">
        <v>1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51</v>
      </c>
      <c r="R106" s="22">
        <v>31</v>
      </c>
      <c r="S106" s="22">
        <v>0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1</v>
      </c>
      <c r="Z106" s="22">
        <v>0</v>
      </c>
      <c r="AA106" s="22">
        <v>0</v>
      </c>
      <c r="AB106" s="22">
        <v>1</v>
      </c>
      <c r="AC106" s="22">
        <v>85</v>
      </c>
      <c r="AD106" s="22">
        <v>34</v>
      </c>
      <c r="AE106" s="22">
        <v>42</v>
      </c>
      <c r="AF106" s="22">
        <v>31</v>
      </c>
      <c r="AG106" s="22">
        <v>0</v>
      </c>
      <c r="AH106" s="22">
        <v>3</v>
      </c>
      <c r="AI106" s="22">
        <v>25</v>
      </c>
      <c r="AJ106" s="22">
        <v>1</v>
      </c>
      <c r="AK106" s="22">
        <v>5</v>
      </c>
      <c r="AL106" s="22">
        <v>0</v>
      </c>
      <c r="AM106" s="22">
        <v>0</v>
      </c>
      <c r="AN106" s="22">
        <v>0</v>
      </c>
      <c r="AO106" s="22">
        <v>1</v>
      </c>
      <c r="AP106" s="22">
        <v>1</v>
      </c>
      <c r="AQ106" s="22">
        <v>10</v>
      </c>
      <c r="AR106" s="22">
        <v>9</v>
      </c>
      <c r="AS106" s="22">
        <v>29</v>
      </c>
      <c r="AT106" s="22">
        <v>0</v>
      </c>
      <c r="AU106" s="22">
        <v>0</v>
      </c>
      <c r="AV106" s="22">
        <v>2</v>
      </c>
      <c r="AW106" s="22">
        <v>0</v>
      </c>
      <c r="AX106" s="22">
        <v>29</v>
      </c>
      <c r="AY106" s="22">
        <v>2</v>
      </c>
      <c r="AZ106" s="22">
        <v>0</v>
      </c>
      <c r="BA106" s="22">
        <v>0</v>
      </c>
      <c r="BB106" s="22">
        <v>10</v>
      </c>
      <c r="BC106" s="22">
        <v>0</v>
      </c>
      <c r="BD106" s="22">
        <v>2</v>
      </c>
      <c r="BE106" s="22">
        <v>0</v>
      </c>
      <c r="BF106" s="22">
        <v>5</v>
      </c>
      <c r="BG106" s="22">
        <v>0</v>
      </c>
      <c r="BH106" s="22">
        <v>0</v>
      </c>
      <c r="BI106" s="22">
        <v>6</v>
      </c>
      <c r="BJ106" s="22">
        <v>16</v>
      </c>
      <c r="BK106" s="22">
        <v>3</v>
      </c>
      <c r="BL106" s="22">
        <v>1</v>
      </c>
      <c r="BM106" s="22">
        <v>8</v>
      </c>
      <c r="BN106" s="22">
        <v>0</v>
      </c>
      <c r="BO106" s="22">
        <v>8</v>
      </c>
      <c r="BP106" s="22">
        <v>0</v>
      </c>
      <c r="BQ106" s="22">
        <v>0</v>
      </c>
      <c r="BR106" s="22">
        <v>2</v>
      </c>
      <c r="BS106" s="22">
        <v>0</v>
      </c>
      <c r="BT106" s="22">
        <v>0</v>
      </c>
      <c r="BU106" s="22">
        <v>2</v>
      </c>
      <c r="BV106" s="22">
        <v>0</v>
      </c>
      <c r="BW106" s="22">
        <v>0</v>
      </c>
      <c r="BX106" s="22">
        <v>0</v>
      </c>
      <c r="BY106" s="22">
        <v>11</v>
      </c>
      <c r="BZ106" s="22">
        <v>0</v>
      </c>
      <c r="CA106" s="22">
        <v>3</v>
      </c>
      <c r="CB106" s="22">
        <v>14</v>
      </c>
      <c r="CC106" s="22">
        <v>0</v>
      </c>
    </row>
    <row r="107" spans="1:81" x14ac:dyDescent="0.3">
      <c r="A107" s="6" t="s">
        <v>612</v>
      </c>
      <c r="B107" s="20">
        <f t="shared" si="12"/>
        <v>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0</v>
      </c>
      <c r="AH107" s="22">
        <v>0</v>
      </c>
      <c r="AI107" s="22">
        <v>0</v>
      </c>
      <c r="AJ107" s="22">
        <v>0</v>
      </c>
      <c r="AK107" s="22">
        <v>2</v>
      </c>
      <c r="AL107" s="22">
        <v>0</v>
      </c>
      <c r="AM107" s="22">
        <v>0</v>
      </c>
      <c r="AN107" s="22">
        <v>0</v>
      </c>
      <c r="AO107" s="22">
        <v>0</v>
      </c>
      <c r="AP107" s="22">
        <v>0</v>
      </c>
      <c r="AQ107" s="22">
        <v>0</v>
      </c>
      <c r="AR107" s="22">
        <v>0</v>
      </c>
      <c r="AS107" s="22">
        <v>0</v>
      </c>
      <c r="AT107" s="22">
        <v>0</v>
      </c>
      <c r="AU107" s="22">
        <v>0</v>
      </c>
      <c r="AV107" s="22">
        <v>0</v>
      </c>
      <c r="AW107" s="22">
        <v>0</v>
      </c>
      <c r="AX107" s="22">
        <v>0</v>
      </c>
      <c r="AY107" s="22">
        <v>0</v>
      </c>
      <c r="AZ107" s="22">
        <v>0</v>
      </c>
      <c r="BA107" s="22">
        <v>0</v>
      </c>
      <c r="BB107" s="22">
        <v>0</v>
      </c>
      <c r="BC107" s="22">
        <v>0</v>
      </c>
      <c r="BD107" s="22">
        <v>0</v>
      </c>
      <c r="BE107" s="22">
        <v>0</v>
      </c>
      <c r="BF107" s="22">
        <v>0</v>
      </c>
      <c r="BG107" s="22">
        <v>0</v>
      </c>
      <c r="BH107" s="22">
        <v>1</v>
      </c>
      <c r="BI107" s="22">
        <v>0</v>
      </c>
      <c r="BJ107" s="22">
        <v>0</v>
      </c>
      <c r="BK107" s="22">
        <v>0</v>
      </c>
      <c r="BL107" s="22">
        <v>0</v>
      </c>
      <c r="BM107" s="22">
        <v>0</v>
      </c>
      <c r="BN107" s="22">
        <v>0</v>
      </c>
      <c r="BO107" s="22">
        <v>0</v>
      </c>
      <c r="BP107" s="22">
        <v>0</v>
      </c>
      <c r="BQ107" s="22">
        <v>0</v>
      </c>
      <c r="BR107" s="22">
        <v>0</v>
      </c>
      <c r="BS107" s="22">
        <v>0</v>
      </c>
      <c r="BT107" s="22">
        <v>0</v>
      </c>
      <c r="BU107" s="22">
        <v>1</v>
      </c>
      <c r="BV107" s="22">
        <v>0</v>
      </c>
      <c r="BW107" s="22">
        <v>0</v>
      </c>
      <c r="BX107" s="22">
        <v>0</v>
      </c>
      <c r="BY107" s="22">
        <v>0</v>
      </c>
      <c r="BZ107" s="22">
        <v>0</v>
      </c>
      <c r="CA107" s="22">
        <v>0</v>
      </c>
      <c r="CB107" s="22">
        <v>0</v>
      </c>
      <c r="CC107" s="22">
        <v>0</v>
      </c>
    </row>
    <row r="108" spans="1:81" x14ac:dyDescent="0.3">
      <c r="A108" s="6" t="s">
        <v>260</v>
      </c>
      <c r="B108" s="20">
        <f t="shared" si="12"/>
        <v>18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3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  <c r="Z108" s="22">
        <v>0</v>
      </c>
      <c r="AA108" s="22">
        <v>0</v>
      </c>
      <c r="AB108" s="22">
        <v>0</v>
      </c>
      <c r="AC108" s="22">
        <v>0</v>
      </c>
      <c r="AD108" s="22">
        <v>0</v>
      </c>
      <c r="AE108" s="22">
        <v>0</v>
      </c>
      <c r="AF108" s="22">
        <v>0</v>
      </c>
      <c r="AG108" s="22">
        <v>0</v>
      </c>
      <c r="AH108" s="22">
        <v>0</v>
      </c>
      <c r="AI108" s="22">
        <v>1</v>
      </c>
      <c r="AJ108" s="22">
        <v>0</v>
      </c>
      <c r="AK108" s="22">
        <v>0</v>
      </c>
      <c r="AL108" s="22">
        <v>0</v>
      </c>
      <c r="AM108" s="22">
        <v>1</v>
      </c>
      <c r="AN108" s="22">
        <v>0</v>
      </c>
      <c r="AO108" s="22">
        <v>0</v>
      </c>
      <c r="AP108" s="22">
        <v>1</v>
      </c>
      <c r="AQ108" s="22">
        <v>0</v>
      </c>
      <c r="AR108" s="22">
        <v>0</v>
      </c>
      <c r="AS108" s="22">
        <v>0</v>
      </c>
      <c r="AT108" s="22">
        <v>1</v>
      </c>
      <c r="AU108" s="22">
        <v>0</v>
      </c>
      <c r="AV108" s="22">
        <v>0</v>
      </c>
      <c r="AW108" s="22">
        <v>0</v>
      </c>
      <c r="AX108" s="22">
        <v>0</v>
      </c>
      <c r="AY108" s="22">
        <v>0</v>
      </c>
      <c r="AZ108" s="22">
        <v>0</v>
      </c>
      <c r="BA108" s="22">
        <v>1</v>
      </c>
      <c r="BB108" s="22">
        <v>0</v>
      </c>
      <c r="BC108" s="22">
        <v>0</v>
      </c>
      <c r="BD108" s="22">
        <v>0</v>
      </c>
      <c r="BE108" s="22">
        <v>0</v>
      </c>
      <c r="BF108" s="22">
        <v>0</v>
      </c>
      <c r="BG108" s="22">
        <v>0</v>
      </c>
      <c r="BH108" s="22">
        <v>0</v>
      </c>
      <c r="BI108" s="22">
        <v>0</v>
      </c>
      <c r="BJ108" s="22">
        <v>1</v>
      </c>
      <c r="BK108" s="22">
        <v>0</v>
      </c>
      <c r="BL108" s="22">
        <v>0</v>
      </c>
      <c r="BM108" s="22">
        <v>0</v>
      </c>
      <c r="BN108" s="22">
        <v>0</v>
      </c>
      <c r="BO108" s="22">
        <v>0</v>
      </c>
      <c r="BP108" s="22">
        <v>0</v>
      </c>
      <c r="BQ108" s="22">
        <v>6</v>
      </c>
      <c r="BR108" s="22">
        <v>0</v>
      </c>
      <c r="BS108" s="22">
        <v>0</v>
      </c>
      <c r="BT108" s="22">
        <v>0</v>
      </c>
      <c r="BU108" s="22">
        <v>1</v>
      </c>
      <c r="BV108" s="22">
        <v>0</v>
      </c>
      <c r="BW108" s="22">
        <v>1</v>
      </c>
      <c r="BX108" s="22">
        <v>1</v>
      </c>
      <c r="BY108" s="22">
        <v>0</v>
      </c>
      <c r="BZ108" s="22">
        <v>0</v>
      </c>
      <c r="CA108" s="22">
        <v>0</v>
      </c>
      <c r="CB108" s="22">
        <v>0</v>
      </c>
      <c r="CC108" s="22">
        <v>0</v>
      </c>
    </row>
    <row r="109" spans="1:81" x14ac:dyDescent="0.3">
      <c r="A109" s="6" t="s">
        <v>535</v>
      </c>
      <c r="B109" s="20">
        <f t="shared" si="12"/>
        <v>30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  <c r="Z109" s="22">
        <v>0</v>
      </c>
      <c r="AA109" s="22">
        <v>0</v>
      </c>
      <c r="AB109" s="22">
        <v>0</v>
      </c>
      <c r="AC109" s="22">
        <v>3</v>
      </c>
      <c r="AD109" s="22">
        <v>1</v>
      </c>
      <c r="AE109" s="22">
        <v>0</v>
      </c>
      <c r="AF109" s="22">
        <v>1</v>
      </c>
      <c r="AG109" s="22">
        <v>0</v>
      </c>
      <c r="AH109" s="22">
        <v>0</v>
      </c>
      <c r="AI109" s="22">
        <v>4</v>
      </c>
      <c r="AJ109" s="22">
        <v>0</v>
      </c>
      <c r="AK109" s="22">
        <v>0</v>
      </c>
      <c r="AL109" s="22">
        <v>0</v>
      </c>
      <c r="AM109" s="22">
        <v>0</v>
      </c>
      <c r="AN109" s="22">
        <v>0</v>
      </c>
      <c r="AO109" s="22">
        <v>0</v>
      </c>
      <c r="AP109" s="22">
        <v>0</v>
      </c>
      <c r="AQ109" s="22">
        <v>0</v>
      </c>
      <c r="AR109" s="22">
        <v>1</v>
      </c>
      <c r="AS109" s="22">
        <v>0</v>
      </c>
      <c r="AT109" s="22">
        <v>0</v>
      </c>
      <c r="AU109" s="22">
        <v>0</v>
      </c>
      <c r="AV109" s="22">
        <v>0</v>
      </c>
      <c r="AW109" s="22">
        <v>0</v>
      </c>
      <c r="AX109" s="22">
        <v>3</v>
      </c>
      <c r="AY109" s="22">
        <v>1</v>
      </c>
      <c r="AZ109" s="22">
        <v>0</v>
      </c>
      <c r="BA109" s="22">
        <v>0</v>
      </c>
      <c r="BB109" s="22">
        <v>0</v>
      </c>
      <c r="BC109" s="22">
        <v>0</v>
      </c>
      <c r="BD109" s="22">
        <v>1</v>
      </c>
      <c r="BE109" s="22">
        <v>0</v>
      </c>
      <c r="BF109" s="22">
        <v>1</v>
      </c>
      <c r="BG109" s="22">
        <v>0</v>
      </c>
      <c r="BH109" s="22">
        <v>0</v>
      </c>
      <c r="BI109" s="22">
        <v>1</v>
      </c>
      <c r="BJ109" s="22">
        <v>1</v>
      </c>
      <c r="BK109" s="22">
        <v>0</v>
      </c>
      <c r="BL109" s="22">
        <v>1</v>
      </c>
      <c r="BM109" s="22">
        <v>0</v>
      </c>
      <c r="BN109" s="22">
        <v>0</v>
      </c>
      <c r="BO109" s="22">
        <v>4</v>
      </c>
      <c r="BP109" s="22">
        <v>0</v>
      </c>
      <c r="BQ109" s="22">
        <v>0</v>
      </c>
      <c r="BR109" s="22">
        <v>2</v>
      </c>
      <c r="BS109" s="22">
        <v>0</v>
      </c>
      <c r="BT109" s="22">
        <v>0</v>
      </c>
      <c r="BU109" s="22">
        <v>0</v>
      </c>
      <c r="BV109" s="22">
        <v>0</v>
      </c>
      <c r="BW109" s="22">
        <v>1</v>
      </c>
      <c r="BX109" s="22">
        <v>0</v>
      </c>
      <c r="BY109" s="22">
        <v>3</v>
      </c>
      <c r="BZ109" s="22">
        <v>0</v>
      </c>
      <c r="CA109" s="22">
        <v>1</v>
      </c>
      <c r="CB109" s="22">
        <v>0</v>
      </c>
      <c r="CC109" s="22">
        <v>0</v>
      </c>
    </row>
    <row r="110" spans="1:81" x14ac:dyDescent="0.3">
      <c r="A110" s="6" t="s">
        <v>305</v>
      </c>
      <c r="B110" s="20">
        <f t="shared" si="12"/>
        <v>1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1</v>
      </c>
      <c r="V110" s="22">
        <v>0</v>
      </c>
      <c r="W110" s="22">
        <v>0</v>
      </c>
      <c r="X110" s="22">
        <v>0</v>
      </c>
      <c r="Y110" s="22">
        <v>0</v>
      </c>
      <c r="Z110" s="22">
        <v>0</v>
      </c>
      <c r="AA110" s="22">
        <v>0</v>
      </c>
      <c r="AB110" s="22">
        <v>0</v>
      </c>
      <c r="AC110" s="22">
        <v>0</v>
      </c>
      <c r="AD110" s="22">
        <v>0</v>
      </c>
      <c r="AE110" s="22">
        <v>0</v>
      </c>
      <c r="AF110" s="22">
        <v>0</v>
      </c>
      <c r="AG110" s="22">
        <v>0</v>
      </c>
      <c r="AH110" s="22">
        <v>0</v>
      </c>
      <c r="AI110" s="22">
        <v>0</v>
      </c>
      <c r="AJ110" s="22">
        <v>0</v>
      </c>
      <c r="AK110" s="22">
        <v>0</v>
      </c>
      <c r="AL110" s="22">
        <v>0</v>
      </c>
      <c r="AM110" s="22">
        <v>0</v>
      </c>
      <c r="AN110" s="22">
        <v>0</v>
      </c>
      <c r="AO110" s="22">
        <v>0</v>
      </c>
      <c r="AP110" s="22">
        <v>0</v>
      </c>
      <c r="AQ110" s="22">
        <v>0</v>
      </c>
      <c r="AR110" s="22">
        <v>0</v>
      </c>
      <c r="AS110" s="22">
        <v>0</v>
      </c>
      <c r="AT110" s="22">
        <v>0</v>
      </c>
      <c r="AU110" s="22">
        <v>0</v>
      </c>
      <c r="AV110" s="22">
        <v>0</v>
      </c>
      <c r="AW110" s="22">
        <v>0</v>
      </c>
      <c r="AX110" s="22">
        <v>0</v>
      </c>
      <c r="AY110" s="22">
        <v>0</v>
      </c>
      <c r="AZ110" s="22">
        <v>0</v>
      </c>
      <c r="BA110" s="22">
        <v>0</v>
      </c>
      <c r="BB110" s="22">
        <v>0</v>
      </c>
      <c r="BC110" s="22">
        <v>0</v>
      </c>
      <c r="BD110" s="22">
        <v>0</v>
      </c>
      <c r="BE110" s="22">
        <v>0</v>
      </c>
      <c r="BF110" s="22">
        <v>0</v>
      </c>
      <c r="BG110" s="22">
        <v>0</v>
      </c>
      <c r="BH110" s="22">
        <v>0</v>
      </c>
      <c r="BI110" s="22">
        <v>0</v>
      </c>
      <c r="BJ110" s="22">
        <v>0</v>
      </c>
      <c r="BK110" s="22">
        <v>0</v>
      </c>
      <c r="BL110" s="22">
        <v>0</v>
      </c>
      <c r="BM110" s="22">
        <v>0</v>
      </c>
      <c r="BN110" s="22">
        <v>0</v>
      </c>
      <c r="BO110" s="22">
        <v>0</v>
      </c>
      <c r="BP110" s="22">
        <v>0</v>
      </c>
      <c r="BQ110" s="22">
        <v>0</v>
      </c>
      <c r="BR110" s="22">
        <v>0</v>
      </c>
      <c r="BS110" s="22">
        <v>0</v>
      </c>
      <c r="BT110" s="22">
        <v>0</v>
      </c>
      <c r="BU110" s="22">
        <v>0</v>
      </c>
      <c r="BV110" s="22">
        <v>0</v>
      </c>
      <c r="BW110" s="22">
        <v>0</v>
      </c>
      <c r="BX110" s="22">
        <v>0</v>
      </c>
      <c r="BY110" s="22">
        <v>0</v>
      </c>
      <c r="BZ110" s="22">
        <v>0</v>
      </c>
      <c r="CA110" s="22">
        <v>0</v>
      </c>
      <c r="CB110" s="22">
        <v>0</v>
      </c>
      <c r="CC110" s="22">
        <v>0</v>
      </c>
    </row>
    <row r="111" spans="1:81" x14ac:dyDescent="0.3">
      <c r="A111" s="6" t="s">
        <v>613</v>
      </c>
      <c r="B111" s="20">
        <f>SUM(C111:CC111)</f>
        <v>1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1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2">
        <v>0</v>
      </c>
      <c r="AC111" s="22">
        <v>0</v>
      </c>
      <c r="AD111" s="22">
        <v>0</v>
      </c>
      <c r="AE111" s="22">
        <v>0</v>
      </c>
      <c r="AF111" s="22">
        <v>0</v>
      </c>
      <c r="AG111" s="22">
        <v>0</v>
      </c>
      <c r="AH111" s="22">
        <v>0</v>
      </c>
      <c r="AI111" s="22">
        <v>0</v>
      </c>
      <c r="AJ111" s="22">
        <v>0</v>
      </c>
      <c r="AK111" s="22">
        <v>0</v>
      </c>
      <c r="AL111" s="22">
        <v>0</v>
      </c>
      <c r="AM111" s="22">
        <v>0</v>
      </c>
      <c r="AN111" s="22">
        <v>0</v>
      </c>
      <c r="AO111" s="22">
        <v>0</v>
      </c>
      <c r="AP111" s="22">
        <v>0</v>
      </c>
      <c r="AQ111" s="22">
        <v>0</v>
      </c>
      <c r="AR111" s="22">
        <v>0</v>
      </c>
      <c r="AS111" s="22">
        <v>0</v>
      </c>
      <c r="AT111" s="22">
        <v>0</v>
      </c>
      <c r="AU111" s="22">
        <v>0</v>
      </c>
      <c r="AV111" s="22">
        <v>0</v>
      </c>
      <c r="AW111" s="22">
        <v>0</v>
      </c>
      <c r="AX111" s="22">
        <v>0</v>
      </c>
      <c r="AY111" s="22">
        <v>0</v>
      </c>
      <c r="AZ111" s="22">
        <v>0</v>
      </c>
      <c r="BA111" s="22">
        <v>0</v>
      </c>
      <c r="BB111" s="22">
        <v>0</v>
      </c>
      <c r="BC111" s="22">
        <v>0</v>
      </c>
      <c r="BD111" s="22">
        <v>0</v>
      </c>
      <c r="BE111" s="22">
        <v>0</v>
      </c>
      <c r="BF111" s="22">
        <v>0</v>
      </c>
      <c r="BG111" s="22">
        <v>0</v>
      </c>
      <c r="BH111" s="22">
        <v>0</v>
      </c>
      <c r="BI111" s="22">
        <v>0</v>
      </c>
      <c r="BJ111" s="22">
        <v>0</v>
      </c>
      <c r="BK111" s="22">
        <v>0</v>
      </c>
      <c r="BL111" s="22">
        <v>0</v>
      </c>
      <c r="BM111" s="22">
        <v>0</v>
      </c>
      <c r="BN111" s="22">
        <v>0</v>
      </c>
      <c r="BO111" s="22">
        <v>0</v>
      </c>
      <c r="BP111" s="22">
        <v>0</v>
      </c>
      <c r="BQ111" s="22">
        <v>0</v>
      </c>
      <c r="BR111" s="22">
        <v>0</v>
      </c>
      <c r="BS111" s="22">
        <v>0</v>
      </c>
      <c r="BT111" s="22">
        <v>0</v>
      </c>
      <c r="BU111" s="22">
        <v>0</v>
      </c>
      <c r="BV111" s="22">
        <v>0</v>
      </c>
      <c r="BW111" s="22">
        <v>0</v>
      </c>
      <c r="BX111" s="22">
        <v>0</v>
      </c>
      <c r="BY111" s="22">
        <v>0</v>
      </c>
      <c r="BZ111" s="22">
        <v>0</v>
      </c>
      <c r="CA111" s="22">
        <v>0</v>
      </c>
      <c r="CB111" s="22">
        <v>0</v>
      </c>
      <c r="CC111" s="22">
        <v>0</v>
      </c>
    </row>
    <row r="112" spans="1:81" x14ac:dyDescent="0.3">
      <c r="A112" s="6" t="s">
        <v>614</v>
      </c>
      <c r="B112" s="20">
        <f t="shared" si="12"/>
        <v>10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4</v>
      </c>
      <c r="V112" s="22">
        <v>0</v>
      </c>
      <c r="W112" s="22">
        <v>0</v>
      </c>
      <c r="X112" s="22">
        <v>0</v>
      </c>
      <c r="Y112" s="22">
        <v>0</v>
      </c>
      <c r="Z112" s="22">
        <v>0</v>
      </c>
      <c r="AA112" s="22">
        <v>0</v>
      </c>
      <c r="AB112" s="22">
        <v>0</v>
      </c>
      <c r="AC112" s="22">
        <v>0</v>
      </c>
      <c r="AD112" s="22">
        <v>0</v>
      </c>
      <c r="AE112" s="22">
        <v>1</v>
      </c>
      <c r="AF112" s="22">
        <v>0</v>
      </c>
      <c r="AG112" s="22">
        <v>0</v>
      </c>
      <c r="AH112" s="22">
        <v>0</v>
      </c>
      <c r="AI112" s="22">
        <v>0</v>
      </c>
      <c r="AJ112" s="22">
        <v>0</v>
      </c>
      <c r="AK112" s="22">
        <v>0</v>
      </c>
      <c r="AL112" s="22">
        <v>2</v>
      </c>
      <c r="AM112" s="22">
        <v>0</v>
      </c>
      <c r="AN112" s="22">
        <v>0</v>
      </c>
      <c r="AO112" s="22">
        <v>0</v>
      </c>
      <c r="AP112" s="22">
        <v>0</v>
      </c>
      <c r="AQ112" s="22">
        <v>0</v>
      </c>
      <c r="AR112" s="22">
        <v>0</v>
      </c>
      <c r="AS112" s="22">
        <v>0</v>
      </c>
      <c r="AT112" s="22">
        <v>0</v>
      </c>
      <c r="AU112" s="22">
        <v>0</v>
      </c>
      <c r="AV112" s="22">
        <v>0</v>
      </c>
      <c r="AW112" s="22">
        <v>0</v>
      </c>
      <c r="AX112" s="22">
        <v>1</v>
      </c>
      <c r="AY112" s="22">
        <v>0</v>
      </c>
      <c r="AZ112" s="22">
        <v>0</v>
      </c>
      <c r="BA112" s="22">
        <v>0</v>
      </c>
      <c r="BB112" s="22">
        <v>0</v>
      </c>
      <c r="BC112" s="22">
        <v>0</v>
      </c>
      <c r="BD112" s="22">
        <v>0</v>
      </c>
      <c r="BE112" s="22">
        <v>0</v>
      </c>
      <c r="BF112" s="22">
        <v>0</v>
      </c>
      <c r="BG112" s="22">
        <v>0</v>
      </c>
      <c r="BH112" s="22">
        <v>0</v>
      </c>
      <c r="BI112" s="22">
        <v>0</v>
      </c>
      <c r="BJ112" s="22">
        <v>0</v>
      </c>
      <c r="BK112" s="22">
        <v>0</v>
      </c>
      <c r="BL112" s="22">
        <v>0</v>
      </c>
      <c r="BM112" s="22">
        <v>0</v>
      </c>
      <c r="BN112" s="22">
        <v>0</v>
      </c>
      <c r="BO112" s="22">
        <v>0</v>
      </c>
      <c r="BP112" s="22">
        <v>1</v>
      </c>
      <c r="BQ112" s="22">
        <v>1</v>
      </c>
      <c r="BR112" s="22">
        <v>0</v>
      </c>
      <c r="BS112" s="22">
        <v>0</v>
      </c>
      <c r="BT112" s="22">
        <v>0</v>
      </c>
      <c r="BU112" s="22">
        <v>0</v>
      </c>
      <c r="BV112" s="22">
        <v>0</v>
      </c>
      <c r="BW112" s="22">
        <v>0</v>
      </c>
      <c r="BX112" s="22">
        <v>0</v>
      </c>
      <c r="BY112" s="22">
        <v>0</v>
      </c>
      <c r="BZ112" s="22">
        <v>0</v>
      </c>
      <c r="CA112" s="22">
        <v>0</v>
      </c>
      <c r="CB112" s="22">
        <v>0</v>
      </c>
      <c r="CC112" s="22">
        <v>0</v>
      </c>
    </row>
    <row r="113" spans="1:81" x14ac:dyDescent="0.3">
      <c r="A113" s="6" t="s">
        <v>13</v>
      </c>
      <c r="B113" s="20">
        <f t="shared" si="12"/>
        <v>1582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2</v>
      </c>
      <c r="J113" s="22">
        <v>0</v>
      </c>
      <c r="K113" s="22">
        <v>1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85</v>
      </c>
      <c r="R113" s="22">
        <v>153</v>
      </c>
      <c r="S113" s="22">
        <v>0</v>
      </c>
      <c r="T113" s="22">
        <v>296</v>
      </c>
      <c r="U113" s="22">
        <v>3</v>
      </c>
      <c r="V113" s="22">
        <v>4</v>
      </c>
      <c r="W113" s="22">
        <v>0</v>
      </c>
      <c r="X113" s="22">
        <v>0</v>
      </c>
      <c r="Y113" s="22">
        <v>0</v>
      </c>
      <c r="Z113" s="22">
        <v>0</v>
      </c>
      <c r="AA113" s="22">
        <v>1</v>
      </c>
      <c r="AB113" s="22">
        <v>2</v>
      </c>
      <c r="AC113" s="22">
        <v>112</v>
      </c>
      <c r="AD113" s="22">
        <v>14</v>
      </c>
      <c r="AE113" s="22">
        <v>26</v>
      </c>
      <c r="AF113" s="22">
        <v>82</v>
      </c>
      <c r="AG113" s="22">
        <v>0</v>
      </c>
      <c r="AH113" s="22">
        <v>6</v>
      </c>
      <c r="AI113" s="22">
        <v>66</v>
      </c>
      <c r="AJ113" s="22">
        <v>20</v>
      </c>
      <c r="AK113" s="22">
        <v>39</v>
      </c>
      <c r="AL113" s="22">
        <v>0</v>
      </c>
      <c r="AM113" s="22">
        <v>9</v>
      </c>
      <c r="AN113" s="22">
        <v>2</v>
      </c>
      <c r="AO113" s="22">
        <v>6</v>
      </c>
      <c r="AP113" s="22">
        <v>9</v>
      </c>
      <c r="AQ113" s="22">
        <v>18</v>
      </c>
      <c r="AR113" s="22">
        <v>17</v>
      </c>
      <c r="AS113" s="22">
        <v>78</v>
      </c>
      <c r="AT113" s="22">
        <v>16</v>
      </c>
      <c r="AU113" s="22">
        <v>1</v>
      </c>
      <c r="AV113" s="22">
        <v>11</v>
      </c>
      <c r="AW113" s="22">
        <v>2</v>
      </c>
      <c r="AX113" s="22">
        <v>62</v>
      </c>
      <c r="AY113" s="22">
        <v>12</v>
      </c>
      <c r="AZ113" s="22">
        <v>0</v>
      </c>
      <c r="BA113" s="22">
        <v>13</v>
      </c>
      <c r="BB113" s="22">
        <v>27</v>
      </c>
      <c r="BC113" s="22">
        <v>0</v>
      </c>
      <c r="BD113" s="22">
        <v>18</v>
      </c>
      <c r="BE113" s="22">
        <v>1</v>
      </c>
      <c r="BF113" s="22">
        <v>16</v>
      </c>
      <c r="BG113" s="22">
        <v>1</v>
      </c>
      <c r="BH113" s="22">
        <v>0</v>
      </c>
      <c r="BI113" s="22">
        <v>15</v>
      </c>
      <c r="BJ113" s="22">
        <v>27</v>
      </c>
      <c r="BK113" s="22">
        <v>2</v>
      </c>
      <c r="BL113" s="22">
        <v>5</v>
      </c>
      <c r="BM113" s="22">
        <v>19</v>
      </c>
      <c r="BN113" s="22">
        <v>0</v>
      </c>
      <c r="BO113" s="22">
        <v>33</v>
      </c>
      <c r="BP113" s="22">
        <v>0</v>
      </c>
      <c r="BQ113" s="22">
        <v>4</v>
      </c>
      <c r="BR113" s="22">
        <v>5</v>
      </c>
      <c r="BS113" s="22">
        <v>0</v>
      </c>
      <c r="BT113" s="22">
        <v>14</v>
      </c>
      <c r="BU113" s="22">
        <v>8</v>
      </c>
      <c r="BV113" s="22">
        <v>0</v>
      </c>
      <c r="BW113" s="22">
        <v>5</v>
      </c>
      <c r="BX113" s="22">
        <v>1</v>
      </c>
      <c r="BY113" s="22">
        <v>39</v>
      </c>
      <c r="BZ113" s="22">
        <v>5</v>
      </c>
      <c r="CA113" s="22">
        <v>12</v>
      </c>
      <c r="CB113" s="22">
        <v>135</v>
      </c>
      <c r="CC113" s="22">
        <v>22</v>
      </c>
    </row>
    <row r="114" spans="1:81" x14ac:dyDescent="0.3">
      <c r="A114" s="6" t="s">
        <v>15</v>
      </c>
      <c r="B114" s="20">
        <f t="shared" si="12"/>
        <v>97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7</v>
      </c>
      <c r="R114" s="22">
        <v>10</v>
      </c>
      <c r="S114" s="22">
        <v>0</v>
      </c>
      <c r="T114" s="22">
        <v>8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  <c r="Z114" s="22">
        <v>0</v>
      </c>
      <c r="AA114" s="22">
        <v>0</v>
      </c>
      <c r="AB114" s="22">
        <v>0</v>
      </c>
      <c r="AC114" s="22">
        <v>12</v>
      </c>
      <c r="AD114" s="22">
        <v>0</v>
      </c>
      <c r="AE114" s="22">
        <v>0</v>
      </c>
      <c r="AF114" s="22">
        <v>4</v>
      </c>
      <c r="AG114" s="22">
        <v>0</v>
      </c>
      <c r="AH114" s="22">
        <v>0</v>
      </c>
      <c r="AI114" s="22">
        <v>5</v>
      </c>
      <c r="AJ114" s="22">
        <v>0</v>
      </c>
      <c r="AK114" s="22">
        <v>4</v>
      </c>
      <c r="AL114" s="22">
        <v>0</v>
      </c>
      <c r="AM114" s="22">
        <v>2</v>
      </c>
      <c r="AN114" s="22">
        <v>8</v>
      </c>
      <c r="AO114" s="22">
        <v>0</v>
      </c>
      <c r="AP114" s="22">
        <v>0</v>
      </c>
      <c r="AQ114" s="22">
        <v>1</v>
      </c>
      <c r="AR114" s="22">
        <v>2</v>
      </c>
      <c r="AS114" s="22">
        <v>2</v>
      </c>
      <c r="AT114" s="22">
        <v>0</v>
      </c>
      <c r="AU114" s="22">
        <v>0</v>
      </c>
      <c r="AV114" s="22">
        <v>1</v>
      </c>
      <c r="AW114" s="22">
        <v>0</v>
      </c>
      <c r="AX114" s="22">
        <v>7</v>
      </c>
      <c r="AY114" s="22">
        <v>0</v>
      </c>
      <c r="AZ114" s="22">
        <v>0</v>
      </c>
      <c r="BA114" s="22">
        <v>2</v>
      </c>
      <c r="BB114" s="22">
        <v>1</v>
      </c>
      <c r="BC114" s="22">
        <v>0</v>
      </c>
      <c r="BD114" s="22">
        <v>2</v>
      </c>
      <c r="BE114" s="22">
        <v>0</v>
      </c>
      <c r="BF114" s="22">
        <v>1</v>
      </c>
      <c r="BG114" s="22">
        <v>0</v>
      </c>
      <c r="BH114" s="22">
        <v>0</v>
      </c>
      <c r="BI114" s="22">
        <v>2</v>
      </c>
      <c r="BJ114" s="22">
        <v>0</v>
      </c>
      <c r="BK114" s="22">
        <v>0</v>
      </c>
      <c r="BL114" s="22">
        <v>1</v>
      </c>
      <c r="BM114" s="22">
        <v>5</v>
      </c>
      <c r="BN114" s="22">
        <v>0</v>
      </c>
      <c r="BO114" s="22">
        <v>2</v>
      </c>
      <c r="BP114" s="22">
        <v>0</v>
      </c>
      <c r="BQ114" s="22">
        <v>0</v>
      </c>
      <c r="BR114" s="22">
        <v>0</v>
      </c>
      <c r="BS114" s="22">
        <v>0</v>
      </c>
      <c r="BT114" s="22">
        <v>0</v>
      </c>
      <c r="BU114" s="22">
        <v>1</v>
      </c>
      <c r="BV114" s="22">
        <v>0</v>
      </c>
      <c r="BW114" s="22">
        <v>0</v>
      </c>
      <c r="BX114" s="22">
        <v>1</v>
      </c>
      <c r="BY114" s="22">
        <v>1</v>
      </c>
      <c r="BZ114" s="22">
        <v>1</v>
      </c>
      <c r="CA114" s="22">
        <v>1</v>
      </c>
      <c r="CB114" s="22">
        <v>3</v>
      </c>
      <c r="CC114" s="22">
        <v>0</v>
      </c>
    </row>
    <row r="115" spans="1:81" x14ac:dyDescent="0.3">
      <c r="A115" s="6" t="s">
        <v>16</v>
      </c>
      <c r="B115" s="20">
        <f t="shared" si="12"/>
        <v>80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8</v>
      </c>
      <c r="R115" s="22">
        <v>6</v>
      </c>
      <c r="S115" s="22">
        <v>0</v>
      </c>
      <c r="T115" s="22">
        <v>1</v>
      </c>
      <c r="U115" s="22">
        <v>3</v>
      </c>
      <c r="V115" s="22">
        <v>1</v>
      </c>
      <c r="W115" s="22">
        <v>0</v>
      </c>
      <c r="X115" s="22">
        <v>0</v>
      </c>
      <c r="Y115" s="22">
        <v>0</v>
      </c>
      <c r="Z115" s="22">
        <v>0</v>
      </c>
      <c r="AA115" s="22">
        <v>0</v>
      </c>
      <c r="AB115" s="22">
        <v>1</v>
      </c>
      <c r="AC115" s="22">
        <v>7</v>
      </c>
      <c r="AD115" s="22">
        <v>3</v>
      </c>
      <c r="AE115" s="22">
        <v>4</v>
      </c>
      <c r="AF115" s="22">
        <v>6</v>
      </c>
      <c r="AG115" s="22">
        <v>0</v>
      </c>
      <c r="AH115" s="22">
        <v>0</v>
      </c>
      <c r="AI115" s="22">
        <v>4</v>
      </c>
      <c r="AJ115" s="22">
        <v>0</v>
      </c>
      <c r="AK115" s="22">
        <v>2</v>
      </c>
      <c r="AL115" s="22">
        <v>0</v>
      </c>
      <c r="AM115" s="22">
        <v>0</v>
      </c>
      <c r="AN115" s="22">
        <v>1</v>
      </c>
      <c r="AO115" s="22">
        <v>1</v>
      </c>
      <c r="AP115" s="22">
        <v>1</v>
      </c>
      <c r="AQ115" s="22">
        <v>2</v>
      </c>
      <c r="AR115" s="22">
        <v>0</v>
      </c>
      <c r="AS115" s="22">
        <v>0</v>
      </c>
      <c r="AT115" s="22">
        <v>0</v>
      </c>
      <c r="AU115" s="22">
        <v>0</v>
      </c>
      <c r="AV115" s="22">
        <v>1</v>
      </c>
      <c r="AW115" s="22">
        <v>0</v>
      </c>
      <c r="AX115" s="22">
        <v>8</v>
      </c>
      <c r="AY115" s="22">
        <v>0</v>
      </c>
      <c r="AZ115" s="22">
        <v>0</v>
      </c>
      <c r="BA115" s="22">
        <v>0</v>
      </c>
      <c r="BB115" s="22">
        <v>0</v>
      </c>
      <c r="BC115" s="22">
        <v>0</v>
      </c>
      <c r="BD115" s="22">
        <v>0</v>
      </c>
      <c r="BE115" s="22">
        <v>0</v>
      </c>
      <c r="BF115" s="22">
        <v>2</v>
      </c>
      <c r="BG115" s="22">
        <v>0</v>
      </c>
      <c r="BH115" s="22">
        <v>0</v>
      </c>
      <c r="BI115" s="22">
        <v>3</v>
      </c>
      <c r="BJ115" s="22">
        <v>3</v>
      </c>
      <c r="BK115" s="22">
        <v>1</v>
      </c>
      <c r="BL115" s="22">
        <v>0</v>
      </c>
      <c r="BM115" s="22">
        <v>0</v>
      </c>
      <c r="BN115" s="22">
        <v>0</v>
      </c>
      <c r="BO115" s="22">
        <v>3</v>
      </c>
      <c r="BP115" s="22">
        <v>0</v>
      </c>
      <c r="BQ115" s="22">
        <v>0</v>
      </c>
      <c r="BR115" s="22">
        <v>2</v>
      </c>
      <c r="BS115" s="22">
        <v>0</v>
      </c>
      <c r="BT115" s="22">
        <v>1</v>
      </c>
      <c r="BU115" s="22">
        <v>1</v>
      </c>
      <c r="BV115" s="22">
        <v>0</v>
      </c>
      <c r="BW115" s="22">
        <v>0</v>
      </c>
      <c r="BX115" s="22">
        <v>1</v>
      </c>
      <c r="BY115" s="22">
        <v>0</v>
      </c>
      <c r="BZ115" s="22">
        <v>1</v>
      </c>
      <c r="CA115" s="22">
        <v>1</v>
      </c>
      <c r="CB115" s="22">
        <v>1</v>
      </c>
      <c r="CC115" s="22">
        <v>0</v>
      </c>
    </row>
    <row r="116" spans="1:81" x14ac:dyDescent="0.3">
      <c r="A116" s="6" t="s">
        <v>17</v>
      </c>
      <c r="B116" s="20">
        <f t="shared" si="12"/>
        <v>41</v>
      </c>
      <c r="C116" s="22">
        <v>0</v>
      </c>
      <c r="D116" s="22">
        <v>0</v>
      </c>
      <c r="E116" s="22">
        <v>0</v>
      </c>
      <c r="F116" s="22">
        <v>1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15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  <c r="Z116" s="22">
        <v>0</v>
      </c>
      <c r="AA116" s="22">
        <v>0</v>
      </c>
      <c r="AB116" s="22">
        <v>0</v>
      </c>
      <c r="AC116" s="22">
        <v>5</v>
      </c>
      <c r="AD116" s="22">
        <v>0</v>
      </c>
      <c r="AE116" s="22">
        <v>0</v>
      </c>
      <c r="AF116" s="22">
        <v>1</v>
      </c>
      <c r="AG116" s="22">
        <v>0</v>
      </c>
      <c r="AH116" s="22">
        <v>3</v>
      </c>
      <c r="AI116" s="22">
        <v>1</v>
      </c>
      <c r="AJ116" s="22">
        <v>1</v>
      </c>
      <c r="AK116" s="22">
        <v>2</v>
      </c>
      <c r="AL116" s="22">
        <v>0</v>
      </c>
      <c r="AM116" s="22">
        <v>0</v>
      </c>
      <c r="AN116" s="22">
        <v>0</v>
      </c>
      <c r="AO116" s="22">
        <v>0</v>
      </c>
      <c r="AP116" s="22">
        <v>0</v>
      </c>
      <c r="AQ116" s="22">
        <v>0</v>
      </c>
      <c r="AR116" s="22">
        <v>1</v>
      </c>
      <c r="AS116" s="22">
        <v>0</v>
      </c>
      <c r="AT116" s="22">
        <v>1</v>
      </c>
      <c r="AU116" s="22">
        <v>0</v>
      </c>
      <c r="AV116" s="22">
        <v>0</v>
      </c>
      <c r="AW116" s="22">
        <v>0</v>
      </c>
      <c r="AX116" s="22">
        <v>1</v>
      </c>
      <c r="AY116" s="22">
        <v>0</v>
      </c>
      <c r="AZ116" s="22">
        <v>0</v>
      </c>
      <c r="BA116" s="22">
        <v>0</v>
      </c>
      <c r="BB116" s="22">
        <v>3</v>
      </c>
      <c r="BC116" s="22">
        <v>0</v>
      </c>
      <c r="BD116" s="22">
        <v>1</v>
      </c>
      <c r="BE116" s="22">
        <v>0</v>
      </c>
      <c r="BF116" s="22">
        <v>0</v>
      </c>
      <c r="BG116" s="22">
        <v>0</v>
      </c>
      <c r="BH116" s="22">
        <v>0</v>
      </c>
      <c r="BI116" s="22">
        <v>1</v>
      </c>
      <c r="BJ116" s="22">
        <v>1</v>
      </c>
      <c r="BK116" s="22">
        <v>0</v>
      </c>
      <c r="BL116" s="22">
        <v>0</v>
      </c>
      <c r="BM116" s="22">
        <v>0</v>
      </c>
      <c r="BN116" s="22">
        <v>0</v>
      </c>
      <c r="BO116" s="22">
        <v>0</v>
      </c>
      <c r="BP116" s="22">
        <v>0</v>
      </c>
      <c r="BQ116" s="22">
        <v>1</v>
      </c>
      <c r="BR116" s="22">
        <v>0</v>
      </c>
      <c r="BS116" s="22">
        <v>0</v>
      </c>
      <c r="BT116" s="22">
        <v>0</v>
      </c>
      <c r="BU116" s="22">
        <v>0</v>
      </c>
      <c r="BV116" s="22">
        <v>0</v>
      </c>
      <c r="BW116" s="22">
        <v>0</v>
      </c>
      <c r="BX116" s="22">
        <v>0</v>
      </c>
      <c r="BY116" s="22">
        <v>0</v>
      </c>
      <c r="BZ116" s="22">
        <v>0</v>
      </c>
      <c r="CA116" s="22">
        <v>0</v>
      </c>
      <c r="CB116" s="22">
        <v>1</v>
      </c>
      <c r="CC116" s="22">
        <v>1</v>
      </c>
    </row>
    <row r="117" spans="1:81" x14ac:dyDescent="0.3">
      <c r="A117" s="6" t="s">
        <v>18</v>
      </c>
      <c r="B117" s="20">
        <f t="shared" si="12"/>
        <v>5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  <c r="Z117" s="22">
        <v>0</v>
      </c>
      <c r="AA117" s="22">
        <v>0</v>
      </c>
      <c r="AB117" s="22">
        <v>0</v>
      </c>
      <c r="AC117" s="22">
        <v>3</v>
      </c>
      <c r="AD117" s="22">
        <v>0</v>
      </c>
      <c r="AE117" s="22">
        <v>0</v>
      </c>
      <c r="AF117" s="22">
        <v>0</v>
      </c>
      <c r="AG117" s="22">
        <v>0</v>
      </c>
      <c r="AH117" s="22">
        <v>0</v>
      </c>
      <c r="AI117" s="22">
        <v>0</v>
      </c>
      <c r="AJ117" s="22">
        <v>0</v>
      </c>
      <c r="AK117" s="22">
        <v>0</v>
      </c>
      <c r="AL117" s="22">
        <v>0</v>
      </c>
      <c r="AM117" s="22">
        <v>0</v>
      </c>
      <c r="AN117" s="22">
        <v>0</v>
      </c>
      <c r="AO117" s="22">
        <v>0</v>
      </c>
      <c r="AP117" s="22">
        <v>0</v>
      </c>
      <c r="AQ117" s="22">
        <v>0</v>
      </c>
      <c r="AR117" s="22">
        <v>0</v>
      </c>
      <c r="AS117" s="22">
        <v>0</v>
      </c>
      <c r="AT117" s="22">
        <v>0</v>
      </c>
      <c r="AU117" s="22">
        <v>0</v>
      </c>
      <c r="AV117" s="22">
        <v>0</v>
      </c>
      <c r="AW117" s="22">
        <v>0</v>
      </c>
      <c r="AX117" s="22">
        <v>0</v>
      </c>
      <c r="AY117" s="22">
        <v>0</v>
      </c>
      <c r="AZ117" s="22">
        <v>0</v>
      </c>
      <c r="BA117" s="22">
        <v>0</v>
      </c>
      <c r="BB117" s="22">
        <v>0</v>
      </c>
      <c r="BC117" s="22">
        <v>0</v>
      </c>
      <c r="BD117" s="22">
        <v>0</v>
      </c>
      <c r="BE117" s="22">
        <v>0</v>
      </c>
      <c r="BF117" s="22">
        <v>0</v>
      </c>
      <c r="BG117" s="22">
        <v>0</v>
      </c>
      <c r="BH117" s="22">
        <v>0</v>
      </c>
      <c r="BI117" s="22">
        <v>1</v>
      </c>
      <c r="BJ117" s="22">
        <v>0</v>
      </c>
      <c r="BK117" s="22">
        <v>0</v>
      </c>
      <c r="BL117" s="22">
        <v>0</v>
      </c>
      <c r="BM117" s="22">
        <v>0</v>
      </c>
      <c r="BN117" s="22">
        <v>0</v>
      </c>
      <c r="BO117" s="22">
        <v>0</v>
      </c>
      <c r="BP117" s="22">
        <v>0</v>
      </c>
      <c r="BQ117" s="22">
        <v>0</v>
      </c>
      <c r="BR117" s="22">
        <v>0</v>
      </c>
      <c r="BS117" s="22">
        <v>0</v>
      </c>
      <c r="BT117" s="22">
        <v>0</v>
      </c>
      <c r="BU117" s="22">
        <v>0</v>
      </c>
      <c r="BV117" s="22">
        <v>0</v>
      </c>
      <c r="BW117" s="22">
        <v>0</v>
      </c>
      <c r="BX117" s="22">
        <v>0</v>
      </c>
      <c r="BY117" s="22">
        <v>0</v>
      </c>
      <c r="BZ117" s="22">
        <v>1</v>
      </c>
      <c r="CA117" s="22">
        <v>0</v>
      </c>
      <c r="CB117" s="22">
        <v>0</v>
      </c>
      <c r="CC117" s="22">
        <v>0</v>
      </c>
    </row>
    <row r="118" spans="1:81" x14ac:dyDescent="0.3">
      <c r="A118" s="6" t="s">
        <v>19</v>
      </c>
      <c r="B118" s="20">
        <f t="shared" si="12"/>
        <v>626</v>
      </c>
      <c r="C118" s="22">
        <v>0</v>
      </c>
      <c r="D118" s="22">
        <v>0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1</v>
      </c>
      <c r="L118" s="22">
        <v>0</v>
      </c>
      <c r="M118" s="22">
        <v>2</v>
      </c>
      <c r="N118" s="22">
        <v>0</v>
      </c>
      <c r="O118" s="22">
        <v>2</v>
      </c>
      <c r="P118" s="22">
        <v>0</v>
      </c>
      <c r="Q118" s="22">
        <v>36</v>
      </c>
      <c r="R118" s="22">
        <v>29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  <c r="Z118" s="22">
        <v>0</v>
      </c>
      <c r="AA118" s="22">
        <v>0</v>
      </c>
      <c r="AB118" s="22">
        <v>0</v>
      </c>
      <c r="AC118" s="22">
        <v>23</v>
      </c>
      <c r="AD118" s="22">
        <v>11</v>
      </c>
      <c r="AE118" s="22">
        <v>16</v>
      </c>
      <c r="AF118" s="22">
        <v>12</v>
      </c>
      <c r="AG118" s="22">
        <v>0</v>
      </c>
      <c r="AH118" s="22">
        <v>32</v>
      </c>
      <c r="AI118" s="22">
        <v>28</v>
      </c>
      <c r="AJ118" s="22">
        <v>5</v>
      </c>
      <c r="AK118" s="22">
        <v>63</v>
      </c>
      <c r="AL118" s="22">
        <v>0</v>
      </c>
      <c r="AM118" s="22">
        <v>13</v>
      </c>
      <c r="AN118" s="22">
        <v>0</v>
      </c>
      <c r="AO118" s="22">
        <v>9</v>
      </c>
      <c r="AP118" s="22">
        <v>8</v>
      </c>
      <c r="AQ118" s="22">
        <v>5</v>
      </c>
      <c r="AR118" s="22">
        <v>22</v>
      </c>
      <c r="AS118" s="22">
        <v>33</v>
      </c>
      <c r="AT118" s="22">
        <v>9</v>
      </c>
      <c r="AU118" s="22">
        <v>0</v>
      </c>
      <c r="AV118" s="22">
        <v>3</v>
      </c>
      <c r="AW118" s="22">
        <v>8</v>
      </c>
      <c r="AX118" s="22">
        <v>37</v>
      </c>
      <c r="AY118" s="22">
        <v>10</v>
      </c>
      <c r="AZ118" s="22">
        <v>0</v>
      </c>
      <c r="BA118" s="22">
        <v>24</v>
      </c>
      <c r="BB118" s="22">
        <v>25</v>
      </c>
      <c r="BC118" s="22">
        <v>0</v>
      </c>
      <c r="BD118" s="22">
        <v>5</v>
      </c>
      <c r="BE118" s="22">
        <v>0</v>
      </c>
      <c r="BF118" s="22">
        <v>0</v>
      </c>
      <c r="BG118" s="22">
        <v>0</v>
      </c>
      <c r="BH118" s="22">
        <v>0</v>
      </c>
      <c r="BI118" s="22">
        <v>7</v>
      </c>
      <c r="BJ118" s="22">
        <v>11</v>
      </c>
      <c r="BK118" s="22">
        <v>4</v>
      </c>
      <c r="BL118" s="22">
        <v>5</v>
      </c>
      <c r="BM118" s="22">
        <v>16</v>
      </c>
      <c r="BN118" s="22">
        <v>0</v>
      </c>
      <c r="BO118" s="22">
        <v>18</v>
      </c>
      <c r="BP118" s="22">
        <v>0</v>
      </c>
      <c r="BQ118" s="22">
        <v>7</v>
      </c>
      <c r="BR118" s="22">
        <v>8</v>
      </c>
      <c r="BS118" s="22">
        <v>0</v>
      </c>
      <c r="BT118" s="22">
        <v>8</v>
      </c>
      <c r="BU118" s="22">
        <v>6</v>
      </c>
      <c r="BV118" s="22">
        <v>0</v>
      </c>
      <c r="BW118" s="22">
        <v>0</v>
      </c>
      <c r="BX118" s="22">
        <v>6</v>
      </c>
      <c r="BY118" s="22">
        <v>22</v>
      </c>
      <c r="BZ118" s="22">
        <v>5</v>
      </c>
      <c r="CA118" s="22">
        <v>4</v>
      </c>
      <c r="CB118" s="22">
        <v>23</v>
      </c>
      <c r="CC118" s="22">
        <v>5</v>
      </c>
    </row>
    <row r="119" spans="1:81" x14ac:dyDescent="0.3">
      <c r="A119" s="6" t="s">
        <v>20</v>
      </c>
      <c r="B119" s="20">
        <f t="shared" si="12"/>
        <v>114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4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12</v>
      </c>
      <c r="R119" s="22">
        <v>5</v>
      </c>
      <c r="S119" s="22">
        <v>0</v>
      </c>
      <c r="T119" s="22">
        <v>1</v>
      </c>
      <c r="U119" s="22">
        <v>1</v>
      </c>
      <c r="V119" s="22">
        <v>0</v>
      </c>
      <c r="W119" s="22">
        <v>0</v>
      </c>
      <c r="X119" s="22">
        <v>0</v>
      </c>
      <c r="Y119" s="22">
        <v>0</v>
      </c>
      <c r="Z119" s="22">
        <v>0</v>
      </c>
      <c r="AA119" s="22">
        <v>0</v>
      </c>
      <c r="AB119" s="22">
        <v>1</v>
      </c>
      <c r="AC119" s="22">
        <v>9</v>
      </c>
      <c r="AD119" s="22">
        <v>0</v>
      </c>
      <c r="AE119" s="22">
        <v>6</v>
      </c>
      <c r="AF119" s="22">
        <v>5</v>
      </c>
      <c r="AG119" s="22">
        <v>0</v>
      </c>
      <c r="AH119" s="22">
        <v>1</v>
      </c>
      <c r="AI119" s="22">
        <v>6</v>
      </c>
      <c r="AJ119" s="22">
        <v>1</v>
      </c>
      <c r="AK119" s="22">
        <v>2</v>
      </c>
      <c r="AL119" s="22">
        <v>0</v>
      </c>
      <c r="AM119" s="22">
        <v>0</v>
      </c>
      <c r="AN119" s="22">
        <v>0</v>
      </c>
      <c r="AO119" s="22">
        <v>0</v>
      </c>
      <c r="AP119" s="22">
        <v>1</v>
      </c>
      <c r="AQ119" s="22">
        <v>1</v>
      </c>
      <c r="AR119" s="22">
        <v>4</v>
      </c>
      <c r="AS119" s="22">
        <v>6</v>
      </c>
      <c r="AT119" s="22">
        <v>1</v>
      </c>
      <c r="AU119" s="22">
        <v>0</v>
      </c>
      <c r="AV119" s="22">
        <v>0</v>
      </c>
      <c r="AW119" s="22">
        <v>0</v>
      </c>
      <c r="AX119" s="22">
        <v>6</v>
      </c>
      <c r="AY119" s="22">
        <v>0</v>
      </c>
      <c r="AZ119" s="22">
        <v>0</v>
      </c>
      <c r="BA119" s="22">
        <v>3</v>
      </c>
      <c r="BB119" s="22">
        <v>4</v>
      </c>
      <c r="BC119" s="22">
        <v>0</v>
      </c>
      <c r="BD119" s="22">
        <v>1</v>
      </c>
      <c r="BE119" s="22">
        <v>0</v>
      </c>
      <c r="BF119" s="22">
        <v>3</v>
      </c>
      <c r="BG119" s="22">
        <v>0</v>
      </c>
      <c r="BH119" s="22">
        <v>0</v>
      </c>
      <c r="BI119" s="22">
        <v>3</v>
      </c>
      <c r="BJ119" s="22">
        <v>5</v>
      </c>
      <c r="BK119" s="22">
        <v>0</v>
      </c>
      <c r="BL119" s="22">
        <v>0</v>
      </c>
      <c r="BM119" s="22">
        <v>0</v>
      </c>
      <c r="BN119" s="22">
        <v>0</v>
      </c>
      <c r="BO119" s="22">
        <v>5</v>
      </c>
      <c r="BP119" s="22">
        <v>0</v>
      </c>
      <c r="BQ119" s="22">
        <v>1</v>
      </c>
      <c r="BR119" s="22">
        <v>1</v>
      </c>
      <c r="BS119" s="22">
        <v>0</v>
      </c>
      <c r="BT119" s="22">
        <v>1</v>
      </c>
      <c r="BU119" s="22">
        <v>0</v>
      </c>
      <c r="BV119" s="22">
        <v>0</v>
      </c>
      <c r="BW119" s="22">
        <v>0</v>
      </c>
      <c r="BX119" s="22">
        <v>1</v>
      </c>
      <c r="BY119" s="22">
        <v>6</v>
      </c>
      <c r="BZ119" s="22">
        <v>2</v>
      </c>
      <c r="CA119" s="22">
        <v>2</v>
      </c>
      <c r="CB119" s="22">
        <v>2</v>
      </c>
      <c r="CC119" s="22">
        <v>1</v>
      </c>
    </row>
    <row r="120" spans="1:81" x14ac:dyDescent="0.3">
      <c r="A120" s="6" t="s">
        <v>299</v>
      </c>
      <c r="B120" s="20">
        <f t="shared" si="12"/>
        <v>7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1</v>
      </c>
      <c r="O120" s="22">
        <v>0</v>
      </c>
      <c r="P120" s="22">
        <v>0</v>
      </c>
      <c r="Q120" s="22">
        <v>1</v>
      </c>
      <c r="R120" s="22">
        <v>1</v>
      </c>
      <c r="S120" s="22">
        <v>0</v>
      </c>
      <c r="T120" s="22">
        <v>0</v>
      </c>
      <c r="U120" s="22">
        <v>1</v>
      </c>
      <c r="V120" s="22">
        <v>0</v>
      </c>
      <c r="W120" s="22">
        <v>0</v>
      </c>
      <c r="X120" s="22">
        <v>0</v>
      </c>
      <c r="Y120" s="22">
        <v>0</v>
      </c>
      <c r="Z120" s="22">
        <v>0</v>
      </c>
      <c r="AA120" s="22">
        <v>0</v>
      </c>
      <c r="AB120" s="22">
        <v>0</v>
      </c>
      <c r="AC120" s="22">
        <v>0</v>
      </c>
      <c r="AD120" s="22">
        <v>0</v>
      </c>
      <c r="AE120" s="22">
        <v>1</v>
      </c>
      <c r="AF120" s="22">
        <v>1</v>
      </c>
      <c r="AG120" s="22">
        <v>0</v>
      </c>
      <c r="AH120" s="22">
        <v>0</v>
      </c>
      <c r="AI120" s="22">
        <v>0</v>
      </c>
      <c r="AJ120" s="22">
        <v>0</v>
      </c>
      <c r="AK120" s="22">
        <v>0</v>
      </c>
      <c r="AL120" s="22">
        <v>0</v>
      </c>
      <c r="AM120" s="22">
        <v>0</v>
      </c>
      <c r="AN120" s="22">
        <v>0</v>
      </c>
      <c r="AO120" s="22">
        <v>0</v>
      </c>
      <c r="AP120" s="22">
        <v>0</v>
      </c>
      <c r="AQ120" s="22">
        <v>0</v>
      </c>
      <c r="AR120" s="22">
        <v>0</v>
      </c>
      <c r="AS120" s="22">
        <v>0</v>
      </c>
      <c r="AT120" s="22">
        <v>0</v>
      </c>
      <c r="AU120" s="22">
        <v>0</v>
      </c>
      <c r="AV120" s="22">
        <v>0</v>
      </c>
      <c r="AW120" s="22">
        <v>0</v>
      </c>
      <c r="AX120" s="22">
        <v>0</v>
      </c>
      <c r="AY120" s="22">
        <v>0</v>
      </c>
      <c r="AZ120" s="22">
        <v>0</v>
      </c>
      <c r="BA120" s="22">
        <v>0</v>
      </c>
      <c r="BB120" s="22">
        <v>0</v>
      </c>
      <c r="BC120" s="22">
        <v>0</v>
      </c>
      <c r="BD120" s="22">
        <v>0</v>
      </c>
      <c r="BE120" s="22">
        <v>0</v>
      </c>
      <c r="BF120" s="22">
        <v>0</v>
      </c>
      <c r="BG120" s="22">
        <v>0</v>
      </c>
      <c r="BH120" s="22">
        <v>0</v>
      </c>
      <c r="BI120" s="22">
        <v>0</v>
      </c>
      <c r="BJ120" s="22">
        <v>0</v>
      </c>
      <c r="BK120" s="22">
        <v>0</v>
      </c>
      <c r="BL120" s="22">
        <v>0</v>
      </c>
      <c r="BM120" s="22">
        <v>0</v>
      </c>
      <c r="BN120" s="22">
        <v>0</v>
      </c>
      <c r="BO120" s="22">
        <v>1</v>
      </c>
      <c r="BP120" s="22">
        <v>0</v>
      </c>
      <c r="BQ120" s="22">
        <v>0</v>
      </c>
      <c r="BR120" s="22">
        <v>0</v>
      </c>
      <c r="BS120" s="22">
        <v>0</v>
      </c>
      <c r="BT120" s="22">
        <v>0</v>
      </c>
      <c r="BU120" s="22">
        <v>0</v>
      </c>
      <c r="BV120" s="22">
        <v>0</v>
      </c>
      <c r="BW120" s="22">
        <v>0</v>
      </c>
      <c r="BX120" s="22">
        <v>0</v>
      </c>
      <c r="BY120" s="22">
        <v>0</v>
      </c>
      <c r="BZ120" s="22">
        <v>0</v>
      </c>
      <c r="CA120" s="22">
        <v>0</v>
      </c>
      <c r="CB120" s="22">
        <v>0</v>
      </c>
      <c r="CC120" s="22">
        <v>0</v>
      </c>
    </row>
    <row r="121" spans="1:81" x14ac:dyDescent="0.3">
      <c r="A121" s="6" t="s">
        <v>21</v>
      </c>
      <c r="B121" s="20">
        <f t="shared" si="12"/>
        <v>12</v>
      </c>
      <c r="C121" s="22">
        <v>0</v>
      </c>
      <c r="D121" s="22">
        <v>0</v>
      </c>
      <c r="E121" s="22">
        <v>1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1</v>
      </c>
      <c r="Q121" s="22">
        <v>1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2">
        <v>0</v>
      </c>
      <c r="X121" s="22">
        <v>0</v>
      </c>
      <c r="Y121" s="22">
        <v>0</v>
      </c>
      <c r="Z121" s="22">
        <v>0</v>
      </c>
      <c r="AA121" s="22">
        <v>0</v>
      </c>
      <c r="AB121" s="22">
        <v>0</v>
      </c>
      <c r="AC121" s="22">
        <v>0</v>
      </c>
      <c r="AD121" s="22">
        <v>0</v>
      </c>
      <c r="AE121" s="22">
        <v>0</v>
      </c>
      <c r="AF121" s="22">
        <v>0</v>
      </c>
      <c r="AG121" s="22">
        <v>0</v>
      </c>
      <c r="AH121" s="22">
        <v>0</v>
      </c>
      <c r="AI121" s="22">
        <v>0</v>
      </c>
      <c r="AJ121" s="22">
        <v>0</v>
      </c>
      <c r="AK121" s="22">
        <v>1</v>
      </c>
      <c r="AL121" s="22">
        <v>0</v>
      </c>
      <c r="AM121" s="22">
        <v>0</v>
      </c>
      <c r="AN121" s="22">
        <v>0</v>
      </c>
      <c r="AO121" s="22">
        <v>0</v>
      </c>
      <c r="AP121" s="22">
        <v>0</v>
      </c>
      <c r="AQ121" s="22">
        <v>0</v>
      </c>
      <c r="AR121" s="22">
        <v>1</v>
      </c>
      <c r="AS121" s="22">
        <v>1</v>
      </c>
      <c r="AT121" s="22">
        <v>0</v>
      </c>
      <c r="AU121" s="22">
        <v>0</v>
      </c>
      <c r="AV121" s="22">
        <v>1</v>
      </c>
      <c r="AW121" s="22">
        <v>0</v>
      </c>
      <c r="AX121" s="22">
        <v>1</v>
      </c>
      <c r="AY121" s="22">
        <v>0</v>
      </c>
      <c r="AZ121" s="22">
        <v>0</v>
      </c>
      <c r="BA121" s="22">
        <v>0</v>
      </c>
      <c r="BB121" s="22">
        <v>0</v>
      </c>
      <c r="BC121" s="22">
        <v>0</v>
      </c>
      <c r="BD121" s="22">
        <v>0</v>
      </c>
      <c r="BE121" s="22">
        <v>0</v>
      </c>
      <c r="BF121" s="22">
        <v>0</v>
      </c>
      <c r="BG121" s="22">
        <v>0</v>
      </c>
      <c r="BH121" s="22">
        <v>0</v>
      </c>
      <c r="BI121" s="22">
        <v>0</v>
      </c>
      <c r="BJ121" s="22">
        <v>0</v>
      </c>
      <c r="BK121" s="22">
        <v>0</v>
      </c>
      <c r="BL121" s="22">
        <v>0</v>
      </c>
      <c r="BM121" s="22">
        <v>0</v>
      </c>
      <c r="BN121" s="22">
        <v>0</v>
      </c>
      <c r="BO121" s="22">
        <v>1</v>
      </c>
      <c r="BP121" s="22">
        <v>0</v>
      </c>
      <c r="BQ121" s="22">
        <v>0</v>
      </c>
      <c r="BR121" s="22">
        <v>0</v>
      </c>
      <c r="BS121" s="22">
        <v>0</v>
      </c>
      <c r="BT121" s="22">
        <v>0</v>
      </c>
      <c r="BU121" s="22">
        <v>0</v>
      </c>
      <c r="BV121" s="22">
        <v>0</v>
      </c>
      <c r="BW121" s="22">
        <v>0</v>
      </c>
      <c r="BX121" s="22">
        <v>0</v>
      </c>
      <c r="BY121" s="22">
        <v>1</v>
      </c>
      <c r="BZ121" s="22">
        <v>0</v>
      </c>
      <c r="CA121" s="22">
        <v>0</v>
      </c>
      <c r="CB121" s="22">
        <v>1</v>
      </c>
      <c r="CC121" s="22">
        <v>1</v>
      </c>
    </row>
    <row r="122" spans="1:81" x14ac:dyDescent="0.3">
      <c r="A122" s="6" t="s">
        <v>22</v>
      </c>
      <c r="B122" s="20">
        <f t="shared" si="12"/>
        <v>17</v>
      </c>
      <c r="C122" s="22">
        <v>0</v>
      </c>
      <c r="D122" s="22">
        <v>0</v>
      </c>
      <c r="E122" s="22"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  <c r="V122" s="22">
        <v>0</v>
      </c>
      <c r="W122" s="22">
        <v>0</v>
      </c>
      <c r="X122" s="22">
        <v>0</v>
      </c>
      <c r="Y122" s="22">
        <v>0</v>
      </c>
      <c r="Z122" s="22">
        <v>0</v>
      </c>
      <c r="AA122" s="22">
        <v>0</v>
      </c>
      <c r="AB122" s="22">
        <v>0</v>
      </c>
      <c r="AC122" s="22">
        <v>0</v>
      </c>
      <c r="AD122" s="22">
        <v>1</v>
      </c>
      <c r="AE122" s="22">
        <v>0</v>
      </c>
      <c r="AF122" s="22">
        <v>0</v>
      </c>
      <c r="AG122" s="22">
        <v>0</v>
      </c>
      <c r="AH122" s="22">
        <v>0</v>
      </c>
      <c r="AI122" s="22">
        <v>0</v>
      </c>
      <c r="AJ122" s="22">
        <v>0</v>
      </c>
      <c r="AK122" s="22">
        <v>1</v>
      </c>
      <c r="AL122" s="22">
        <v>0</v>
      </c>
      <c r="AM122" s="22">
        <v>0</v>
      </c>
      <c r="AN122" s="22">
        <v>1</v>
      </c>
      <c r="AO122" s="22">
        <v>0</v>
      </c>
      <c r="AP122" s="22">
        <v>0</v>
      </c>
      <c r="AQ122" s="22">
        <v>0</v>
      </c>
      <c r="AR122" s="22">
        <v>1</v>
      </c>
      <c r="AS122" s="22">
        <v>0</v>
      </c>
      <c r="AT122" s="22">
        <v>0</v>
      </c>
      <c r="AU122" s="22">
        <v>0</v>
      </c>
      <c r="AV122" s="22">
        <v>0</v>
      </c>
      <c r="AW122" s="22">
        <v>1</v>
      </c>
      <c r="AX122" s="22">
        <v>2</v>
      </c>
      <c r="AY122" s="22">
        <v>1</v>
      </c>
      <c r="AZ122" s="22">
        <v>0</v>
      </c>
      <c r="BA122" s="22">
        <v>1</v>
      </c>
      <c r="BB122" s="22">
        <v>2</v>
      </c>
      <c r="BC122" s="22">
        <v>0</v>
      </c>
      <c r="BD122" s="22">
        <v>0</v>
      </c>
      <c r="BE122" s="22">
        <v>0</v>
      </c>
      <c r="BF122" s="22">
        <v>0</v>
      </c>
      <c r="BG122" s="22">
        <v>0</v>
      </c>
      <c r="BH122" s="22">
        <v>0</v>
      </c>
      <c r="BI122" s="22">
        <v>0</v>
      </c>
      <c r="BJ122" s="22">
        <v>0</v>
      </c>
      <c r="BK122" s="22">
        <v>1</v>
      </c>
      <c r="BL122" s="22">
        <v>0</v>
      </c>
      <c r="BM122" s="22">
        <v>0</v>
      </c>
      <c r="BN122" s="22">
        <v>0</v>
      </c>
      <c r="BO122" s="22">
        <v>1</v>
      </c>
      <c r="BP122" s="22">
        <v>0</v>
      </c>
      <c r="BQ122" s="22">
        <v>0</v>
      </c>
      <c r="BR122" s="22">
        <v>0</v>
      </c>
      <c r="BS122" s="22">
        <v>0</v>
      </c>
      <c r="BT122" s="22">
        <v>1</v>
      </c>
      <c r="BU122" s="22">
        <v>1</v>
      </c>
      <c r="BV122" s="22">
        <v>0</v>
      </c>
      <c r="BW122" s="22">
        <v>0</v>
      </c>
      <c r="BX122" s="22">
        <v>0</v>
      </c>
      <c r="BY122" s="22">
        <v>0</v>
      </c>
      <c r="BZ122" s="22">
        <v>0</v>
      </c>
      <c r="CA122" s="22">
        <v>0</v>
      </c>
      <c r="CB122" s="22">
        <v>1</v>
      </c>
      <c r="CC122" s="22">
        <v>1</v>
      </c>
    </row>
    <row r="123" spans="1:81" x14ac:dyDescent="0.3">
      <c r="A123" s="6" t="s">
        <v>23</v>
      </c>
      <c r="B123" s="20">
        <f t="shared" si="12"/>
        <v>150</v>
      </c>
      <c r="C123" s="22">
        <v>0</v>
      </c>
      <c r="D123" s="22">
        <v>1</v>
      </c>
      <c r="E123" s="22">
        <v>0</v>
      </c>
      <c r="F123" s="22">
        <v>0</v>
      </c>
      <c r="G123" s="22">
        <v>0</v>
      </c>
      <c r="H123" s="22">
        <v>1</v>
      </c>
      <c r="I123" s="22">
        <v>2</v>
      </c>
      <c r="J123" s="22">
        <v>2</v>
      </c>
      <c r="K123" s="22">
        <v>1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2">
        <v>0</v>
      </c>
      <c r="X123" s="22">
        <v>10</v>
      </c>
      <c r="Y123" s="22">
        <v>0</v>
      </c>
      <c r="Z123" s="22">
        <v>0</v>
      </c>
      <c r="AA123" s="22">
        <v>0</v>
      </c>
      <c r="AB123" s="22">
        <v>0</v>
      </c>
      <c r="AC123" s="22">
        <v>5</v>
      </c>
      <c r="AD123" s="22">
        <v>5</v>
      </c>
      <c r="AE123" s="22">
        <v>3</v>
      </c>
      <c r="AF123" s="22">
        <v>0</v>
      </c>
      <c r="AG123" s="22">
        <v>2</v>
      </c>
      <c r="AH123" s="22">
        <v>3</v>
      </c>
      <c r="AI123" s="22">
        <v>4</v>
      </c>
      <c r="AJ123" s="22">
        <v>0</v>
      </c>
      <c r="AK123" s="22">
        <v>3</v>
      </c>
      <c r="AL123" s="22">
        <v>0</v>
      </c>
      <c r="AM123" s="22">
        <v>1</v>
      </c>
      <c r="AN123" s="22">
        <v>0</v>
      </c>
      <c r="AO123" s="22">
        <v>2</v>
      </c>
      <c r="AP123" s="22">
        <v>0</v>
      </c>
      <c r="AQ123" s="22">
        <v>2</v>
      </c>
      <c r="AR123" s="22">
        <v>1</v>
      </c>
      <c r="AS123" s="22">
        <v>7</v>
      </c>
      <c r="AT123" s="22">
        <v>0</v>
      </c>
      <c r="AU123" s="22">
        <v>2</v>
      </c>
      <c r="AV123" s="22">
        <v>2</v>
      </c>
      <c r="AW123" s="22">
        <v>0</v>
      </c>
      <c r="AX123" s="22">
        <v>22</v>
      </c>
      <c r="AY123" s="22">
        <v>0</v>
      </c>
      <c r="AZ123" s="22">
        <v>3</v>
      </c>
      <c r="BA123" s="22">
        <v>5</v>
      </c>
      <c r="BB123" s="22">
        <v>18</v>
      </c>
      <c r="BC123" s="22">
        <v>0</v>
      </c>
      <c r="BD123" s="22">
        <v>4</v>
      </c>
      <c r="BE123" s="22">
        <v>0</v>
      </c>
      <c r="BF123" s="22">
        <v>3</v>
      </c>
      <c r="BG123" s="22">
        <v>0</v>
      </c>
      <c r="BH123" s="22">
        <v>0</v>
      </c>
      <c r="BI123" s="22">
        <v>3</v>
      </c>
      <c r="BJ123" s="22">
        <v>4</v>
      </c>
      <c r="BK123" s="22">
        <v>1</v>
      </c>
      <c r="BL123" s="22">
        <v>0</v>
      </c>
      <c r="BM123" s="22">
        <v>2</v>
      </c>
      <c r="BN123" s="22">
        <v>0</v>
      </c>
      <c r="BO123" s="22">
        <v>1</v>
      </c>
      <c r="BP123" s="22">
        <v>0</v>
      </c>
      <c r="BQ123" s="22">
        <v>0</v>
      </c>
      <c r="BR123" s="22">
        <v>0</v>
      </c>
      <c r="BS123" s="22">
        <v>0</v>
      </c>
      <c r="BT123" s="22">
        <v>2</v>
      </c>
      <c r="BU123" s="22">
        <v>3</v>
      </c>
      <c r="BV123" s="22">
        <v>0</v>
      </c>
      <c r="BW123" s="22">
        <v>0</v>
      </c>
      <c r="BX123" s="22">
        <v>1</v>
      </c>
      <c r="BY123" s="22">
        <v>6</v>
      </c>
      <c r="BZ123" s="22">
        <v>6</v>
      </c>
      <c r="CA123" s="22">
        <v>2</v>
      </c>
      <c r="CB123" s="22">
        <v>5</v>
      </c>
      <c r="CC123" s="22">
        <v>0</v>
      </c>
    </row>
    <row r="124" spans="1:81" x14ac:dyDescent="0.3">
      <c r="A124" s="6" t="s">
        <v>209</v>
      </c>
      <c r="B124" s="20">
        <f t="shared" si="12"/>
        <v>9</v>
      </c>
      <c r="C124" s="22">
        <v>0</v>
      </c>
      <c r="D124" s="22">
        <v>0</v>
      </c>
      <c r="E124" s="22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3</v>
      </c>
      <c r="V124" s="22">
        <v>0</v>
      </c>
      <c r="W124" s="22">
        <v>0</v>
      </c>
      <c r="X124" s="22">
        <v>0</v>
      </c>
      <c r="Y124" s="22">
        <v>0</v>
      </c>
      <c r="Z124" s="22">
        <v>0</v>
      </c>
      <c r="AA124" s="22">
        <v>0</v>
      </c>
      <c r="AB124" s="22">
        <v>0</v>
      </c>
      <c r="AC124" s="22">
        <v>0</v>
      </c>
      <c r="AD124" s="22">
        <v>0</v>
      </c>
      <c r="AE124" s="22">
        <v>0</v>
      </c>
      <c r="AF124" s="22">
        <v>0</v>
      </c>
      <c r="AG124" s="22">
        <v>0</v>
      </c>
      <c r="AH124" s="22">
        <v>1</v>
      </c>
      <c r="AI124" s="22">
        <v>1</v>
      </c>
      <c r="AJ124" s="22">
        <v>0</v>
      </c>
      <c r="AK124" s="22">
        <v>0</v>
      </c>
      <c r="AL124" s="22">
        <v>0</v>
      </c>
      <c r="AM124" s="22">
        <v>0</v>
      </c>
      <c r="AN124" s="22">
        <v>0</v>
      </c>
      <c r="AO124" s="22">
        <v>0</v>
      </c>
      <c r="AP124" s="22">
        <v>0</v>
      </c>
      <c r="AQ124" s="22">
        <v>0</v>
      </c>
      <c r="AR124" s="22">
        <v>0</v>
      </c>
      <c r="AS124" s="22">
        <v>0</v>
      </c>
      <c r="AT124" s="22">
        <v>0</v>
      </c>
      <c r="AU124" s="22">
        <v>0</v>
      </c>
      <c r="AV124" s="22">
        <v>0</v>
      </c>
      <c r="AW124" s="22">
        <v>0</v>
      </c>
      <c r="AX124" s="22">
        <v>0</v>
      </c>
      <c r="AY124" s="22">
        <v>0</v>
      </c>
      <c r="AZ124" s="22">
        <v>0</v>
      </c>
      <c r="BA124" s="22">
        <v>0</v>
      </c>
      <c r="BB124" s="22">
        <v>0</v>
      </c>
      <c r="BC124" s="22">
        <v>2</v>
      </c>
      <c r="BD124" s="22">
        <v>0</v>
      </c>
      <c r="BE124" s="22">
        <v>0</v>
      </c>
      <c r="BF124" s="22">
        <v>0</v>
      </c>
      <c r="BG124" s="22">
        <v>0</v>
      </c>
      <c r="BH124" s="22">
        <v>0</v>
      </c>
      <c r="BI124" s="22">
        <v>0</v>
      </c>
      <c r="BJ124" s="22">
        <v>2</v>
      </c>
      <c r="BK124" s="22">
        <v>0</v>
      </c>
      <c r="BL124" s="22">
        <v>0</v>
      </c>
      <c r="BM124" s="22">
        <v>0</v>
      </c>
      <c r="BN124" s="22">
        <v>0</v>
      </c>
      <c r="BO124" s="22">
        <v>0</v>
      </c>
      <c r="BP124" s="22">
        <v>0</v>
      </c>
      <c r="BQ124" s="22">
        <v>0</v>
      </c>
      <c r="BR124" s="22">
        <v>0</v>
      </c>
      <c r="BS124" s="22">
        <v>0</v>
      </c>
      <c r="BT124" s="22">
        <v>0</v>
      </c>
      <c r="BU124" s="22">
        <v>0</v>
      </c>
      <c r="BV124" s="22">
        <v>0</v>
      </c>
      <c r="BW124" s="22">
        <v>0</v>
      </c>
      <c r="BX124" s="22">
        <v>0</v>
      </c>
      <c r="BY124" s="22">
        <v>0</v>
      </c>
      <c r="BZ124" s="22">
        <v>0</v>
      </c>
      <c r="CA124" s="22">
        <v>0</v>
      </c>
      <c r="CB124" s="22">
        <v>0</v>
      </c>
      <c r="CC124" s="22">
        <v>0</v>
      </c>
    </row>
    <row r="125" spans="1:81" x14ac:dyDescent="0.3">
      <c r="A125" s="6" t="s">
        <v>25</v>
      </c>
      <c r="B125" s="20">
        <f t="shared" si="12"/>
        <v>177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4</v>
      </c>
      <c r="R125" s="22">
        <v>1</v>
      </c>
      <c r="S125" s="22">
        <v>0</v>
      </c>
      <c r="T125" s="22">
        <v>6</v>
      </c>
      <c r="U125" s="22">
        <v>0</v>
      </c>
      <c r="V125" s="22">
        <v>0</v>
      </c>
      <c r="W125" s="22">
        <v>0</v>
      </c>
      <c r="X125" s="22">
        <v>2</v>
      </c>
      <c r="Y125" s="22">
        <v>0</v>
      </c>
      <c r="Z125" s="22">
        <v>0</v>
      </c>
      <c r="AA125" s="22">
        <v>0</v>
      </c>
      <c r="AB125" s="22">
        <v>1</v>
      </c>
      <c r="AC125" s="22">
        <v>14</v>
      </c>
      <c r="AD125" s="22">
        <v>5</v>
      </c>
      <c r="AE125" s="22">
        <v>4</v>
      </c>
      <c r="AF125" s="22">
        <v>4</v>
      </c>
      <c r="AG125" s="22">
        <v>0</v>
      </c>
      <c r="AH125" s="22">
        <v>3</v>
      </c>
      <c r="AI125" s="22">
        <v>11</v>
      </c>
      <c r="AJ125" s="22">
        <v>1</v>
      </c>
      <c r="AK125" s="22">
        <v>7</v>
      </c>
      <c r="AL125" s="22">
        <v>0</v>
      </c>
      <c r="AM125" s="22">
        <v>3</v>
      </c>
      <c r="AN125" s="22">
        <v>0</v>
      </c>
      <c r="AO125" s="22">
        <v>0</v>
      </c>
      <c r="AP125" s="22">
        <v>2</v>
      </c>
      <c r="AQ125" s="22">
        <v>6</v>
      </c>
      <c r="AR125" s="22">
        <v>6</v>
      </c>
      <c r="AS125" s="22">
        <v>9</v>
      </c>
      <c r="AT125" s="22">
        <v>11</v>
      </c>
      <c r="AU125" s="22">
        <v>0</v>
      </c>
      <c r="AV125" s="22">
        <v>2</v>
      </c>
      <c r="AW125" s="22">
        <v>1</v>
      </c>
      <c r="AX125" s="22">
        <v>8</v>
      </c>
      <c r="AY125" s="22">
        <v>3</v>
      </c>
      <c r="AZ125" s="22">
        <v>0</v>
      </c>
      <c r="BA125" s="22">
        <v>1</v>
      </c>
      <c r="BB125" s="22">
        <v>5</v>
      </c>
      <c r="BC125" s="22">
        <v>0</v>
      </c>
      <c r="BD125" s="22">
        <v>1</v>
      </c>
      <c r="BE125" s="22">
        <v>0</v>
      </c>
      <c r="BF125" s="22">
        <v>11</v>
      </c>
      <c r="BG125" s="22">
        <v>0</v>
      </c>
      <c r="BH125" s="22">
        <v>0</v>
      </c>
      <c r="BI125" s="22">
        <v>3</v>
      </c>
      <c r="BJ125" s="22">
        <v>12</v>
      </c>
      <c r="BK125" s="22">
        <v>1</v>
      </c>
      <c r="BL125" s="22">
        <v>3</v>
      </c>
      <c r="BM125" s="22">
        <v>3</v>
      </c>
      <c r="BN125" s="22">
        <v>0</v>
      </c>
      <c r="BO125" s="22">
        <v>6</v>
      </c>
      <c r="BP125" s="22">
        <v>0</v>
      </c>
      <c r="BQ125" s="22">
        <v>0</v>
      </c>
      <c r="BR125" s="22">
        <v>0</v>
      </c>
      <c r="BS125" s="22">
        <v>0</v>
      </c>
      <c r="BT125" s="22">
        <v>2</v>
      </c>
      <c r="BU125" s="22">
        <v>0</v>
      </c>
      <c r="BV125" s="22">
        <v>0</v>
      </c>
      <c r="BW125" s="22">
        <v>0</v>
      </c>
      <c r="BX125" s="22">
        <v>1</v>
      </c>
      <c r="BY125" s="22">
        <v>1</v>
      </c>
      <c r="BZ125" s="22">
        <v>0</v>
      </c>
      <c r="CA125" s="22">
        <v>0</v>
      </c>
      <c r="CB125" s="22">
        <v>10</v>
      </c>
      <c r="CC125" s="22">
        <v>3</v>
      </c>
    </row>
    <row r="126" spans="1:81" x14ac:dyDescent="0.3">
      <c r="A126" s="6" t="s">
        <v>210</v>
      </c>
      <c r="B126" s="20">
        <f t="shared" si="12"/>
        <v>21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22">
        <v>4</v>
      </c>
      <c r="U126" s="22">
        <v>0</v>
      </c>
      <c r="V126" s="22">
        <v>0</v>
      </c>
      <c r="W126" s="22">
        <v>0</v>
      </c>
      <c r="X126" s="22">
        <v>1</v>
      </c>
      <c r="Y126" s="22">
        <v>0</v>
      </c>
      <c r="Z126" s="22">
        <v>0</v>
      </c>
      <c r="AA126" s="22">
        <v>0</v>
      </c>
      <c r="AB126" s="22">
        <v>0</v>
      </c>
      <c r="AC126" s="22">
        <v>4</v>
      </c>
      <c r="AD126" s="22">
        <v>0</v>
      </c>
      <c r="AE126" s="22">
        <v>0</v>
      </c>
      <c r="AF126" s="22">
        <v>1</v>
      </c>
      <c r="AG126" s="22">
        <v>0</v>
      </c>
      <c r="AH126" s="22">
        <v>0</v>
      </c>
      <c r="AI126" s="22">
        <v>1</v>
      </c>
      <c r="AJ126" s="22">
        <v>2</v>
      </c>
      <c r="AK126" s="22">
        <v>2</v>
      </c>
      <c r="AL126" s="22">
        <v>0</v>
      </c>
      <c r="AM126" s="22">
        <v>0</v>
      </c>
      <c r="AN126" s="22">
        <v>0</v>
      </c>
      <c r="AO126" s="22">
        <v>0</v>
      </c>
      <c r="AP126" s="22">
        <v>0</v>
      </c>
      <c r="AQ126" s="22">
        <v>1</v>
      </c>
      <c r="AR126" s="22">
        <v>0</v>
      </c>
      <c r="AS126" s="22">
        <v>0</v>
      </c>
      <c r="AT126" s="22">
        <v>0</v>
      </c>
      <c r="AU126" s="22">
        <v>0</v>
      </c>
      <c r="AV126" s="22">
        <v>0</v>
      </c>
      <c r="AW126" s="22">
        <v>0</v>
      </c>
      <c r="AX126" s="22">
        <v>0</v>
      </c>
      <c r="AY126" s="22">
        <v>0</v>
      </c>
      <c r="AZ126" s="22">
        <v>1</v>
      </c>
      <c r="BA126" s="22">
        <v>0</v>
      </c>
      <c r="BB126" s="22">
        <v>0</v>
      </c>
      <c r="BC126" s="22">
        <v>0</v>
      </c>
      <c r="BD126" s="22">
        <v>0</v>
      </c>
      <c r="BE126" s="22">
        <v>0</v>
      </c>
      <c r="BF126" s="22">
        <v>0</v>
      </c>
      <c r="BG126" s="22">
        <v>0</v>
      </c>
      <c r="BH126" s="22">
        <v>0</v>
      </c>
      <c r="BI126" s="22">
        <v>1</v>
      </c>
      <c r="BJ126" s="22">
        <v>2</v>
      </c>
      <c r="BK126" s="22">
        <v>0</v>
      </c>
      <c r="BL126" s="22">
        <v>0</v>
      </c>
      <c r="BM126" s="22">
        <v>0</v>
      </c>
      <c r="BN126" s="22">
        <v>0</v>
      </c>
      <c r="BO126" s="22">
        <v>0</v>
      </c>
      <c r="BP126" s="22">
        <v>0</v>
      </c>
      <c r="BQ126" s="22">
        <v>0</v>
      </c>
      <c r="BR126" s="22">
        <v>0</v>
      </c>
      <c r="BS126" s="22">
        <v>0</v>
      </c>
      <c r="BT126" s="22">
        <v>1</v>
      </c>
      <c r="BU126" s="22">
        <v>0</v>
      </c>
      <c r="BV126" s="22">
        <v>0</v>
      </c>
      <c r="BW126" s="22">
        <v>0</v>
      </c>
      <c r="BX126" s="22">
        <v>0</v>
      </c>
      <c r="BY126" s="22">
        <v>0</v>
      </c>
      <c r="BZ126" s="22">
        <v>0</v>
      </c>
      <c r="CA126" s="22">
        <v>0</v>
      </c>
      <c r="CB126" s="22">
        <v>0</v>
      </c>
      <c r="CC126" s="22">
        <v>0</v>
      </c>
    </row>
    <row r="127" spans="1:81" x14ac:dyDescent="0.3">
      <c r="A127" s="6" t="s">
        <v>26</v>
      </c>
      <c r="B127" s="20">
        <f t="shared" si="12"/>
        <v>6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0</v>
      </c>
      <c r="R127" s="22">
        <v>2</v>
      </c>
      <c r="S127" s="22">
        <v>0</v>
      </c>
      <c r="T127" s="22">
        <v>0</v>
      </c>
      <c r="U127" s="22">
        <v>0</v>
      </c>
      <c r="V127" s="22">
        <v>0</v>
      </c>
      <c r="W127" s="22">
        <v>0</v>
      </c>
      <c r="X127" s="22">
        <v>0</v>
      </c>
      <c r="Y127" s="22">
        <v>0</v>
      </c>
      <c r="Z127" s="22">
        <v>0</v>
      </c>
      <c r="AA127" s="22">
        <v>0</v>
      </c>
      <c r="AB127" s="22">
        <v>0</v>
      </c>
      <c r="AC127" s="22">
        <v>1</v>
      </c>
      <c r="AD127" s="22">
        <v>1</v>
      </c>
      <c r="AE127" s="22">
        <v>0</v>
      </c>
      <c r="AF127" s="22">
        <v>0</v>
      </c>
      <c r="AG127" s="22">
        <v>0</v>
      </c>
      <c r="AH127" s="22">
        <v>0</v>
      </c>
      <c r="AI127" s="22">
        <v>0</v>
      </c>
      <c r="AJ127" s="22">
        <v>0</v>
      </c>
      <c r="AK127" s="22">
        <v>0</v>
      </c>
      <c r="AL127" s="22">
        <v>0</v>
      </c>
      <c r="AM127" s="22">
        <v>0</v>
      </c>
      <c r="AN127" s="22">
        <v>0</v>
      </c>
      <c r="AO127" s="22">
        <v>0</v>
      </c>
      <c r="AP127" s="22">
        <v>0</v>
      </c>
      <c r="AQ127" s="22">
        <v>0</v>
      </c>
      <c r="AR127" s="22">
        <v>0</v>
      </c>
      <c r="AS127" s="22">
        <v>0</v>
      </c>
      <c r="AT127" s="22">
        <v>0</v>
      </c>
      <c r="AU127" s="22">
        <v>0</v>
      </c>
      <c r="AV127" s="22">
        <v>0</v>
      </c>
      <c r="AW127" s="22">
        <v>0</v>
      </c>
      <c r="AX127" s="22">
        <v>0</v>
      </c>
      <c r="AY127" s="22">
        <v>0</v>
      </c>
      <c r="AZ127" s="22">
        <v>0</v>
      </c>
      <c r="BA127" s="22">
        <v>0</v>
      </c>
      <c r="BB127" s="22">
        <v>0</v>
      </c>
      <c r="BC127" s="22">
        <v>0</v>
      </c>
      <c r="BD127" s="22">
        <v>0</v>
      </c>
      <c r="BE127" s="22">
        <v>0</v>
      </c>
      <c r="BF127" s="22">
        <v>0</v>
      </c>
      <c r="BG127" s="22">
        <v>0</v>
      </c>
      <c r="BH127" s="22">
        <v>0</v>
      </c>
      <c r="BI127" s="22">
        <v>1</v>
      </c>
      <c r="BJ127" s="22">
        <v>0</v>
      </c>
      <c r="BK127" s="22">
        <v>0</v>
      </c>
      <c r="BL127" s="22">
        <v>1</v>
      </c>
      <c r="BM127" s="22">
        <v>0</v>
      </c>
      <c r="BN127" s="22">
        <v>0</v>
      </c>
      <c r="BO127" s="22">
        <v>0</v>
      </c>
      <c r="BP127" s="22">
        <v>0</v>
      </c>
      <c r="BQ127" s="22">
        <v>0</v>
      </c>
      <c r="BR127" s="22">
        <v>0</v>
      </c>
      <c r="BS127" s="22">
        <v>0</v>
      </c>
      <c r="BT127" s="22">
        <v>0</v>
      </c>
      <c r="BU127" s="22">
        <v>0</v>
      </c>
      <c r="BV127" s="22">
        <v>0</v>
      </c>
      <c r="BW127" s="22">
        <v>0</v>
      </c>
      <c r="BX127" s="22">
        <v>0</v>
      </c>
      <c r="BY127" s="22">
        <v>0</v>
      </c>
      <c r="BZ127" s="22">
        <v>0</v>
      </c>
      <c r="CA127" s="22">
        <v>0</v>
      </c>
      <c r="CB127" s="22">
        <v>0</v>
      </c>
      <c r="CC127" s="22">
        <v>0</v>
      </c>
    </row>
    <row r="128" spans="1:81" x14ac:dyDescent="0.3">
      <c r="A128" s="6" t="s">
        <v>259</v>
      </c>
      <c r="B128" s="20">
        <f t="shared" si="12"/>
        <v>2159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12</v>
      </c>
      <c r="R128" s="22">
        <v>6</v>
      </c>
      <c r="S128" s="22">
        <v>0</v>
      </c>
      <c r="T128" s="22">
        <v>1099</v>
      </c>
      <c r="U128" s="22">
        <v>0</v>
      </c>
      <c r="V128" s="22">
        <v>0</v>
      </c>
      <c r="W128" s="22">
        <v>0</v>
      </c>
      <c r="X128" s="22">
        <v>0</v>
      </c>
      <c r="Y128" s="22">
        <v>0</v>
      </c>
      <c r="Z128" s="22">
        <v>0</v>
      </c>
      <c r="AA128" s="22">
        <v>0</v>
      </c>
      <c r="AB128" s="22">
        <v>1</v>
      </c>
      <c r="AC128" s="22">
        <v>157</v>
      </c>
      <c r="AD128" s="22">
        <v>7</v>
      </c>
      <c r="AE128" s="22">
        <v>14</v>
      </c>
      <c r="AF128" s="22">
        <v>96</v>
      </c>
      <c r="AG128" s="22">
        <v>0</v>
      </c>
      <c r="AH128" s="22">
        <v>2</v>
      </c>
      <c r="AI128" s="22">
        <v>83</v>
      </c>
      <c r="AJ128" s="22">
        <v>9</v>
      </c>
      <c r="AK128" s="22">
        <v>68</v>
      </c>
      <c r="AL128" s="22">
        <v>0</v>
      </c>
      <c r="AM128" s="22">
        <v>0</v>
      </c>
      <c r="AN128" s="22">
        <v>1</v>
      </c>
      <c r="AO128" s="22">
        <v>31</v>
      </c>
      <c r="AP128" s="22">
        <v>1</v>
      </c>
      <c r="AQ128" s="22">
        <v>13</v>
      </c>
      <c r="AR128" s="22">
        <v>26</v>
      </c>
      <c r="AS128" s="22">
        <v>20</v>
      </c>
      <c r="AT128" s="22">
        <v>14</v>
      </c>
      <c r="AU128" s="22">
        <v>0</v>
      </c>
      <c r="AV128" s="22">
        <v>4</v>
      </c>
      <c r="AW128" s="22">
        <v>0</v>
      </c>
      <c r="AX128" s="22">
        <v>85</v>
      </c>
      <c r="AY128" s="22">
        <v>16</v>
      </c>
      <c r="AZ128" s="22">
        <v>0</v>
      </c>
      <c r="BA128" s="22">
        <v>3</v>
      </c>
      <c r="BB128" s="22">
        <v>48</v>
      </c>
      <c r="BC128" s="22">
        <v>0</v>
      </c>
      <c r="BD128" s="22">
        <v>15</v>
      </c>
      <c r="BE128" s="22">
        <v>0</v>
      </c>
      <c r="BF128" s="22">
        <v>40</v>
      </c>
      <c r="BG128" s="22">
        <v>0</v>
      </c>
      <c r="BH128" s="22">
        <v>0</v>
      </c>
      <c r="BI128" s="22">
        <v>0</v>
      </c>
      <c r="BJ128" s="22">
        <v>4</v>
      </c>
      <c r="BK128" s="22">
        <v>20</v>
      </c>
      <c r="BL128" s="22">
        <v>0</v>
      </c>
      <c r="BM128" s="22">
        <v>130</v>
      </c>
      <c r="BN128" s="22">
        <v>0</v>
      </c>
      <c r="BO128" s="22">
        <v>5</v>
      </c>
      <c r="BP128" s="22">
        <v>0</v>
      </c>
      <c r="BQ128" s="22">
        <v>1</v>
      </c>
      <c r="BR128" s="22">
        <v>7</v>
      </c>
      <c r="BS128" s="22">
        <v>0</v>
      </c>
      <c r="BT128" s="22">
        <v>8</v>
      </c>
      <c r="BU128" s="22">
        <v>0</v>
      </c>
      <c r="BV128" s="22">
        <v>0</v>
      </c>
      <c r="BW128" s="22">
        <v>1</v>
      </c>
      <c r="BX128" s="22">
        <v>8</v>
      </c>
      <c r="BY128" s="22">
        <v>57</v>
      </c>
      <c r="BZ128" s="22">
        <v>0</v>
      </c>
      <c r="CA128" s="22">
        <v>2</v>
      </c>
      <c r="CB128" s="22">
        <v>36</v>
      </c>
      <c r="CC128" s="22">
        <v>9</v>
      </c>
    </row>
    <row r="129" spans="1:81" x14ac:dyDescent="0.3">
      <c r="A129" s="6" t="s">
        <v>28</v>
      </c>
      <c r="B129" s="20">
        <f t="shared" si="12"/>
        <v>597</v>
      </c>
      <c r="C129" s="22">
        <v>0</v>
      </c>
      <c r="D129" s="22">
        <v>0</v>
      </c>
      <c r="E129" s="22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45</v>
      </c>
      <c r="R129" s="22">
        <v>0</v>
      </c>
      <c r="S129" s="22">
        <v>0</v>
      </c>
      <c r="T129" s="22">
        <v>0</v>
      </c>
      <c r="U129" s="22">
        <v>0</v>
      </c>
      <c r="V129" s="22">
        <v>0</v>
      </c>
      <c r="W129" s="22">
        <v>0</v>
      </c>
      <c r="X129" s="22">
        <v>0</v>
      </c>
      <c r="Y129" s="22">
        <v>0</v>
      </c>
      <c r="Z129" s="22">
        <v>0</v>
      </c>
      <c r="AA129" s="22">
        <v>0</v>
      </c>
      <c r="AB129" s="22">
        <v>0</v>
      </c>
      <c r="AC129" s="22">
        <v>21</v>
      </c>
      <c r="AD129" s="22">
        <v>4</v>
      </c>
      <c r="AE129" s="22">
        <v>9</v>
      </c>
      <c r="AF129" s="22">
        <v>13</v>
      </c>
      <c r="AG129" s="22">
        <v>0</v>
      </c>
      <c r="AH129" s="22">
        <v>4</v>
      </c>
      <c r="AI129" s="22">
        <v>46</v>
      </c>
      <c r="AJ129" s="22">
        <v>10</v>
      </c>
      <c r="AK129" s="22">
        <v>34</v>
      </c>
      <c r="AL129" s="22">
        <v>0</v>
      </c>
      <c r="AM129" s="22">
        <v>9</v>
      </c>
      <c r="AN129" s="22">
        <v>4</v>
      </c>
      <c r="AO129" s="22">
        <v>0</v>
      </c>
      <c r="AP129" s="22">
        <v>8</v>
      </c>
      <c r="AQ129" s="22">
        <v>12</v>
      </c>
      <c r="AR129" s="22">
        <v>15</v>
      </c>
      <c r="AS129" s="22">
        <v>31</v>
      </c>
      <c r="AT129" s="22">
        <v>5</v>
      </c>
      <c r="AU129" s="22">
        <v>0</v>
      </c>
      <c r="AV129" s="22">
        <v>5</v>
      </c>
      <c r="AW129" s="22">
        <v>1</v>
      </c>
      <c r="AX129" s="22">
        <v>30</v>
      </c>
      <c r="AY129" s="22">
        <v>3</v>
      </c>
      <c r="AZ129" s="22">
        <v>0</v>
      </c>
      <c r="BA129" s="22">
        <v>14</v>
      </c>
      <c r="BB129" s="22">
        <v>15</v>
      </c>
      <c r="BC129" s="22">
        <v>0</v>
      </c>
      <c r="BD129" s="22">
        <v>8</v>
      </c>
      <c r="BE129" s="22">
        <v>0</v>
      </c>
      <c r="BF129" s="22">
        <v>20</v>
      </c>
      <c r="BG129" s="22">
        <v>0</v>
      </c>
      <c r="BH129" s="22">
        <v>0</v>
      </c>
      <c r="BI129" s="22">
        <v>18</v>
      </c>
      <c r="BJ129" s="22">
        <v>24</v>
      </c>
      <c r="BK129" s="22">
        <v>0</v>
      </c>
      <c r="BL129" s="22">
        <v>7</v>
      </c>
      <c r="BM129" s="22">
        <v>14</v>
      </c>
      <c r="BN129" s="22">
        <v>0</v>
      </c>
      <c r="BO129" s="22">
        <v>24</v>
      </c>
      <c r="BP129" s="22">
        <v>0</v>
      </c>
      <c r="BQ129" s="22">
        <v>7</v>
      </c>
      <c r="BR129" s="22">
        <v>10</v>
      </c>
      <c r="BS129" s="22">
        <v>0</v>
      </c>
      <c r="BT129" s="22">
        <v>9</v>
      </c>
      <c r="BU129" s="22">
        <v>19</v>
      </c>
      <c r="BV129" s="22">
        <v>0</v>
      </c>
      <c r="BW129" s="22">
        <v>0</v>
      </c>
      <c r="BX129" s="22">
        <v>2</v>
      </c>
      <c r="BY129" s="22">
        <v>34</v>
      </c>
      <c r="BZ129" s="22">
        <v>12</v>
      </c>
      <c r="CA129" s="22">
        <v>0</v>
      </c>
      <c r="CB129" s="22">
        <v>33</v>
      </c>
      <c r="CC129" s="22">
        <v>18</v>
      </c>
    </row>
    <row r="130" spans="1:81" x14ac:dyDescent="0.3">
      <c r="A130" s="6" t="s">
        <v>29</v>
      </c>
      <c r="B130" s="20">
        <f>SUM(C130:CC130)</f>
        <v>509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161</v>
      </c>
      <c r="R130" s="22">
        <v>0</v>
      </c>
      <c r="S130" s="22">
        <v>0</v>
      </c>
      <c r="T130" s="22">
        <v>0</v>
      </c>
      <c r="U130" s="22">
        <v>0</v>
      </c>
      <c r="V130" s="22">
        <v>0</v>
      </c>
      <c r="W130" s="22">
        <v>0</v>
      </c>
      <c r="X130" s="22">
        <v>0</v>
      </c>
      <c r="Y130" s="22">
        <v>0</v>
      </c>
      <c r="Z130" s="22">
        <v>0</v>
      </c>
      <c r="AA130" s="22">
        <v>0</v>
      </c>
      <c r="AB130" s="22">
        <v>0</v>
      </c>
      <c r="AC130" s="22">
        <v>0</v>
      </c>
      <c r="AD130" s="22">
        <v>0</v>
      </c>
      <c r="AE130" s="22">
        <v>0</v>
      </c>
      <c r="AF130" s="22">
        <v>0</v>
      </c>
      <c r="AG130" s="22">
        <v>0</v>
      </c>
      <c r="AH130" s="22">
        <v>2</v>
      </c>
      <c r="AI130" s="22">
        <v>42</v>
      </c>
      <c r="AJ130" s="22">
        <v>3</v>
      </c>
      <c r="AK130" s="22">
        <v>6</v>
      </c>
      <c r="AL130" s="22">
        <v>0</v>
      </c>
      <c r="AM130" s="22">
        <v>3</v>
      </c>
      <c r="AN130" s="22">
        <v>0</v>
      </c>
      <c r="AO130" s="22">
        <v>1</v>
      </c>
      <c r="AP130" s="22">
        <v>5</v>
      </c>
      <c r="AQ130" s="22">
        <v>17</v>
      </c>
      <c r="AR130" s="22">
        <v>4</v>
      </c>
      <c r="AS130" s="22">
        <v>33</v>
      </c>
      <c r="AT130" s="22">
        <v>17</v>
      </c>
      <c r="AU130" s="22">
        <v>0</v>
      </c>
      <c r="AV130" s="22">
        <v>3</v>
      </c>
      <c r="AW130" s="22">
        <v>3</v>
      </c>
      <c r="AX130" s="22">
        <v>28</v>
      </c>
      <c r="AY130" s="22">
        <v>0</v>
      </c>
      <c r="AZ130" s="22">
        <v>0</v>
      </c>
      <c r="BA130" s="22">
        <v>12</v>
      </c>
      <c r="BB130" s="22">
        <v>9</v>
      </c>
      <c r="BC130" s="22">
        <v>0</v>
      </c>
      <c r="BD130" s="22">
        <v>2</v>
      </c>
      <c r="BE130" s="22">
        <v>0</v>
      </c>
      <c r="BF130" s="22">
        <v>3</v>
      </c>
      <c r="BG130" s="22">
        <v>0</v>
      </c>
      <c r="BH130" s="22">
        <v>0</v>
      </c>
      <c r="BI130" s="22">
        <v>8</v>
      </c>
      <c r="BJ130" s="22">
        <v>15</v>
      </c>
      <c r="BK130" s="22">
        <v>2</v>
      </c>
      <c r="BL130" s="22">
        <v>7</v>
      </c>
      <c r="BM130" s="22">
        <v>4</v>
      </c>
      <c r="BN130" s="22">
        <v>0</v>
      </c>
      <c r="BO130" s="22">
        <v>5</v>
      </c>
      <c r="BP130" s="22">
        <v>0</v>
      </c>
      <c r="BQ130" s="22">
        <v>0</v>
      </c>
      <c r="BR130" s="22">
        <v>18</v>
      </c>
      <c r="BS130" s="22">
        <v>0</v>
      </c>
      <c r="BT130" s="22">
        <v>0</v>
      </c>
      <c r="BU130" s="22">
        <v>3</v>
      </c>
      <c r="BV130" s="22">
        <v>0</v>
      </c>
      <c r="BW130" s="22">
        <v>0</v>
      </c>
      <c r="BX130" s="22">
        <v>0</v>
      </c>
      <c r="BY130" s="22">
        <v>37</v>
      </c>
      <c r="BZ130" s="22">
        <v>4</v>
      </c>
      <c r="CA130" s="22">
        <v>8</v>
      </c>
      <c r="CB130" s="22">
        <v>29</v>
      </c>
      <c r="CC130" s="22">
        <v>15</v>
      </c>
    </row>
    <row r="131" spans="1:81" x14ac:dyDescent="0.3">
      <c r="A131" s="6" t="s">
        <v>30</v>
      </c>
      <c r="B131" s="20">
        <f t="shared" si="12"/>
        <v>1120</v>
      </c>
      <c r="C131" s="22">
        <v>3</v>
      </c>
      <c r="D131" s="22">
        <v>3</v>
      </c>
      <c r="E131" s="22">
        <v>0</v>
      </c>
      <c r="F131" s="22">
        <v>0</v>
      </c>
      <c r="G131" s="22">
        <v>2</v>
      </c>
      <c r="H131" s="22">
        <v>1</v>
      </c>
      <c r="I131" s="22">
        <v>1</v>
      </c>
      <c r="J131" s="22">
        <v>0</v>
      </c>
      <c r="K131" s="22">
        <v>0</v>
      </c>
      <c r="L131" s="22">
        <v>0</v>
      </c>
      <c r="M131" s="22">
        <v>2</v>
      </c>
      <c r="N131" s="22">
        <v>1</v>
      </c>
      <c r="O131" s="22">
        <v>1</v>
      </c>
      <c r="P131" s="22">
        <v>1</v>
      </c>
      <c r="Q131" s="22">
        <v>69</v>
      </c>
      <c r="R131" s="22">
        <v>23</v>
      </c>
      <c r="S131" s="22">
        <v>0</v>
      </c>
      <c r="T131" s="22">
        <v>0</v>
      </c>
      <c r="U131" s="22">
        <v>0</v>
      </c>
      <c r="V131" s="22">
        <v>0</v>
      </c>
      <c r="W131" s="22">
        <v>0</v>
      </c>
      <c r="X131" s="22">
        <v>1</v>
      </c>
      <c r="Y131" s="22">
        <v>10</v>
      </c>
      <c r="Z131" s="22">
        <v>0</v>
      </c>
      <c r="AA131" s="22">
        <v>1</v>
      </c>
      <c r="AB131" s="22">
        <v>0</v>
      </c>
      <c r="AC131" s="22">
        <v>104</v>
      </c>
      <c r="AD131" s="22">
        <v>43</v>
      </c>
      <c r="AE131" s="22">
        <v>48</v>
      </c>
      <c r="AF131" s="22">
        <v>47</v>
      </c>
      <c r="AG131" s="22">
        <v>0</v>
      </c>
      <c r="AH131" s="22">
        <v>5</v>
      </c>
      <c r="AI131" s="22">
        <v>64</v>
      </c>
      <c r="AJ131" s="22">
        <v>13</v>
      </c>
      <c r="AK131" s="22">
        <v>26</v>
      </c>
      <c r="AL131" s="22">
        <v>0</v>
      </c>
      <c r="AM131" s="22">
        <v>7</v>
      </c>
      <c r="AN131" s="22">
        <v>4</v>
      </c>
      <c r="AO131" s="22">
        <v>5</v>
      </c>
      <c r="AP131" s="22">
        <v>5</v>
      </c>
      <c r="AQ131" s="22">
        <v>14</v>
      </c>
      <c r="AR131" s="22">
        <v>15</v>
      </c>
      <c r="AS131" s="22">
        <v>55</v>
      </c>
      <c r="AT131" s="22">
        <v>18</v>
      </c>
      <c r="AU131" s="22">
        <v>0</v>
      </c>
      <c r="AV131" s="22">
        <v>10</v>
      </c>
      <c r="AW131" s="22">
        <v>2</v>
      </c>
      <c r="AX131" s="22">
        <v>52</v>
      </c>
      <c r="AY131" s="22">
        <v>10</v>
      </c>
      <c r="AZ131" s="22">
        <v>0</v>
      </c>
      <c r="BA131" s="22">
        <v>23</v>
      </c>
      <c r="BB131" s="22">
        <v>28</v>
      </c>
      <c r="BC131" s="22">
        <v>0</v>
      </c>
      <c r="BD131" s="22">
        <v>16</v>
      </c>
      <c r="BE131" s="22">
        <v>0</v>
      </c>
      <c r="BF131" s="22">
        <v>26</v>
      </c>
      <c r="BG131" s="22">
        <v>0</v>
      </c>
      <c r="BH131" s="22">
        <v>0</v>
      </c>
      <c r="BI131" s="22">
        <v>16</v>
      </c>
      <c r="BJ131" s="22">
        <v>52</v>
      </c>
      <c r="BK131" s="22">
        <v>6</v>
      </c>
      <c r="BL131" s="22">
        <v>11</v>
      </c>
      <c r="BM131" s="22">
        <v>30</v>
      </c>
      <c r="BN131" s="22">
        <v>0</v>
      </c>
      <c r="BO131" s="22">
        <v>15</v>
      </c>
      <c r="BP131" s="22">
        <v>0</v>
      </c>
      <c r="BQ131" s="22">
        <v>24</v>
      </c>
      <c r="BR131" s="22">
        <v>18</v>
      </c>
      <c r="BS131" s="22">
        <v>0</v>
      </c>
      <c r="BT131" s="22">
        <v>2</v>
      </c>
      <c r="BU131" s="22">
        <v>6</v>
      </c>
      <c r="BV131" s="22">
        <v>0</v>
      </c>
      <c r="BW131" s="22">
        <v>3</v>
      </c>
      <c r="BX131" s="22">
        <v>2</v>
      </c>
      <c r="BY131" s="22">
        <v>72</v>
      </c>
      <c r="BZ131" s="22">
        <v>11</v>
      </c>
      <c r="CA131" s="22">
        <v>18</v>
      </c>
      <c r="CB131" s="22">
        <v>68</v>
      </c>
      <c r="CC131" s="22">
        <v>7</v>
      </c>
    </row>
    <row r="132" spans="1:81" x14ac:dyDescent="0.3">
      <c r="A132" s="6" t="s">
        <v>586</v>
      </c>
      <c r="B132" s="20">
        <f t="shared" si="12"/>
        <v>293</v>
      </c>
      <c r="C132" s="22">
        <v>32</v>
      </c>
      <c r="D132" s="22">
        <v>6</v>
      </c>
      <c r="E132" s="22">
        <v>9</v>
      </c>
      <c r="F132" s="22">
        <v>1</v>
      </c>
      <c r="G132" s="22">
        <v>5</v>
      </c>
      <c r="H132" s="22">
        <v>1</v>
      </c>
      <c r="I132" s="22">
        <v>11</v>
      </c>
      <c r="J132" s="22">
        <v>5</v>
      </c>
      <c r="K132" s="22">
        <v>2</v>
      </c>
      <c r="L132" s="22">
        <v>9</v>
      </c>
      <c r="M132" s="22">
        <v>9</v>
      </c>
      <c r="N132" s="22">
        <v>9</v>
      </c>
      <c r="O132" s="22">
        <v>0</v>
      </c>
      <c r="P132" s="22">
        <v>2</v>
      </c>
      <c r="Q132" s="22">
        <v>2</v>
      </c>
      <c r="R132" s="22">
        <v>16</v>
      </c>
      <c r="S132" s="22">
        <v>0</v>
      </c>
      <c r="T132" s="22">
        <v>0</v>
      </c>
      <c r="U132" s="22">
        <v>0</v>
      </c>
      <c r="V132" s="22">
        <v>0</v>
      </c>
      <c r="W132" s="22">
        <v>0</v>
      </c>
      <c r="X132" s="22">
        <v>0</v>
      </c>
      <c r="Y132" s="22">
        <v>0</v>
      </c>
      <c r="Z132" s="22">
        <v>0</v>
      </c>
      <c r="AA132" s="22">
        <v>0</v>
      </c>
      <c r="AB132" s="22">
        <v>0</v>
      </c>
      <c r="AC132" s="22">
        <v>18</v>
      </c>
      <c r="AD132" s="22">
        <v>5</v>
      </c>
      <c r="AE132" s="22">
        <v>2</v>
      </c>
      <c r="AF132" s="22">
        <v>2</v>
      </c>
      <c r="AG132" s="22">
        <v>0</v>
      </c>
      <c r="AH132" s="22">
        <v>4</v>
      </c>
      <c r="AI132" s="22">
        <v>21</v>
      </c>
      <c r="AJ132" s="22">
        <v>1</v>
      </c>
      <c r="AK132" s="22">
        <v>4</v>
      </c>
      <c r="AL132" s="22">
        <v>0</v>
      </c>
      <c r="AM132" s="22">
        <v>2</v>
      </c>
      <c r="AN132" s="22">
        <v>0</v>
      </c>
      <c r="AO132" s="22">
        <v>2</v>
      </c>
      <c r="AP132" s="22">
        <v>1</v>
      </c>
      <c r="AQ132" s="22">
        <v>3</v>
      </c>
      <c r="AR132" s="22">
        <v>5</v>
      </c>
      <c r="AS132" s="22">
        <v>9</v>
      </c>
      <c r="AT132" s="22">
        <v>2</v>
      </c>
      <c r="AU132" s="22">
        <v>0</v>
      </c>
      <c r="AV132" s="22">
        <v>6</v>
      </c>
      <c r="AW132" s="22">
        <v>0</v>
      </c>
      <c r="AX132" s="22">
        <v>4</v>
      </c>
      <c r="AY132" s="22">
        <v>0</v>
      </c>
      <c r="AZ132" s="22">
        <v>0</v>
      </c>
      <c r="BA132" s="22">
        <v>3</v>
      </c>
      <c r="BB132" s="22">
        <v>9</v>
      </c>
      <c r="BC132" s="22">
        <v>0</v>
      </c>
      <c r="BD132" s="22">
        <v>8</v>
      </c>
      <c r="BE132" s="22">
        <v>0</v>
      </c>
      <c r="BF132" s="22">
        <v>2</v>
      </c>
      <c r="BG132" s="22">
        <v>0</v>
      </c>
      <c r="BH132" s="22">
        <v>0</v>
      </c>
      <c r="BI132" s="22">
        <v>3</v>
      </c>
      <c r="BJ132" s="22">
        <v>4</v>
      </c>
      <c r="BK132" s="22">
        <v>1</v>
      </c>
      <c r="BL132" s="22">
        <v>1</v>
      </c>
      <c r="BM132" s="22">
        <v>7</v>
      </c>
      <c r="BN132" s="22">
        <v>0</v>
      </c>
      <c r="BO132" s="22">
        <v>7</v>
      </c>
      <c r="BP132" s="22">
        <v>0</v>
      </c>
      <c r="BQ132" s="22">
        <v>0</v>
      </c>
      <c r="BR132" s="22">
        <v>7</v>
      </c>
      <c r="BS132" s="22">
        <v>0</v>
      </c>
      <c r="BT132" s="22">
        <v>0</v>
      </c>
      <c r="BU132" s="22">
        <v>1</v>
      </c>
      <c r="BV132" s="22">
        <v>0</v>
      </c>
      <c r="BW132" s="22">
        <v>0</v>
      </c>
      <c r="BX132" s="22">
        <v>2</v>
      </c>
      <c r="BY132" s="22">
        <v>8</v>
      </c>
      <c r="BZ132" s="22">
        <v>3</v>
      </c>
      <c r="CA132" s="22">
        <v>8</v>
      </c>
      <c r="CB132" s="22">
        <v>5</v>
      </c>
      <c r="CC132" s="22">
        <v>4</v>
      </c>
    </row>
    <row r="133" spans="1:81" x14ac:dyDescent="0.3">
      <c r="A133" s="6" t="s">
        <v>31</v>
      </c>
      <c r="B133" s="20">
        <f t="shared" si="12"/>
        <v>3793</v>
      </c>
      <c r="C133" s="22">
        <v>46</v>
      </c>
      <c r="D133" s="22">
        <v>15</v>
      </c>
      <c r="E133" s="22">
        <v>10</v>
      </c>
      <c r="F133" s="22">
        <v>15</v>
      </c>
      <c r="G133" s="22">
        <v>12</v>
      </c>
      <c r="H133" s="22">
        <v>26</v>
      </c>
      <c r="I133" s="22">
        <v>36</v>
      </c>
      <c r="J133" s="22">
        <v>12</v>
      </c>
      <c r="K133" s="22">
        <v>3</v>
      </c>
      <c r="L133" s="22">
        <v>10</v>
      </c>
      <c r="M133" s="22">
        <v>5</v>
      </c>
      <c r="N133" s="22">
        <v>5</v>
      </c>
      <c r="O133" s="22">
        <v>2</v>
      </c>
      <c r="P133" s="22">
        <v>16</v>
      </c>
      <c r="Q133" s="22">
        <v>73</v>
      </c>
      <c r="R133" s="22">
        <v>60</v>
      </c>
      <c r="S133" s="22">
        <v>0</v>
      </c>
      <c r="T133" s="22">
        <v>0</v>
      </c>
      <c r="U133" s="22">
        <v>0</v>
      </c>
      <c r="V133" s="22">
        <v>0</v>
      </c>
      <c r="W133" s="22">
        <v>0</v>
      </c>
      <c r="X133" s="22">
        <v>0</v>
      </c>
      <c r="Y133" s="22">
        <v>2</v>
      </c>
      <c r="Z133" s="22">
        <v>0</v>
      </c>
      <c r="AA133" s="22">
        <v>0</v>
      </c>
      <c r="AB133" s="22">
        <v>0</v>
      </c>
      <c r="AC133" s="22">
        <v>110</v>
      </c>
      <c r="AD133" s="22">
        <v>38</v>
      </c>
      <c r="AE133" s="22">
        <v>62</v>
      </c>
      <c r="AF133" s="22">
        <v>178</v>
      </c>
      <c r="AG133" s="22">
        <v>0</v>
      </c>
      <c r="AH133" s="22">
        <v>11</v>
      </c>
      <c r="AI133" s="22">
        <v>68</v>
      </c>
      <c r="AJ133" s="22">
        <v>19</v>
      </c>
      <c r="AK133" s="22">
        <v>85</v>
      </c>
      <c r="AL133" s="22">
        <v>0</v>
      </c>
      <c r="AM133" s="22">
        <v>44</v>
      </c>
      <c r="AN133" s="22">
        <v>17</v>
      </c>
      <c r="AO133" s="22">
        <v>64</v>
      </c>
      <c r="AP133" s="22">
        <v>43</v>
      </c>
      <c r="AQ133" s="22">
        <v>35</v>
      </c>
      <c r="AR133" s="22">
        <v>15</v>
      </c>
      <c r="AS133" s="22">
        <v>170</v>
      </c>
      <c r="AT133" s="22">
        <v>60</v>
      </c>
      <c r="AU133" s="22">
        <v>1</v>
      </c>
      <c r="AV133" s="22">
        <v>26</v>
      </c>
      <c r="AW133" s="22">
        <v>11</v>
      </c>
      <c r="AX133" s="22">
        <v>668</v>
      </c>
      <c r="AY133" s="22">
        <v>69</v>
      </c>
      <c r="AZ133" s="22">
        <v>0</v>
      </c>
      <c r="BA133" s="22">
        <v>141</v>
      </c>
      <c r="BB133" s="22">
        <v>330</v>
      </c>
      <c r="BC133" s="22">
        <v>0</v>
      </c>
      <c r="BD133" s="22">
        <v>98</v>
      </c>
      <c r="BE133" s="22">
        <v>0</v>
      </c>
      <c r="BF133" s="22">
        <v>209</v>
      </c>
      <c r="BG133" s="22">
        <v>0</v>
      </c>
      <c r="BH133" s="22">
        <v>0</v>
      </c>
      <c r="BI133" s="22">
        <v>23</v>
      </c>
      <c r="BJ133" s="22">
        <v>149</v>
      </c>
      <c r="BK133" s="22">
        <v>84</v>
      </c>
      <c r="BL133" s="22">
        <v>26</v>
      </c>
      <c r="BM133" s="22">
        <v>178</v>
      </c>
      <c r="BN133" s="22">
        <v>0</v>
      </c>
      <c r="BO133" s="22">
        <v>44</v>
      </c>
      <c r="BP133" s="22">
        <v>0</v>
      </c>
      <c r="BQ133" s="22">
        <v>23</v>
      </c>
      <c r="BR133" s="22">
        <v>21</v>
      </c>
      <c r="BS133" s="22">
        <v>0</v>
      </c>
      <c r="BT133" s="22">
        <v>10</v>
      </c>
      <c r="BU133" s="22">
        <v>40</v>
      </c>
      <c r="BV133" s="22">
        <v>0</v>
      </c>
      <c r="BW133" s="22">
        <v>13</v>
      </c>
      <c r="BX133" s="22">
        <v>43</v>
      </c>
      <c r="BY133" s="22">
        <v>53</v>
      </c>
      <c r="BZ133" s="22">
        <v>11</v>
      </c>
      <c r="CA133" s="22">
        <v>21</v>
      </c>
      <c r="CB133" s="22">
        <v>62</v>
      </c>
      <c r="CC133" s="22">
        <v>72</v>
      </c>
    </row>
    <row r="134" spans="1:81" x14ac:dyDescent="0.3">
      <c r="A134" s="6" t="s">
        <v>33</v>
      </c>
      <c r="B134" s="20">
        <f t="shared" si="12"/>
        <v>38</v>
      </c>
      <c r="C134" s="22">
        <v>0</v>
      </c>
      <c r="D134" s="22">
        <v>1</v>
      </c>
      <c r="E134" s="22">
        <v>0</v>
      </c>
      <c r="F134" s="22">
        <v>2</v>
      </c>
      <c r="G134" s="22">
        <v>0</v>
      </c>
      <c r="H134" s="22">
        <v>0</v>
      </c>
      <c r="I134" s="22">
        <v>0</v>
      </c>
      <c r="J134" s="22">
        <v>1</v>
      </c>
      <c r="K134" s="22">
        <v>0</v>
      </c>
      <c r="L134" s="22">
        <v>0</v>
      </c>
      <c r="M134" s="22">
        <v>1</v>
      </c>
      <c r="N134" s="22">
        <v>0</v>
      </c>
      <c r="O134" s="22">
        <v>0</v>
      </c>
      <c r="P134" s="22">
        <v>0</v>
      </c>
      <c r="Q134" s="22">
        <v>1</v>
      </c>
      <c r="R134" s="22">
        <v>3</v>
      </c>
      <c r="S134" s="22">
        <v>0</v>
      </c>
      <c r="T134" s="22">
        <v>0</v>
      </c>
      <c r="U134" s="22">
        <v>0</v>
      </c>
      <c r="V134" s="22">
        <v>0</v>
      </c>
      <c r="W134" s="22">
        <v>0</v>
      </c>
      <c r="X134" s="22">
        <v>0</v>
      </c>
      <c r="Y134" s="22">
        <v>0</v>
      </c>
      <c r="Z134" s="22">
        <v>0</v>
      </c>
      <c r="AA134" s="22">
        <v>0</v>
      </c>
      <c r="AB134" s="22">
        <v>0</v>
      </c>
      <c r="AC134" s="22">
        <v>1</v>
      </c>
      <c r="AD134" s="22">
        <v>0</v>
      </c>
      <c r="AE134" s="22">
        <v>0</v>
      </c>
      <c r="AF134" s="22">
        <v>0</v>
      </c>
      <c r="AG134" s="22">
        <v>0</v>
      </c>
      <c r="AH134" s="22">
        <v>0</v>
      </c>
      <c r="AI134" s="22">
        <v>6</v>
      </c>
      <c r="AJ134" s="22">
        <v>0</v>
      </c>
      <c r="AK134" s="22">
        <v>1</v>
      </c>
      <c r="AL134" s="22">
        <v>0</v>
      </c>
      <c r="AM134" s="22">
        <v>0</v>
      </c>
      <c r="AN134" s="22">
        <v>0</v>
      </c>
      <c r="AO134" s="22">
        <v>0</v>
      </c>
      <c r="AP134" s="22">
        <v>0</v>
      </c>
      <c r="AQ134" s="22">
        <v>0</v>
      </c>
      <c r="AR134" s="22">
        <v>0</v>
      </c>
      <c r="AS134" s="22">
        <v>2</v>
      </c>
      <c r="AT134" s="22">
        <v>0</v>
      </c>
      <c r="AU134" s="22">
        <v>0</v>
      </c>
      <c r="AV134" s="22">
        <v>0</v>
      </c>
      <c r="AW134" s="22">
        <v>0</v>
      </c>
      <c r="AX134" s="22">
        <v>2</v>
      </c>
      <c r="AY134" s="22">
        <v>0</v>
      </c>
      <c r="AZ134" s="22">
        <v>0</v>
      </c>
      <c r="BA134" s="22">
        <v>0</v>
      </c>
      <c r="BB134" s="22">
        <v>3</v>
      </c>
      <c r="BC134" s="22">
        <v>0</v>
      </c>
      <c r="BD134" s="22">
        <v>0</v>
      </c>
      <c r="BE134" s="22">
        <v>0</v>
      </c>
      <c r="BF134" s="22">
        <v>7</v>
      </c>
      <c r="BG134" s="22">
        <v>0</v>
      </c>
      <c r="BH134" s="22">
        <v>0</v>
      </c>
      <c r="BI134" s="22">
        <v>1</v>
      </c>
      <c r="BJ134" s="22">
        <v>0</v>
      </c>
      <c r="BK134" s="22">
        <v>0</v>
      </c>
      <c r="BL134" s="22">
        <v>0</v>
      </c>
      <c r="BM134" s="22">
        <v>0</v>
      </c>
      <c r="BN134" s="22">
        <v>0</v>
      </c>
      <c r="BO134" s="22">
        <v>0</v>
      </c>
      <c r="BP134" s="22">
        <v>0</v>
      </c>
      <c r="BQ134" s="22">
        <v>0</v>
      </c>
      <c r="BR134" s="22">
        <v>0</v>
      </c>
      <c r="BS134" s="22">
        <v>0</v>
      </c>
      <c r="BT134" s="22">
        <v>0</v>
      </c>
      <c r="BU134" s="22">
        <v>0</v>
      </c>
      <c r="BV134" s="22">
        <v>0</v>
      </c>
      <c r="BW134" s="22">
        <v>0</v>
      </c>
      <c r="BX134" s="22">
        <v>0</v>
      </c>
      <c r="BY134" s="22">
        <v>2</v>
      </c>
      <c r="BZ134" s="22">
        <v>0</v>
      </c>
      <c r="CA134" s="22">
        <v>1</v>
      </c>
      <c r="CB134" s="22">
        <v>3</v>
      </c>
      <c r="CC134" s="22">
        <v>0</v>
      </c>
    </row>
    <row r="135" spans="1:81" x14ac:dyDescent="0.3">
      <c r="A135" s="6" t="s">
        <v>34</v>
      </c>
      <c r="B135" s="20">
        <f t="shared" si="12"/>
        <v>7</v>
      </c>
      <c r="C135" s="22">
        <v>0</v>
      </c>
      <c r="D135" s="22">
        <v>0</v>
      </c>
      <c r="E135" s="22">
        <v>1</v>
      </c>
      <c r="F135" s="22">
        <v>1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  <c r="R135" s="22">
        <v>0</v>
      </c>
      <c r="S135" s="22">
        <v>0</v>
      </c>
      <c r="T135" s="22">
        <v>0</v>
      </c>
      <c r="U135" s="22">
        <v>0</v>
      </c>
      <c r="V135" s="22">
        <v>0</v>
      </c>
      <c r="W135" s="22">
        <v>0</v>
      </c>
      <c r="X135" s="22">
        <v>0</v>
      </c>
      <c r="Y135" s="22">
        <v>0</v>
      </c>
      <c r="Z135" s="22">
        <v>0</v>
      </c>
      <c r="AA135" s="22">
        <v>0</v>
      </c>
      <c r="AB135" s="22">
        <v>0</v>
      </c>
      <c r="AC135" s="22">
        <v>0</v>
      </c>
      <c r="AD135" s="22">
        <v>0</v>
      </c>
      <c r="AE135" s="22">
        <v>0</v>
      </c>
      <c r="AF135" s="22">
        <v>0</v>
      </c>
      <c r="AG135" s="22">
        <v>0</v>
      </c>
      <c r="AH135" s="22">
        <v>0</v>
      </c>
      <c r="AI135" s="22">
        <v>0</v>
      </c>
      <c r="AJ135" s="22">
        <v>0</v>
      </c>
      <c r="AK135" s="22">
        <v>1</v>
      </c>
      <c r="AL135" s="22">
        <v>0</v>
      </c>
      <c r="AM135" s="22">
        <v>0</v>
      </c>
      <c r="AN135" s="22">
        <v>0</v>
      </c>
      <c r="AO135" s="22">
        <v>0</v>
      </c>
      <c r="AP135" s="22">
        <v>0</v>
      </c>
      <c r="AQ135" s="22">
        <v>0</v>
      </c>
      <c r="AR135" s="22">
        <v>0</v>
      </c>
      <c r="AS135" s="22">
        <v>0</v>
      </c>
      <c r="AT135" s="22">
        <v>0</v>
      </c>
      <c r="AU135" s="22">
        <v>0</v>
      </c>
      <c r="AV135" s="22">
        <v>0</v>
      </c>
      <c r="AW135" s="22">
        <v>0</v>
      </c>
      <c r="AX135" s="22">
        <v>1</v>
      </c>
      <c r="AY135" s="22">
        <v>0</v>
      </c>
      <c r="AZ135" s="22">
        <v>0</v>
      </c>
      <c r="BA135" s="22">
        <v>0</v>
      </c>
      <c r="BB135" s="22">
        <v>0</v>
      </c>
      <c r="BC135" s="22">
        <v>0</v>
      </c>
      <c r="BD135" s="22">
        <v>1</v>
      </c>
      <c r="BE135" s="22">
        <v>0</v>
      </c>
      <c r="BF135" s="22">
        <v>1</v>
      </c>
      <c r="BG135" s="22">
        <v>0</v>
      </c>
      <c r="BH135" s="22">
        <v>0</v>
      </c>
      <c r="BI135" s="22">
        <v>0</v>
      </c>
      <c r="BJ135" s="22">
        <v>0</v>
      </c>
      <c r="BK135" s="22">
        <v>0</v>
      </c>
      <c r="BL135" s="22">
        <v>0</v>
      </c>
      <c r="BM135" s="22">
        <v>0</v>
      </c>
      <c r="BN135" s="22">
        <v>0</v>
      </c>
      <c r="BO135" s="22">
        <v>0</v>
      </c>
      <c r="BP135" s="22">
        <v>0</v>
      </c>
      <c r="BQ135" s="22">
        <v>0</v>
      </c>
      <c r="BR135" s="22">
        <v>0</v>
      </c>
      <c r="BS135" s="22">
        <v>0</v>
      </c>
      <c r="BT135" s="22">
        <v>0</v>
      </c>
      <c r="BU135" s="22">
        <v>0</v>
      </c>
      <c r="BV135" s="22">
        <v>0</v>
      </c>
      <c r="BW135" s="22">
        <v>0</v>
      </c>
      <c r="BX135" s="22">
        <v>0</v>
      </c>
      <c r="BY135" s="22">
        <v>0</v>
      </c>
      <c r="BZ135" s="22">
        <v>0</v>
      </c>
      <c r="CA135" s="22">
        <v>0</v>
      </c>
      <c r="CB135" s="22">
        <v>0</v>
      </c>
      <c r="CC135" s="22">
        <v>1</v>
      </c>
    </row>
    <row r="136" spans="1:81" x14ac:dyDescent="0.3">
      <c r="A136" s="6" t="s">
        <v>35</v>
      </c>
      <c r="B136" s="20">
        <f t="shared" si="12"/>
        <v>44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1</v>
      </c>
      <c r="R136" s="22">
        <v>4</v>
      </c>
      <c r="S136" s="22">
        <v>0</v>
      </c>
      <c r="T136" s="22">
        <v>0</v>
      </c>
      <c r="U136" s="22">
        <v>0</v>
      </c>
      <c r="V136" s="22">
        <v>0</v>
      </c>
      <c r="W136" s="22">
        <v>0</v>
      </c>
      <c r="X136" s="22">
        <v>0</v>
      </c>
      <c r="Y136" s="22">
        <v>0</v>
      </c>
      <c r="Z136" s="22">
        <v>0</v>
      </c>
      <c r="AA136" s="22">
        <v>0</v>
      </c>
      <c r="AB136" s="22">
        <v>0</v>
      </c>
      <c r="AC136" s="22">
        <v>1</v>
      </c>
      <c r="AD136" s="22">
        <v>0</v>
      </c>
      <c r="AE136" s="22">
        <v>2</v>
      </c>
      <c r="AF136" s="22">
        <v>4</v>
      </c>
      <c r="AG136" s="22">
        <v>0</v>
      </c>
      <c r="AH136" s="22">
        <v>0</v>
      </c>
      <c r="AI136" s="22">
        <v>3</v>
      </c>
      <c r="AJ136" s="22">
        <v>1</v>
      </c>
      <c r="AK136" s="22">
        <v>2</v>
      </c>
      <c r="AL136" s="22">
        <v>0</v>
      </c>
      <c r="AM136" s="22">
        <v>0</v>
      </c>
      <c r="AN136" s="22">
        <v>1</v>
      </c>
      <c r="AO136" s="22">
        <v>1</v>
      </c>
      <c r="AP136" s="22">
        <v>0</v>
      </c>
      <c r="AQ136" s="22">
        <v>1</v>
      </c>
      <c r="AR136" s="22">
        <v>0</v>
      </c>
      <c r="AS136" s="22">
        <v>0</v>
      </c>
      <c r="AT136" s="22">
        <v>4</v>
      </c>
      <c r="AU136" s="22">
        <v>0</v>
      </c>
      <c r="AV136" s="22">
        <v>0</v>
      </c>
      <c r="AW136" s="22">
        <v>0</v>
      </c>
      <c r="AX136" s="22">
        <v>4</v>
      </c>
      <c r="AY136" s="22">
        <v>1</v>
      </c>
      <c r="AZ136" s="22">
        <v>0</v>
      </c>
      <c r="BA136" s="22">
        <v>1</v>
      </c>
      <c r="BB136" s="22">
        <v>2</v>
      </c>
      <c r="BC136" s="22">
        <v>0</v>
      </c>
      <c r="BD136" s="22">
        <v>1</v>
      </c>
      <c r="BE136" s="22">
        <v>0</v>
      </c>
      <c r="BF136" s="22">
        <v>0</v>
      </c>
      <c r="BG136" s="22">
        <v>0</v>
      </c>
      <c r="BH136" s="22">
        <v>0</v>
      </c>
      <c r="BI136" s="22">
        <v>1</v>
      </c>
      <c r="BJ136" s="22">
        <v>1</v>
      </c>
      <c r="BK136" s="22">
        <v>0</v>
      </c>
      <c r="BL136" s="22">
        <v>0</v>
      </c>
      <c r="BM136" s="22">
        <v>1</v>
      </c>
      <c r="BN136" s="22">
        <v>0</v>
      </c>
      <c r="BO136" s="22">
        <v>0</v>
      </c>
      <c r="BP136" s="22">
        <v>0</v>
      </c>
      <c r="BQ136" s="22">
        <v>0</v>
      </c>
      <c r="BR136" s="22">
        <v>0</v>
      </c>
      <c r="BS136" s="22">
        <v>0</v>
      </c>
      <c r="BT136" s="22">
        <v>0</v>
      </c>
      <c r="BU136" s="22">
        <v>0</v>
      </c>
      <c r="BV136" s="22">
        <v>0</v>
      </c>
      <c r="BW136" s="22">
        <v>0</v>
      </c>
      <c r="BX136" s="22">
        <v>0</v>
      </c>
      <c r="BY136" s="22">
        <v>3</v>
      </c>
      <c r="BZ136" s="22">
        <v>0</v>
      </c>
      <c r="CA136" s="22">
        <v>0</v>
      </c>
      <c r="CB136" s="22">
        <v>3</v>
      </c>
      <c r="CC136" s="22">
        <v>1</v>
      </c>
    </row>
    <row r="137" spans="1:81" x14ac:dyDescent="0.3">
      <c r="A137" s="6" t="s">
        <v>615</v>
      </c>
      <c r="B137" s="20">
        <f t="shared" si="12"/>
        <v>18457</v>
      </c>
      <c r="C137" s="22">
        <v>125</v>
      </c>
      <c r="D137" s="22">
        <v>67</v>
      </c>
      <c r="E137" s="22">
        <v>48</v>
      </c>
      <c r="F137" s="22">
        <v>47</v>
      </c>
      <c r="G137" s="22">
        <v>36</v>
      </c>
      <c r="H137" s="22">
        <v>43</v>
      </c>
      <c r="I137" s="22">
        <v>63</v>
      </c>
      <c r="J137" s="22">
        <v>36</v>
      </c>
      <c r="K137" s="22">
        <v>49</v>
      </c>
      <c r="L137" s="22">
        <v>24</v>
      </c>
      <c r="M137" s="22">
        <v>31</v>
      </c>
      <c r="N137" s="22">
        <v>13</v>
      </c>
      <c r="O137" s="22">
        <v>15</v>
      </c>
      <c r="P137" s="22">
        <v>33</v>
      </c>
      <c r="Q137" s="22">
        <v>725</v>
      </c>
      <c r="R137" s="22">
        <v>1282</v>
      </c>
      <c r="S137" s="22">
        <v>1</v>
      </c>
      <c r="T137" s="22">
        <v>0</v>
      </c>
      <c r="U137" s="22">
        <v>0</v>
      </c>
      <c r="V137" s="22">
        <v>0</v>
      </c>
      <c r="W137" s="22">
        <v>0</v>
      </c>
      <c r="X137" s="22">
        <v>2</v>
      </c>
      <c r="Y137" s="22">
        <v>0</v>
      </c>
      <c r="Z137" s="22">
        <v>0</v>
      </c>
      <c r="AA137" s="22">
        <v>1</v>
      </c>
      <c r="AB137" s="22">
        <v>0</v>
      </c>
      <c r="AC137" s="22">
        <v>1262</v>
      </c>
      <c r="AD137" s="22">
        <v>237</v>
      </c>
      <c r="AE137" s="22">
        <v>183</v>
      </c>
      <c r="AF137" s="22">
        <v>213</v>
      </c>
      <c r="AG137" s="22">
        <v>0</v>
      </c>
      <c r="AH137" s="22">
        <v>155</v>
      </c>
      <c r="AI137" s="22">
        <v>1352</v>
      </c>
      <c r="AJ137" s="22">
        <v>213</v>
      </c>
      <c r="AK137" s="22">
        <v>708</v>
      </c>
      <c r="AL137" s="22">
        <v>0</v>
      </c>
      <c r="AM137" s="22">
        <v>79</v>
      </c>
      <c r="AN137" s="22">
        <v>57</v>
      </c>
      <c r="AO137" s="22">
        <v>193</v>
      </c>
      <c r="AP137" s="22">
        <v>175</v>
      </c>
      <c r="AQ137" s="22">
        <v>262</v>
      </c>
      <c r="AR137" s="22">
        <v>267</v>
      </c>
      <c r="AS137" s="22">
        <v>698</v>
      </c>
      <c r="AT137" s="22">
        <v>202</v>
      </c>
      <c r="AU137" s="22">
        <v>0</v>
      </c>
      <c r="AV137" s="22">
        <v>420</v>
      </c>
      <c r="AW137" s="22">
        <v>63</v>
      </c>
      <c r="AX137" s="22">
        <v>782</v>
      </c>
      <c r="AY137" s="22">
        <v>219</v>
      </c>
      <c r="AZ137" s="22">
        <v>0</v>
      </c>
      <c r="BA137" s="22">
        <v>202</v>
      </c>
      <c r="BB137" s="22">
        <v>463</v>
      </c>
      <c r="BC137" s="22">
        <v>0</v>
      </c>
      <c r="BD137" s="22">
        <v>426</v>
      </c>
      <c r="BE137" s="22">
        <v>0</v>
      </c>
      <c r="BF137" s="22">
        <v>743</v>
      </c>
      <c r="BG137" s="22">
        <v>0</v>
      </c>
      <c r="BH137" s="22">
        <v>0</v>
      </c>
      <c r="BI137" s="22">
        <v>866</v>
      </c>
      <c r="BJ137" s="22">
        <v>613</v>
      </c>
      <c r="BK137" s="22">
        <v>108</v>
      </c>
      <c r="BL137" s="22">
        <v>492</v>
      </c>
      <c r="BM137" s="22">
        <v>624</v>
      </c>
      <c r="BN137" s="22">
        <v>1</v>
      </c>
      <c r="BO137" s="22">
        <v>608</v>
      </c>
      <c r="BP137" s="22">
        <v>0</v>
      </c>
      <c r="BQ137" s="22">
        <v>170</v>
      </c>
      <c r="BR137" s="22">
        <v>278</v>
      </c>
      <c r="BS137" s="22">
        <v>0</v>
      </c>
      <c r="BT137" s="22">
        <v>161</v>
      </c>
      <c r="BU137" s="22">
        <v>385</v>
      </c>
      <c r="BV137" s="22">
        <v>0</v>
      </c>
      <c r="BW137" s="22">
        <v>79</v>
      </c>
      <c r="BX137" s="22">
        <v>144</v>
      </c>
      <c r="BY137" s="22">
        <v>441</v>
      </c>
      <c r="BZ137" s="22">
        <v>241</v>
      </c>
      <c r="CA137" s="22">
        <v>179</v>
      </c>
      <c r="CB137" s="22">
        <v>562</v>
      </c>
      <c r="CC137" s="22">
        <v>290</v>
      </c>
    </row>
    <row r="138" spans="1:81" x14ac:dyDescent="0.3">
      <c r="A138" s="6" t="s">
        <v>212</v>
      </c>
      <c r="B138" s="20">
        <f t="shared" si="12"/>
        <v>9</v>
      </c>
      <c r="C138" s="22">
        <v>0</v>
      </c>
      <c r="D138" s="22">
        <v>0</v>
      </c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0</v>
      </c>
      <c r="R138" s="22">
        <v>0</v>
      </c>
      <c r="S138" s="22">
        <v>0</v>
      </c>
      <c r="T138" s="22">
        <v>0</v>
      </c>
      <c r="U138" s="22">
        <v>0</v>
      </c>
      <c r="V138" s="22">
        <v>0</v>
      </c>
      <c r="W138" s="22">
        <v>0</v>
      </c>
      <c r="X138" s="22">
        <v>0</v>
      </c>
      <c r="Y138" s="22">
        <v>0</v>
      </c>
      <c r="Z138" s="22">
        <v>0</v>
      </c>
      <c r="AA138" s="22">
        <v>0</v>
      </c>
      <c r="AB138" s="22">
        <v>0</v>
      </c>
      <c r="AC138" s="22">
        <v>0</v>
      </c>
      <c r="AD138" s="22">
        <v>0</v>
      </c>
      <c r="AE138" s="22">
        <v>2</v>
      </c>
      <c r="AF138" s="22">
        <v>0</v>
      </c>
      <c r="AG138" s="22">
        <v>0</v>
      </c>
      <c r="AH138" s="22">
        <v>0</v>
      </c>
      <c r="AI138" s="22">
        <v>0</v>
      </c>
      <c r="AJ138" s="22">
        <v>0</v>
      </c>
      <c r="AK138" s="22">
        <v>0</v>
      </c>
      <c r="AL138" s="22">
        <v>0</v>
      </c>
      <c r="AM138" s="22">
        <v>0</v>
      </c>
      <c r="AN138" s="22">
        <v>0</v>
      </c>
      <c r="AO138" s="22">
        <v>0</v>
      </c>
      <c r="AP138" s="22">
        <v>0</v>
      </c>
      <c r="AQ138" s="22">
        <v>0</v>
      </c>
      <c r="AR138" s="22">
        <v>0</v>
      </c>
      <c r="AS138" s="22">
        <v>0</v>
      </c>
      <c r="AT138" s="22">
        <v>1</v>
      </c>
      <c r="AU138" s="22">
        <v>0</v>
      </c>
      <c r="AV138" s="22">
        <v>1</v>
      </c>
      <c r="AW138" s="22">
        <v>0</v>
      </c>
      <c r="AX138" s="22">
        <v>1</v>
      </c>
      <c r="AY138" s="22">
        <v>0</v>
      </c>
      <c r="AZ138" s="22">
        <v>0</v>
      </c>
      <c r="BA138" s="22">
        <v>0</v>
      </c>
      <c r="BB138" s="22">
        <v>0</v>
      </c>
      <c r="BC138" s="22">
        <v>0</v>
      </c>
      <c r="BD138" s="22">
        <v>0</v>
      </c>
      <c r="BE138" s="22">
        <v>0</v>
      </c>
      <c r="BF138" s="22">
        <v>0</v>
      </c>
      <c r="BG138" s="22">
        <v>0</v>
      </c>
      <c r="BH138" s="22">
        <v>0</v>
      </c>
      <c r="BI138" s="22">
        <v>0</v>
      </c>
      <c r="BJ138" s="22">
        <v>2</v>
      </c>
      <c r="BK138" s="22">
        <v>0</v>
      </c>
      <c r="BL138" s="22">
        <v>1</v>
      </c>
      <c r="BM138" s="22">
        <v>1</v>
      </c>
      <c r="BN138" s="22">
        <v>0</v>
      </c>
      <c r="BO138" s="22">
        <v>0</v>
      </c>
      <c r="BP138" s="22">
        <v>0</v>
      </c>
      <c r="BQ138" s="22">
        <v>0</v>
      </c>
      <c r="BR138" s="22">
        <v>0</v>
      </c>
      <c r="BS138" s="22">
        <v>0</v>
      </c>
      <c r="BT138" s="22">
        <v>0</v>
      </c>
      <c r="BU138" s="22">
        <v>0</v>
      </c>
      <c r="BV138" s="22">
        <v>0</v>
      </c>
      <c r="BW138" s="22">
        <v>0</v>
      </c>
      <c r="BX138" s="22">
        <v>0</v>
      </c>
      <c r="BY138" s="22">
        <v>0</v>
      </c>
      <c r="BZ138" s="22">
        <v>0</v>
      </c>
      <c r="CA138" s="22">
        <v>0</v>
      </c>
      <c r="CB138" s="22">
        <v>0</v>
      </c>
      <c r="CC138" s="22">
        <v>0</v>
      </c>
    </row>
    <row r="139" spans="1:81" x14ac:dyDescent="0.3">
      <c r="A139" s="6" t="s">
        <v>37</v>
      </c>
      <c r="B139" s="20">
        <f t="shared" si="12"/>
        <v>169</v>
      </c>
      <c r="C139" s="22">
        <v>0</v>
      </c>
      <c r="D139" s="22">
        <v>0</v>
      </c>
      <c r="E139" s="22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2</v>
      </c>
      <c r="R139" s="22">
        <v>2</v>
      </c>
      <c r="S139" s="22">
        <v>0</v>
      </c>
      <c r="T139" s="22">
        <v>0</v>
      </c>
      <c r="U139" s="22">
        <v>0</v>
      </c>
      <c r="V139" s="22">
        <v>0</v>
      </c>
      <c r="W139" s="22">
        <v>0</v>
      </c>
      <c r="X139" s="22">
        <v>0</v>
      </c>
      <c r="Y139" s="22">
        <v>0</v>
      </c>
      <c r="Z139" s="22">
        <v>0</v>
      </c>
      <c r="AA139" s="22">
        <v>0</v>
      </c>
      <c r="AB139" s="22">
        <v>0</v>
      </c>
      <c r="AC139" s="22">
        <v>10</v>
      </c>
      <c r="AD139" s="22">
        <v>5</v>
      </c>
      <c r="AE139" s="22">
        <v>4</v>
      </c>
      <c r="AF139" s="22">
        <v>0</v>
      </c>
      <c r="AG139" s="22">
        <v>0</v>
      </c>
      <c r="AH139" s="22">
        <v>1</v>
      </c>
      <c r="AI139" s="22">
        <v>3</v>
      </c>
      <c r="AJ139" s="22">
        <v>2</v>
      </c>
      <c r="AK139" s="22">
        <v>10</v>
      </c>
      <c r="AL139" s="22">
        <v>0</v>
      </c>
      <c r="AM139" s="22">
        <v>1</v>
      </c>
      <c r="AN139" s="22">
        <v>1</v>
      </c>
      <c r="AO139" s="22">
        <v>2</v>
      </c>
      <c r="AP139" s="22">
        <v>1</v>
      </c>
      <c r="AQ139" s="22">
        <v>5</v>
      </c>
      <c r="AR139" s="22">
        <v>3</v>
      </c>
      <c r="AS139" s="22">
        <v>3</v>
      </c>
      <c r="AT139" s="22">
        <v>0</v>
      </c>
      <c r="AU139" s="22">
        <v>0</v>
      </c>
      <c r="AV139" s="22">
        <v>0</v>
      </c>
      <c r="AW139" s="22">
        <v>1</v>
      </c>
      <c r="AX139" s="22">
        <v>7</v>
      </c>
      <c r="AY139" s="22">
        <v>0</v>
      </c>
      <c r="AZ139" s="22">
        <v>0</v>
      </c>
      <c r="BA139" s="22">
        <v>10</v>
      </c>
      <c r="BB139" s="22">
        <v>10</v>
      </c>
      <c r="BC139" s="22">
        <v>0</v>
      </c>
      <c r="BD139" s="22">
        <v>2</v>
      </c>
      <c r="BE139" s="22">
        <v>0</v>
      </c>
      <c r="BF139" s="22">
        <v>7</v>
      </c>
      <c r="BG139" s="22">
        <v>0</v>
      </c>
      <c r="BH139" s="22">
        <v>0</v>
      </c>
      <c r="BI139" s="22">
        <v>7</v>
      </c>
      <c r="BJ139" s="22">
        <v>7</v>
      </c>
      <c r="BK139" s="22">
        <v>3</v>
      </c>
      <c r="BL139" s="22">
        <v>1</v>
      </c>
      <c r="BM139" s="22">
        <v>8</v>
      </c>
      <c r="BN139" s="22">
        <v>0</v>
      </c>
      <c r="BO139" s="22">
        <v>5</v>
      </c>
      <c r="BP139" s="22">
        <v>0</v>
      </c>
      <c r="BQ139" s="22">
        <v>1</v>
      </c>
      <c r="BR139" s="22">
        <v>0</v>
      </c>
      <c r="BS139" s="22">
        <v>0</v>
      </c>
      <c r="BT139" s="22">
        <v>5</v>
      </c>
      <c r="BU139" s="22">
        <v>12</v>
      </c>
      <c r="BV139" s="22">
        <v>0</v>
      </c>
      <c r="BW139" s="22">
        <v>1</v>
      </c>
      <c r="BX139" s="22">
        <v>0</v>
      </c>
      <c r="BY139" s="22">
        <v>9</v>
      </c>
      <c r="BZ139" s="22">
        <v>3</v>
      </c>
      <c r="CA139" s="22">
        <v>4</v>
      </c>
      <c r="CB139" s="22">
        <v>8</v>
      </c>
      <c r="CC139" s="22">
        <v>3</v>
      </c>
    </row>
    <row r="140" spans="1:81" x14ac:dyDescent="0.3">
      <c r="A140" s="6" t="s">
        <v>39</v>
      </c>
      <c r="B140" s="20">
        <f t="shared" si="12"/>
        <v>101</v>
      </c>
      <c r="C140" s="22">
        <v>0</v>
      </c>
      <c r="D140" s="22">
        <v>0</v>
      </c>
      <c r="E140" s="22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12</v>
      </c>
      <c r="R140" s="22">
        <v>3</v>
      </c>
      <c r="S140" s="22">
        <v>0</v>
      </c>
      <c r="T140" s="22">
        <v>0</v>
      </c>
      <c r="U140" s="22">
        <v>10</v>
      </c>
      <c r="V140" s="22">
        <v>0</v>
      </c>
      <c r="W140" s="22">
        <v>0</v>
      </c>
      <c r="X140" s="22">
        <v>0</v>
      </c>
      <c r="Y140" s="22">
        <v>0</v>
      </c>
      <c r="Z140" s="22">
        <v>1</v>
      </c>
      <c r="AA140" s="22">
        <v>0</v>
      </c>
      <c r="AB140" s="22">
        <v>1</v>
      </c>
      <c r="AC140" s="22">
        <v>4</v>
      </c>
      <c r="AD140" s="22">
        <v>2</v>
      </c>
      <c r="AE140" s="22">
        <v>1</v>
      </c>
      <c r="AF140" s="22">
        <v>5</v>
      </c>
      <c r="AG140" s="22">
        <v>0</v>
      </c>
      <c r="AH140" s="22">
        <v>1</v>
      </c>
      <c r="AI140" s="22">
        <v>5</v>
      </c>
      <c r="AJ140" s="22">
        <v>0</v>
      </c>
      <c r="AK140" s="22">
        <v>0</v>
      </c>
      <c r="AL140" s="22">
        <v>0</v>
      </c>
      <c r="AM140" s="22">
        <v>1</v>
      </c>
      <c r="AN140" s="22">
        <v>0</v>
      </c>
      <c r="AO140" s="22">
        <v>0</v>
      </c>
      <c r="AP140" s="22">
        <v>0</v>
      </c>
      <c r="AQ140" s="22">
        <v>3</v>
      </c>
      <c r="AR140" s="22">
        <v>0</v>
      </c>
      <c r="AS140" s="22">
        <v>1</v>
      </c>
      <c r="AT140" s="22">
        <v>5</v>
      </c>
      <c r="AU140" s="22">
        <v>0</v>
      </c>
      <c r="AV140" s="22">
        <v>0</v>
      </c>
      <c r="AW140" s="22">
        <v>0</v>
      </c>
      <c r="AX140" s="22">
        <v>3</v>
      </c>
      <c r="AY140" s="22">
        <v>1</v>
      </c>
      <c r="AZ140" s="22">
        <v>0</v>
      </c>
      <c r="BA140" s="22">
        <v>0</v>
      </c>
      <c r="BB140" s="22">
        <v>4</v>
      </c>
      <c r="BC140" s="22">
        <v>1</v>
      </c>
      <c r="BD140" s="22">
        <v>0</v>
      </c>
      <c r="BE140" s="22">
        <v>0</v>
      </c>
      <c r="BF140" s="22">
        <v>1</v>
      </c>
      <c r="BG140" s="22">
        <v>3</v>
      </c>
      <c r="BH140" s="22">
        <v>0</v>
      </c>
      <c r="BI140" s="22">
        <v>0</v>
      </c>
      <c r="BJ140" s="22">
        <v>8</v>
      </c>
      <c r="BK140" s="22">
        <v>1</v>
      </c>
      <c r="BL140" s="22">
        <v>0</v>
      </c>
      <c r="BM140" s="22">
        <v>4</v>
      </c>
      <c r="BN140" s="22">
        <v>3</v>
      </c>
      <c r="BO140" s="22">
        <v>1</v>
      </c>
      <c r="BP140" s="22">
        <v>1</v>
      </c>
      <c r="BQ140" s="22">
        <v>0</v>
      </c>
      <c r="BR140" s="22">
        <v>1</v>
      </c>
      <c r="BS140" s="22">
        <v>0</v>
      </c>
      <c r="BT140" s="22">
        <v>0</v>
      </c>
      <c r="BU140" s="22">
        <v>0</v>
      </c>
      <c r="BV140" s="22">
        <v>0</v>
      </c>
      <c r="BW140" s="22">
        <v>5</v>
      </c>
      <c r="BX140" s="22">
        <v>2</v>
      </c>
      <c r="BY140" s="22">
        <v>3</v>
      </c>
      <c r="BZ140" s="22">
        <v>0</v>
      </c>
      <c r="CA140" s="22">
        <v>0</v>
      </c>
      <c r="CB140" s="22">
        <v>4</v>
      </c>
      <c r="CC140" s="22">
        <v>0</v>
      </c>
    </row>
    <row r="141" spans="1:81" x14ac:dyDescent="0.3">
      <c r="A141" s="6" t="s">
        <v>40</v>
      </c>
      <c r="B141" s="20">
        <f t="shared" si="12"/>
        <v>30</v>
      </c>
      <c r="C141" s="22">
        <v>1</v>
      </c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3</v>
      </c>
      <c r="R141" s="22">
        <v>0</v>
      </c>
      <c r="S141" s="22">
        <v>0</v>
      </c>
      <c r="T141" s="22">
        <v>0</v>
      </c>
      <c r="U141" s="22">
        <v>0</v>
      </c>
      <c r="V141" s="22">
        <v>0</v>
      </c>
      <c r="W141" s="22">
        <v>0</v>
      </c>
      <c r="X141" s="22">
        <v>0</v>
      </c>
      <c r="Y141" s="22">
        <v>0</v>
      </c>
      <c r="Z141" s="22">
        <v>0</v>
      </c>
      <c r="AA141" s="22">
        <v>0</v>
      </c>
      <c r="AB141" s="22">
        <v>0</v>
      </c>
      <c r="AC141" s="22">
        <v>1</v>
      </c>
      <c r="AD141" s="22">
        <v>1</v>
      </c>
      <c r="AE141" s="22">
        <v>0</v>
      </c>
      <c r="AF141" s="22">
        <v>0</v>
      </c>
      <c r="AG141" s="22">
        <v>0</v>
      </c>
      <c r="AH141" s="22">
        <v>0</v>
      </c>
      <c r="AI141" s="22">
        <v>0</v>
      </c>
      <c r="AJ141" s="22">
        <v>0</v>
      </c>
      <c r="AK141" s="22">
        <v>9</v>
      </c>
      <c r="AL141" s="22">
        <v>0</v>
      </c>
      <c r="AM141" s="22">
        <v>0</v>
      </c>
      <c r="AN141" s="22">
        <v>1</v>
      </c>
      <c r="AO141" s="22">
        <v>2</v>
      </c>
      <c r="AP141" s="22">
        <v>0</v>
      </c>
      <c r="AQ141" s="22">
        <v>2</v>
      </c>
      <c r="AR141" s="22">
        <v>0</v>
      </c>
      <c r="AS141" s="22">
        <v>0</v>
      </c>
      <c r="AT141" s="22">
        <v>1</v>
      </c>
      <c r="AU141" s="22">
        <v>0</v>
      </c>
      <c r="AV141" s="22">
        <v>0</v>
      </c>
      <c r="AW141" s="22">
        <v>0</v>
      </c>
      <c r="AX141" s="22">
        <v>1</v>
      </c>
      <c r="AY141" s="22">
        <v>0</v>
      </c>
      <c r="AZ141" s="22">
        <v>0</v>
      </c>
      <c r="BA141" s="22">
        <v>0</v>
      </c>
      <c r="BB141" s="22">
        <v>0</v>
      </c>
      <c r="BC141" s="22">
        <v>0</v>
      </c>
      <c r="BD141" s="22">
        <v>1</v>
      </c>
      <c r="BE141" s="22">
        <v>0</v>
      </c>
      <c r="BF141" s="22">
        <v>0</v>
      </c>
      <c r="BG141" s="22">
        <v>0</v>
      </c>
      <c r="BH141" s="22">
        <v>0</v>
      </c>
      <c r="BI141" s="22">
        <v>1</v>
      </c>
      <c r="BJ141" s="22">
        <v>0</v>
      </c>
      <c r="BK141" s="22">
        <v>0</v>
      </c>
      <c r="BL141" s="22">
        <v>0</v>
      </c>
      <c r="BM141" s="22">
        <v>0</v>
      </c>
      <c r="BN141" s="22">
        <v>0</v>
      </c>
      <c r="BO141" s="22">
        <v>0</v>
      </c>
      <c r="BP141" s="22">
        <v>0</v>
      </c>
      <c r="BQ141" s="22">
        <v>2</v>
      </c>
      <c r="BR141" s="22">
        <v>0</v>
      </c>
      <c r="BS141" s="22">
        <v>0</v>
      </c>
      <c r="BT141" s="22">
        <v>1</v>
      </c>
      <c r="BU141" s="22">
        <v>0</v>
      </c>
      <c r="BV141" s="22">
        <v>0</v>
      </c>
      <c r="BW141" s="22">
        <v>0</v>
      </c>
      <c r="BX141" s="22">
        <v>0</v>
      </c>
      <c r="BY141" s="22">
        <v>3</v>
      </c>
      <c r="BZ141" s="22">
        <v>0</v>
      </c>
      <c r="CA141" s="22">
        <v>0</v>
      </c>
      <c r="CB141" s="22">
        <v>0</v>
      </c>
      <c r="CC141" s="22">
        <v>0</v>
      </c>
    </row>
    <row r="142" spans="1:81" x14ac:dyDescent="0.3">
      <c r="A142" s="6" t="s">
        <v>38</v>
      </c>
      <c r="B142" s="20">
        <f t="shared" si="12"/>
        <v>122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21</v>
      </c>
      <c r="R142" s="22">
        <v>1</v>
      </c>
      <c r="S142" s="22">
        <v>0</v>
      </c>
      <c r="T142" s="22">
        <v>0</v>
      </c>
      <c r="U142" s="22">
        <v>16</v>
      </c>
      <c r="V142" s="22">
        <v>2</v>
      </c>
      <c r="W142" s="22">
        <v>0</v>
      </c>
      <c r="X142" s="22">
        <v>0</v>
      </c>
      <c r="Y142" s="22">
        <v>0</v>
      </c>
      <c r="Z142" s="22">
        <v>2</v>
      </c>
      <c r="AA142" s="22">
        <v>0</v>
      </c>
      <c r="AB142" s="22">
        <v>6</v>
      </c>
      <c r="AC142" s="22">
        <v>3</v>
      </c>
      <c r="AD142" s="22">
        <v>2</v>
      </c>
      <c r="AE142" s="22">
        <v>3</v>
      </c>
      <c r="AF142" s="22">
        <v>1</v>
      </c>
      <c r="AG142" s="22">
        <v>0</v>
      </c>
      <c r="AH142" s="22">
        <v>0</v>
      </c>
      <c r="AI142" s="22">
        <v>7</v>
      </c>
      <c r="AJ142" s="22">
        <v>0</v>
      </c>
      <c r="AK142" s="22">
        <v>0</v>
      </c>
      <c r="AL142" s="22">
        <v>0</v>
      </c>
      <c r="AM142" s="22">
        <v>0</v>
      </c>
      <c r="AN142" s="22">
        <v>0</v>
      </c>
      <c r="AO142" s="22">
        <v>0</v>
      </c>
      <c r="AP142" s="22">
        <v>0</v>
      </c>
      <c r="AQ142" s="22">
        <v>1</v>
      </c>
      <c r="AR142" s="22">
        <v>2</v>
      </c>
      <c r="AS142" s="22">
        <v>2</v>
      </c>
      <c r="AT142" s="22">
        <v>2</v>
      </c>
      <c r="AU142" s="22">
        <v>0</v>
      </c>
      <c r="AV142" s="22">
        <v>0</v>
      </c>
      <c r="AW142" s="22">
        <v>0</v>
      </c>
      <c r="AX142" s="22">
        <v>3</v>
      </c>
      <c r="AY142" s="22">
        <v>5</v>
      </c>
      <c r="AZ142" s="22">
        <v>0</v>
      </c>
      <c r="BA142" s="22">
        <v>1</v>
      </c>
      <c r="BB142" s="22">
        <v>1</v>
      </c>
      <c r="BC142" s="22">
        <v>3</v>
      </c>
      <c r="BD142" s="22">
        <v>1</v>
      </c>
      <c r="BE142" s="22">
        <v>0</v>
      </c>
      <c r="BF142" s="22">
        <v>1</v>
      </c>
      <c r="BG142" s="22">
        <v>6</v>
      </c>
      <c r="BH142" s="22">
        <v>0</v>
      </c>
      <c r="BI142" s="22">
        <v>2</v>
      </c>
      <c r="BJ142" s="22">
        <v>7</v>
      </c>
      <c r="BK142" s="22">
        <v>0</v>
      </c>
      <c r="BL142" s="22">
        <v>0</v>
      </c>
      <c r="BM142" s="22">
        <v>0</v>
      </c>
      <c r="BN142" s="22">
        <v>0</v>
      </c>
      <c r="BO142" s="22">
        <v>3</v>
      </c>
      <c r="BP142" s="22">
        <v>1</v>
      </c>
      <c r="BQ142" s="22">
        <v>1</v>
      </c>
      <c r="BR142" s="22">
        <v>0</v>
      </c>
      <c r="BS142" s="22">
        <v>2</v>
      </c>
      <c r="BT142" s="22">
        <v>4</v>
      </c>
      <c r="BU142" s="22">
        <v>0</v>
      </c>
      <c r="BV142" s="22">
        <v>0</v>
      </c>
      <c r="BW142" s="22">
        <v>4</v>
      </c>
      <c r="BX142" s="22">
        <v>0</v>
      </c>
      <c r="BY142" s="22">
        <v>2</v>
      </c>
      <c r="BZ142" s="22">
        <v>2</v>
      </c>
      <c r="CA142" s="22">
        <v>1</v>
      </c>
      <c r="CB142" s="22">
        <v>1</v>
      </c>
      <c r="CC142" s="22">
        <v>0</v>
      </c>
    </row>
    <row r="143" spans="1:81" x14ac:dyDescent="0.3">
      <c r="A143" s="6" t="s">
        <v>662</v>
      </c>
      <c r="B143" s="20">
        <f t="shared" si="12"/>
        <v>31</v>
      </c>
      <c r="C143" s="22">
        <v>5</v>
      </c>
      <c r="D143" s="22">
        <v>1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1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2</v>
      </c>
      <c r="S143" s="22">
        <v>0</v>
      </c>
      <c r="T143" s="22">
        <v>0</v>
      </c>
      <c r="U143" s="22">
        <v>0</v>
      </c>
      <c r="V143" s="22">
        <v>0</v>
      </c>
      <c r="W143" s="22">
        <v>0</v>
      </c>
      <c r="X143" s="22">
        <v>2</v>
      </c>
      <c r="Y143" s="22">
        <v>0</v>
      </c>
      <c r="Z143" s="22">
        <v>0</v>
      </c>
      <c r="AA143" s="22">
        <v>0</v>
      </c>
      <c r="AB143" s="22">
        <v>0</v>
      </c>
      <c r="AC143" s="22">
        <v>4</v>
      </c>
      <c r="AD143" s="22">
        <v>2</v>
      </c>
      <c r="AE143" s="22">
        <v>0</v>
      </c>
      <c r="AF143" s="22">
        <v>1</v>
      </c>
      <c r="AG143" s="22">
        <v>0</v>
      </c>
      <c r="AH143" s="22">
        <v>1</v>
      </c>
      <c r="AI143" s="22">
        <v>0</v>
      </c>
      <c r="AJ143" s="22">
        <v>0</v>
      </c>
      <c r="AK143" s="22">
        <v>0</v>
      </c>
      <c r="AL143" s="22">
        <v>0</v>
      </c>
      <c r="AM143" s="22">
        <v>2</v>
      </c>
      <c r="AN143" s="22">
        <v>0</v>
      </c>
      <c r="AO143" s="22">
        <v>0</v>
      </c>
      <c r="AP143" s="22">
        <v>0</v>
      </c>
      <c r="AQ143" s="22">
        <v>0</v>
      </c>
      <c r="AR143" s="22">
        <v>0</v>
      </c>
      <c r="AS143" s="22">
        <v>0</v>
      </c>
      <c r="AT143" s="22">
        <v>0</v>
      </c>
      <c r="AU143" s="22">
        <v>0</v>
      </c>
      <c r="AV143" s="22">
        <v>1</v>
      </c>
      <c r="AW143" s="22">
        <v>0</v>
      </c>
      <c r="AX143" s="22">
        <v>0</v>
      </c>
      <c r="AY143" s="22">
        <v>0</v>
      </c>
      <c r="AZ143" s="22">
        <v>0</v>
      </c>
      <c r="BA143" s="22">
        <v>1</v>
      </c>
      <c r="BB143" s="22">
        <v>0</v>
      </c>
      <c r="BC143" s="22">
        <v>0</v>
      </c>
      <c r="BD143" s="22">
        <v>0</v>
      </c>
      <c r="BE143" s="22">
        <v>0</v>
      </c>
      <c r="BF143" s="22">
        <v>1</v>
      </c>
      <c r="BG143" s="22">
        <v>0</v>
      </c>
      <c r="BH143" s="22">
        <v>0</v>
      </c>
      <c r="BI143" s="22">
        <v>0</v>
      </c>
      <c r="BJ143" s="22">
        <v>4</v>
      </c>
      <c r="BK143" s="22">
        <v>0</v>
      </c>
      <c r="BL143" s="22">
        <v>0</v>
      </c>
      <c r="BM143" s="22">
        <v>0</v>
      </c>
      <c r="BN143" s="22">
        <v>0</v>
      </c>
      <c r="BO143" s="22">
        <v>0</v>
      </c>
      <c r="BP143" s="22">
        <v>0</v>
      </c>
      <c r="BQ143" s="22">
        <v>1</v>
      </c>
      <c r="BR143" s="22">
        <v>1</v>
      </c>
      <c r="BS143" s="22">
        <v>0</v>
      </c>
      <c r="BT143" s="22">
        <v>0</v>
      </c>
      <c r="BU143" s="22">
        <v>0</v>
      </c>
      <c r="BV143" s="22">
        <v>0</v>
      </c>
      <c r="BW143" s="22">
        <v>0</v>
      </c>
      <c r="BX143" s="22">
        <v>0</v>
      </c>
      <c r="BY143" s="22">
        <v>0</v>
      </c>
      <c r="BZ143" s="22">
        <v>0</v>
      </c>
      <c r="CA143" s="22">
        <v>0</v>
      </c>
      <c r="CB143" s="22">
        <v>0</v>
      </c>
      <c r="CC143" s="22">
        <v>1</v>
      </c>
    </row>
    <row r="144" spans="1:81" x14ac:dyDescent="0.3">
      <c r="A144" s="6" t="s">
        <v>41</v>
      </c>
      <c r="B144" s="20">
        <f t="shared" si="12"/>
        <v>5639</v>
      </c>
      <c r="C144" s="22">
        <v>141</v>
      </c>
      <c r="D144" s="22">
        <v>101</v>
      </c>
      <c r="E144" s="22">
        <v>41</v>
      </c>
      <c r="F144" s="22">
        <v>76</v>
      </c>
      <c r="G144" s="22">
        <v>31</v>
      </c>
      <c r="H144" s="22">
        <v>58</v>
      </c>
      <c r="I144" s="22">
        <v>57</v>
      </c>
      <c r="J144" s="22">
        <v>23</v>
      </c>
      <c r="K144" s="22">
        <v>88</v>
      </c>
      <c r="L144" s="22">
        <v>98</v>
      </c>
      <c r="M144" s="22">
        <v>84</v>
      </c>
      <c r="N144" s="22">
        <v>71</v>
      </c>
      <c r="O144" s="22">
        <v>10</v>
      </c>
      <c r="P144" s="22">
        <v>28</v>
      </c>
      <c r="Q144" s="22">
        <v>5</v>
      </c>
      <c r="R144" s="22">
        <v>191</v>
      </c>
      <c r="S144" s="22">
        <v>0</v>
      </c>
      <c r="T144" s="22">
        <v>0</v>
      </c>
      <c r="U144" s="22">
        <v>0</v>
      </c>
      <c r="V144" s="22">
        <v>0</v>
      </c>
      <c r="W144" s="22">
        <v>0</v>
      </c>
      <c r="X144" s="22">
        <v>217</v>
      </c>
      <c r="Y144" s="22">
        <v>0</v>
      </c>
      <c r="Z144" s="22">
        <v>0</v>
      </c>
      <c r="AA144" s="22">
        <v>0</v>
      </c>
      <c r="AB144" s="22">
        <v>0</v>
      </c>
      <c r="AC144" s="22">
        <v>243</v>
      </c>
      <c r="AD144" s="22">
        <v>203</v>
      </c>
      <c r="AE144" s="22">
        <v>111</v>
      </c>
      <c r="AF144" s="22">
        <v>78</v>
      </c>
      <c r="AG144" s="22">
        <v>69</v>
      </c>
      <c r="AH144" s="22">
        <v>55</v>
      </c>
      <c r="AI144" s="22">
        <v>218</v>
      </c>
      <c r="AJ144" s="22">
        <v>45</v>
      </c>
      <c r="AK144" s="22">
        <v>161</v>
      </c>
      <c r="AL144" s="22">
        <v>0</v>
      </c>
      <c r="AM144" s="22">
        <v>21</v>
      </c>
      <c r="AN144" s="22">
        <v>27</v>
      </c>
      <c r="AO144" s="22">
        <v>30</v>
      </c>
      <c r="AP144" s="22">
        <v>63</v>
      </c>
      <c r="AQ144" s="22">
        <v>48</v>
      </c>
      <c r="AR144" s="22">
        <v>67</v>
      </c>
      <c r="AS144" s="22">
        <v>284</v>
      </c>
      <c r="AT144" s="22">
        <v>5</v>
      </c>
      <c r="AU144" s="22">
        <v>65</v>
      </c>
      <c r="AV144" s="22">
        <v>101</v>
      </c>
      <c r="AW144" s="22">
        <v>32</v>
      </c>
      <c r="AX144" s="22">
        <v>129</v>
      </c>
      <c r="AY144" s="22">
        <v>13</v>
      </c>
      <c r="AZ144" s="22">
        <v>33</v>
      </c>
      <c r="BA144" s="22">
        <v>82</v>
      </c>
      <c r="BB144" s="22">
        <v>199</v>
      </c>
      <c r="BC144" s="22">
        <v>0</v>
      </c>
      <c r="BD144" s="22">
        <v>132</v>
      </c>
      <c r="BE144" s="22">
        <v>0</v>
      </c>
      <c r="BF144" s="22">
        <v>233</v>
      </c>
      <c r="BG144" s="22">
        <v>0</v>
      </c>
      <c r="BH144" s="22">
        <v>0</v>
      </c>
      <c r="BI144" s="22">
        <v>181</v>
      </c>
      <c r="BJ144" s="22">
        <v>251</v>
      </c>
      <c r="BK144" s="22">
        <v>25</v>
      </c>
      <c r="BL144" s="22">
        <v>70</v>
      </c>
      <c r="BM144" s="22">
        <v>57</v>
      </c>
      <c r="BN144" s="22">
        <v>0</v>
      </c>
      <c r="BO144" s="22">
        <v>268</v>
      </c>
      <c r="BP144" s="22">
        <v>0</v>
      </c>
      <c r="BQ144" s="22">
        <v>78</v>
      </c>
      <c r="BR144" s="22">
        <v>50</v>
      </c>
      <c r="BS144" s="22">
        <v>0</v>
      </c>
      <c r="BT144" s="22">
        <v>100</v>
      </c>
      <c r="BU144" s="22">
        <v>37</v>
      </c>
      <c r="BV144" s="22">
        <v>1</v>
      </c>
      <c r="BW144" s="22">
        <v>27</v>
      </c>
      <c r="BX144" s="22">
        <v>46</v>
      </c>
      <c r="BY144" s="22">
        <v>116</v>
      </c>
      <c r="BZ144" s="22">
        <v>47</v>
      </c>
      <c r="CA144" s="22">
        <v>24</v>
      </c>
      <c r="CB144" s="22">
        <v>158</v>
      </c>
      <c r="CC144" s="22">
        <v>36</v>
      </c>
    </row>
    <row r="145" spans="1:81" x14ac:dyDescent="0.3">
      <c r="A145" s="6" t="s">
        <v>213</v>
      </c>
      <c r="B145" s="20">
        <f t="shared" si="12"/>
        <v>367</v>
      </c>
      <c r="C145" s="22">
        <v>1</v>
      </c>
      <c r="D145" s="22">
        <v>0</v>
      </c>
      <c r="E145" s="22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1</v>
      </c>
      <c r="R145" s="22">
        <v>5</v>
      </c>
      <c r="S145" s="22">
        <v>0</v>
      </c>
      <c r="T145" s="22">
        <v>0</v>
      </c>
      <c r="U145" s="22">
        <v>0</v>
      </c>
      <c r="V145" s="22">
        <v>0</v>
      </c>
      <c r="W145" s="22">
        <v>0</v>
      </c>
      <c r="X145" s="22">
        <v>4</v>
      </c>
      <c r="Y145" s="22">
        <v>0</v>
      </c>
      <c r="Z145" s="22">
        <v>0</v>
      </c>
      <c r="AA145" s="22">
        <v>0</v>
      </c>
      <c r="AB145" s="22">
        <v>0</v>
      </c>
      <c r="AC145" s="22">
        <v>30</v>
      </c>
      <c r="AD145" s="22">
        <v>16</v>
      </c>
      <c r="AE145" s="22">
        <v>4</v>
      </c>
      <c r="AF145" s="22">
        <v>4</v>
      </c>
      <c r="AG145" s="22">
        <v>2</v>
      </c>
      <c r="AH145" s="22">
        <v>1</v>
      </c>
      <c r="AI145" s="22">
        <v>61</v>
      </c>
      <c r="AJ145" s="22">
        <v>0</v>
      </c>
      <c r="AK145" s="22">
        <v>14</v>
      </c>
      <c r="AL145" s="22">
        <v>0</v>
      </c>
      <c r="AM145" s="22">
        <v>1</v>
      </c>
      <c r="AN145" s="22">
        <v>1</v>
      </c>
      <c r="AO145" s="22">
        <v>0</v>
      </c>
      <c r="AP145" s="22">
        <v>0</v>
      </c>
      <c r="AQ145" s="22">
        <v>4</v>
      </c>
      <c r="AR145" s="22">
        <v>5</v>
      </c>
      <c r="AS145" s="22">
        <v>52</v>
      </c>
      <c r="AT145" s="22">
        <v>5</v>
      </c>
      <c r="AU145" s="22">
        <v>12</v>
      </c>
      <c r="AV145" s="22">
        <v>7</v>
      </c>
      <c r="AW145" s="22">
        <v>0</v>
      </c>
      <c r="AX145" s="22">
        <v>35</v>
      </c>
      <c r="AY145" s="22">
        <v>3</v>
      </c>
      <c r="AZ145" s="22">
        <v>0</v>
      </c>
      <c r="BA145" s="22">
        <v>21</v>
      </c>
      <c r="BB145" s="22">
        <v>14</v>
      </c>
      <c r="BC145" s="22">
        <v>0</v>
      </c>
      <c r="BD145" s="22">
        <v>3</v>
      </c>
      <c r="BE145" s="22">
        <v>0</v>
      </c>
      <c r="BF145" s="22">
        <v>15</v>
      </c>
      <c r="BG145" s="22">
        <v>0</v>
      </c>
      <c r="BH145" s="22">
        <v>0</v>
      </c>
      <c r="BI145" s="22">
        <v>5</v>
      </c>
      <c r="BJ145" s="22">
        <v>7</v>
      </c>
      <c r="BK145" s="22">
        <v>0</v>
      </c>
      <c r="BL145" s="22">
        <v>0</v>
      </c>
      <c r="BM145" s="22">
        <v>1</v>
      </c>
      <c r="BN145" s="22">
        <v>0</v>
      </c>
      <c r="BO145" s="22">
        <v>4</v>
      </c>
      <c r="BP145" s="22">
        <v>0</v>
      </c>
      <c r="BQ145" s="22">
        <v>0</v>
      </c>
      <c r="BR145" s="22">
        <v>2</v>
      </c>
      <c r="BS145" s="22">
        <v>0</v>
      </c>
      <c r="BT145" s="22">
        <v>0</v>
      </c>
      <c r="BU145" s="22">
        <v>1</v>
      </c>
      <c r="BV145" s="22">
        <v>0</v>
      </c>
      <c r="BW145" s="22">
        <v>1</v>
      </c>
      <c r="BX145" s="22">
        <v>1</v>
      </c>
      <c r="BY145" s="22">
        <v>6</v>
      </c>
      <c r="BZ145" s="22">
        <v>2</v>
      </c>
      <c r="CA145" s="22">
        <v>0</v>
      </c>
      <c r="CB145" s="22">
        <v>15</v>
      </c>
      <c r="CC145" s="22">
        <v>1</v>
      </c>
    </row>
    <row r="146" spans="1:81" x14ac:dyDescent="0.3">
      <c r="A146" s="6" t="s">
        <v>42</v>
      </c>
      <c r="B146" s="20">
        <f t="shared" si="12"/>
        <v>1053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1</v>
      </c>
      <c r="O146" s="22">
        <v>0</v>
      </c>
      <c r="P146" s="22">
        <v>0</v>
      </c>
      <c r="Q146" s="22">
        <v>7</v>
      </c>
      <c r="R146" s="22">
        <v>38</v>
      </c>
      <c r="S146" s="22">
        <v>0</v>
      </c>
      <c r="T146" s="22">
        <v>0</v>
      </c>
      <c r="U146" s="22">
        <v>0</v>
      </c>
      <c r="V146" s="22">
        <v>0</v>
      </c>
      <c r="W146" s="22">
        <v>0</v>
      </c>
      <c r="X146" s="22">
        <v>47</v>
      </c>
      <c r="Y146" s="22">
        <v>0</v>
      </c>
      <c r="Z146" s="22">
        <v>0</v>
      </c>
      <c r="AA146" s="22">
        <v>0</v>
      </c>
      <c r="AB146" s="22">
        <v>0</v>
      </c>
      <c r="AC146" s="22">
        <v>89</v>
      </c>
      <c r="AD146" s="22">
        <v>40</v>
      </c>
      <c r="AE146" s="22">
        <v>52</v>
      </c>
      <c r="AF146" s="22">
        <v>71</v>
      </c>
      <c r="AG146" s="22">
        <v>0</v>
      </c>
      <c r="AH146" s="22">
        <v>9</v>
      </c>
      <c r="AI146" s="22">
        <v>67</v>
      </c>
      <c r="AJ146" s="22">
        <v>8</v>
      </c>
      <c r="AK146" s="22">
        <v>16</v>
      </c>
      <c r="AL146" s="22">
        <v>0</v>
      </c>
      <c r="AM146" s="22">
        <v>4</v>
      </c>
      <c r="AN146" s="22">
        <v>3</v>
      </c>
      <c r="AO146" s="22">
        <v>5</v>
      </c>
      <c r="AP146" s="22">
        <v>2</v>
      </c>
      <c r="AQ146" s="22">
        <v>27</v>
      </c>
      <c r="AR146" s="22">
        <v>18</v>
      </c>
      <c r="AS146" s="22">
        <v>49</v>
      </c>
      <c r="AT146" s="22">
        <v>67</v>
      </c>
      <c r="AU146" s="22">
        <v>0</v>
      </c>
      <c r="AV146" s="22">
        <v>12</v>
      </c>
      <c r="AW146" s="22">
        <v>1</v>
      </c>
      <c r="AX146" s="22">
        <v>73</v>
      </c>
      <c r="AY146" s="22">
        <v>8</v>
      </c>
      <c r="AZ146" s="22">
        <v>8</v>
      </c>
      <c r="BA146" s="22">
        <v>15</v>
      </c>
      <c r="BB146" s="22">
        <v>18</v>
      </c>
      <c r="BC146" s="22">
        <v>0</v>
      </c>
      <c r="BD146" s="22">
        <v>16</v>
      </c>
      <c r="BE146" s="22">
        <v>0</v>
      </c>
      <c r="BF146" s="22">
        <v>3</v>
      </c>
      <c r="BG146" s="22">
        <v>0</v>
      </c>
      <c r="BH146" s="22">
        <v>0</v>
      </c>
      <c r="BI146" s="22">
        <v>10</v>
      </c>
      <c r="BJ146" s="22">
        <v>15</v>
      </c>
      <c r="BK146" s="22">
        <v>2</v>
      </c>
      <c r="BL146" s="22">
        <v>7</v>
      </c>
      <c r="BM146" s="22">
        <v>12</v>
      </c>
      <c r="BN146" s="22">
        <v>0</v>
      </c>
      <c r="BO146" s="22">
        <v>36</v>
      </c>
      <c r="BP146" s="22">
        <v>0</v>
      </c>
      <c r="BQ146" s="22">
        <v>13</v>
      </c>
      <c r="BR146" s="22">
        <v>9</v>
      </c>
      <c r="BS146" s="22">
        <v>0</v>
      </c>
      <c r="BT146" s="22">
        <v>8</v>
      </c>
      <c r="BU146" s="22">
        <v>14</v>
      </c>
      <c r="BV146" s="22">
        <v>0</v>
      </c>
      <c r="BW146" s="22">
        <v>1</v>
      </c>
      <c r="BX146" s="22">
        <v>3</v>
      </c>
      <c r="BY146" s="22">
        <v>37</v>
      </c>
      <c r="BZ146" s="22">
        <v>14</v>
      </c>
      <c r="CA146" s="22">
        <v>12</v>
      </c>
      <c r="CB146" s="22">
        <v>78</v>
      </c>
      <c r="CC146" s="22">
        <v>8</v>
      </c>
    </row>
    <row r="147" spans="1:81" x14ac:dyDescent="0.3">
      <c r="A147" s="6" t="s">
        <v>214</v>
      </c>
      <c r="B147" s="20">
        <f t="shared" si="12"/>
        <v>13</v>
      </c>
      <c r="C147" s="22">
        <v>0</v>
      </c>
      <c r="D147" s="22">
        <v>0</v>
      </c>
      <c r="E147" s="22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22">
        <v>0</v>
      </c>
      <c r="U147" s="22">
        <v>4</v>
      </c>
      <c r="V147" s="22">
        <v>0</v>
      </c>
      <c r="W147" s="22">
        <v>0</v>
      </c>
      <c r="X147" s="22">
        <v>0</v>
      </c>
      <c r="Y147" s="22">
        <v>0</v>
      </c>
      <c r="Z147" s="22">
        <v>0</v>
      </c>
      <c r="AA147" s="22">
        <v>0</v>
      </c>
      <c r="AB147" s="22">
        <v>2</v>
      </c>
      <c r="AC147" s="22">
        <v>0</v>
      </c>
      <c r="AD147" s="22">
        <v>0</v>
      </c>
      <c r="AE147" s="22">
        <v>0</v>
      </c>
      <c r="AF147" s="22">
        <v>0</v>
      </c>
      <c r="AG147" s="22">
        <v>0</v>
      </c>
      <c r="AH147" s="22">
        <v>0</v>
      </c>
      <c r="AI147" s="22">
        <v>0</v>
      </c>
      <c r="AJ147" s="22">
        <v>0</v>
      </c>
      <c r="AK147" s="22">
        <v>0</v>
      </c>
      <c r="AL147" s="22">
        <v>1</v>
      </c>
      <c r="AM147" s="22">
        <v>0</v>
      </c>
      <c r="AN147" s="22">
        <v>0</v>
      </c>
      <c r="AO147" s="22">
        <v>0</v>
      </c>
      <c r="AP147" s="22">
        <v>0</v>
      </c>
      <c r="AQ147" s="22">
        <v>0</v>
      </c>
      <c r="AR147" s="22">
        <v>0</v>
      </c>
      <c r="AS147" s="22">
        <v>1</v>
      </c>
      <c r="AT147" s="22">
        <v>0</v>
      </c>
      <c r="AU147" s="22">
        <v>0</v>
      </c>
      <c r="AV147" s="22">
        <v>0</v>
      </c>
      <c r="AW147" s="22">
        <v>0</v>
      </c>
      <c r="AX147" s="22">
        <v>0</v>
      </c>
      <c r="AY147" s="22">
        <v>0</v>
      </c>
      <c r="AZ147" s="22">
        <v>0</v>
      </c>
      <c r="BA147" s="22">
        <v>0</v>
      </c>
      <c r="BB147" s="22">
        <v>0</v>
      </c>
      <c r="BC147" s="22">
        <v>1</v>
      </c>
      <c r="BD147" s="22">
        <v>0</v>
      </c>
      <c r="BE147" s="22">
        <v>0</v>
      </c>
      <c r="BF147" s="22">
        <v>0</v>
      </c>
      <c r="BG147" s="22">
        <v>1</v>
      </c>
      <c r="BH147" s="22">
        <v>0</v>
      </c>
      <c r="BI147" s="22">
        <v>0</v>
      </c>
      <c r="BJ147" s="22">
        <v>0</v>
      </c>
      <c r="BK147" s="22">
        <v>0</v>
      </c>
      <c r="BL147" s="22">
        <v>0</v>
      </c>
      <c r="BM147" s="22">
        <v>0</v>
      </c>
      <c r="BN147" s="22">
        <v>1</v>
      </c>
      <c r="BO147" s="22">
        <v>0</v>
      </c>
      <c r="BP147" s="22">
        <v>1</v>
      </c>
      <c r="BQ147" s="22">
        <v>0</v>
      </c>
      <c r="BR147" s="22">
        <v>0</v>
      </c>
      <c r="BS147" s="22">
        <v>0</v>
      </c>
      <c r="BT147" s="22">
        <v>0</v>
      </c>
      <c r="BU147" s="22">
        <v>0</v>
      </c>
      <c r="BV147" s="22">
        <v>0</v>
      </c>
      <c r="BW147" s="22">
        <v>0</v>
      </c>
      <c r="BX147" s="22">
        <v>0</v>
      </c>
      <c r="BY147" s="22">
        <v>1</v>
      </c>
      <c r="BZ147" s="22">
        <v>0</v>
      </c>
      <c r="CA147" s="22">
        <v>0</v>
      </c>
      <c r="CB147" s="22">
        <v>0</v>
      </c>
      <c r="CC147" s="22">
        <v>0</v>
      </c>
    </row>
    <row r="148" spans="1:81" x14ac:dyDescent="0.3">
      <c r="A148" s="6" t="s">
        <v>43</v>
      </c>
      <c r="B148" s="20">
        <f t="shared" si="12"/>
        <v>8</v>
      </c>
      <c r="C148" s="22">
        <v>0</v>
      </c>
      <c r="D148" s="22">
        <v>0</v>
      </c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0</v>
      </c>
      <c r="R148" s="22">
        <v>0</v>
      </c>
      <c r="S148" s="22">
        <v>0</v>
      </c>
      <c r="T148" s="22">
        <v>0</v>
      </c>
      <c r="U148" s="22">
        <v>0</v>
      </c>
      <c r="V148" s="22">
        <v>8</v>
      </c>
      <c r="W148" s="22">
        <v>0</v>
      </c>
      <c r="X148" s="22">
        <v>0</v>
      </c>
      <c r="Y148" s="22">
        <v>0</v>
      </c>
      <c r="Z148" s="22">
        <v>0</v>
      </c>
      <c r="AA148" s="22">
        <v>0</v>
      </c>
      <c r="AB148" s="22">
        <v>0</v>
      </c>
      <c r="AC148" s="22">
        <v>0</v>
      </c>
      <c r="AD148" s="22">
        <v>0</v>
      </c>
      <c r="AE148" s="22">
        <v>0</v>
      </c>
      <c r="AF148" s="22">
        <v>0</v>
      </c>
      <c r="AG148" s="22">
        <v>0</v>
      </c>
      <c r="AH148" s="22">
        <v>0</v>
      </c>
      <c r="AI148" s="22">
        <v>0</v>
      </c>
      <c r="AJ148" s="22">
        <v>0</v>
      </c>
      <c r="AK148" s="22">
        <v>0</v>
      </c>
      <c r="AL148" s="22">
        <v>0</v>
      </c>
      <c r="AM148" s="22">
        <v>0</v>
      </c>
      <c r="AN148" s="22">
        <v>0</v>
      </c>
      <c r="AO148" s="22">
        <v>0</v>
      </c>
      <c r="AP148" s="22">
        <v>0</v>
      </c>
      <c r="AQ148" s="22">
        <v>0</v>
      </c>
      <c r="AR148" s="22">
        <v>0</v>
      </c>
      <c r="AS148" s="22">
        <v>0</v>
      </c>
      <c r="AT148" s="22">
        <v>0</v>
      </c>
      <c r="AU148" s="22">
        <v>0</v>
      </c>
      <c r="AV148" s="22">
        <v>0</v>
      </c>
      <c r="AW148" s="22">
        <v>0</v>
      </c>
      <c r="AX148" s="22">
        <v>0</v>
      </c>
      <c r="AY148" s="22">
        <v>0</v>
      </c>
      <c r="AZ148" s="22">
        <v>0</v>
      </c>
      <c r="BA148" s="22">
        <v>0</v>
      </c>
      <c r="BB148" s="22">
        <v>0</v>
      </c>
      <c r="BC148" s="22">
        <v>0</v>
      </c>
      <c r="BD148" s="22">
        <v>0</v>
      </c>
      <c r="BE148" s="22">
        <v>0</v>
      </c>
      <c r="BF148" s="22">
        <v>0</v>
      </c>
      <c r="BG148" s="22">
        <v>0</v>
      </c>
      <c r="BH148" s="22">
        <v>0</v>
      </c>
      <c r="BI148" s="22">
        <v>0</v>
      </c>
      <c r="BJ148" s="22">
        <v>0</v>
      </c>
      <c r="BK148" s="22">
        <v>0</v>
      </c>
      <c r="BL148" s="22">
        <v>0</v>
      </c>
      <c r="BM148" s="22">
        <v>0</v>
      </c>
      <c r="BN148" s="22">
        <v>0</v>
      </c>
      <c r="BO148" s="22">
        <v>0</v>
      </c>
      <c r="BP148" s="22">
        <v>0</v>
      </c>
      <c r="BQ148" s="22">
        <v>0</v>
      </c>
      <c r="BR148" s="22">
        <v>0</v>
      </c>
      <c r="BS148" s="22">
        <v>0</v>
      </c>
      <c r="BT148" s="22">
        <v>0</v>
      </c>
      <c r="BU148" s="22">
        <v>0</v>
      </c>
      <c r="BV148" s="22">
        <v>0</v>
      </c>
      <c r="BW148" s="22">
        <v>0</v>
      </c>
      <c r="BX148" s="22">
        <v>0</v>
      </c>
      <c r="BY148" s="22">
        <v>0</v>
      </c>
      <c r="BZ148" s="22">
        <v>0</v>
      </c>
      <c r="CA148" s="22">
        <v>0</v>
      </c>
      <c r="CB148" s="22">
        <v>0</v>
      </c>
      <c r="CC148" s="22">
        <v>0</v>
      </c>
    </row>
    <row r="149" spans="1:81" x14ac:dyDescent="0.3">
      <c r="A149" s="6" t="s">
        <v>44</v>
      </c>
      <c r="B149" s="20">
        <f t="shared" si="12"/>
        <v>12</v>
      </c>
      <c r="C149" s="22">
        <v>0</v>
      </c>
      <c r="D149" s="22">
        <v>0</v>
      </c>
      <c r="E149" s="22"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v>0</v>
      </c>
      <c r="V149" s="22">
        <v>7</v>
      </c>
      <c r="W149" s="22">
        <v>0</v>
      </c>
      <c r="X149" s="22">
        <v>0</v>
      </c>
      <c r="Y149" s="22">
        <v>0</v>
      </c>
      <c r="Z149" s="22">
        <v>0</v>
      </c>
      <c r="AA149" s="22">
        <v>0</v>
      </c>
      <c r="AB149" s="22">
        <v>0</v>
      </c>
      <c r="AC149" s="22">
        <v>0</v>
      </c>
      <c r="AD149" s="22">
        <v>0</v>
      </c>
      <c r="AE149" s="22">
        <v>0</v>
      </c>
      <c r="AF149" s="22">
        <v>0</v>
      </c>
      <c r="AG149" s="22">
        <v>0</v>
      </c>
      <c r="AH149" s="22">
        <v>0</v>
      </c>
      <c r="AI149" s="22">
        <v>0</v>
      </c>
      <c r="AJ149" s="22">
        <v>0</v>
      </c>
      <c r="AK149" s="22">
        <v>0</v>
      </c>
      <c r="AL149" s="22">
        <v>0</v>
      </c>
      <c r="AM149" s="22">
        <v>0</v>
      </c>
      <c r="AN149" s="22">
        <v>0</v>
      </c>
      <c r="AO149" s="22">
        <v>0</v>
      </c>
      <c r="AP149" s="22">
        <v>0</v>
      </c>
      <c r="AQ149" s="22">
        <v>0</v>
      </c>
      <c r="AR149" s="22">
        <v>0</v>
      </c>
      <c r="AS149" s="22">
        <v>0</v>
      </c>
      <c r="AT149" s="22">
        <v>0</v>
      </c>
      <c r="AU149" s="22">
        <v>0</v>
      </c>
      <c r="AV149" s="22">
        <v>0</v>
      </c>
      <c r="AW149" s="22">
        <v>0</v>
      </c>
      <c r="AX149" s="22">
        <v>1</v>
      </c>
      <c r="AY149" s="22">
        <v>0</v>
      </c>
      <c r="AZ149" s="22">
        <v>0</v>
      </c>
      <c r="BA149" s="22">
        <v>0</v>
      </c>
      <c r="BB149" s="22">
        <v>0</v>
      </c>
      <c r="BC149" s="22">
        <v>0</v>
      </c>
      <c r="BD149" s="22">
        <v>0</v>
      </c>
      <c r="BE149" s="22">
        <v>0</v>
      </c>
      <c r="BF149" s="22">
        <v>0</v>
      </c>
      <c r="BG149" s="22">
        <v>0</v>
      </c>
      <c r="BH149" s="22">
        <v>0</v>
      </c>
      <c r="BI149" s="22">
        <v>0</v>
      </c>
      <c r="BJ149" s="22">
        <v>1</v>
      </c>
      <c r="BK149" s="22">
        <v>0</v>
      </c>
      <c r="BL149" s="22">
        <v>3</v>
      </c>
      <c r="BM149" s="22">
        <v>0</v>
      </c>
      <c r="BN149" s="22">
        <v>0</v>
      </c>
      <c r="BO149" s="22">
        <v>0</v>
      </c>
      <c r="BP149" s="22">
        <v>0</v>
      </c>
      <c r="BQ149" s="22">
        <v>0</v>
      </c>
      <c r="BR149" s="22">
        <v>0</v>
      </c>
      <c r="BS149" s="22">
        <v>0</v>
      </c>
      <c r="BT149" s="22">
        <v>0</v>
      </c>
      <c r="BU149" s="22">
        <v>0</v>
      </c>
      <c r="BV149" s="22">
        <v>0</v>
      </c>
      <c r="BW149" s="22">
        <v>0</v>
      </c>
      <c r="BX149" s="22">
        <v>0</v>
      </c>
      <c r="BY149" s="22">
        <v>0</v>
      </c>
      <c r="BZ149" s="22">
        <v>0</v>
      </c>
      <c r="CA149" s="22">
        <v>0</v>
      </c>
      <c r="CB149" s="22">
        <v>0</v>
      </c>
      <c r="CC149" s="22">
        <v>0</v>
      </c>
    </row>
    <row r="150" spans="1:81" x14ac:dyDescent="0.3">
      <c r="A150" s="6" t="s">
        <v>323</v>
      </c>
      <c r="B150" s="20">
        <f t="shared" si="12"/>
        <v>3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0</v>
      </c>
      <c r="T150" s="22">
        <v>0</v>
      </c>
      <c r="U150" s="22">
        <v>0</v>
      </c>
      <c r="V150" s="22">
        <v>0</v>
      </c>
      <c r="W150" s="22">
        <v>0</v>
      </c>
      <c r="X150" s="22">
        <v>0</v>
      </c>
      <c r="Y150" s="22">
        <v>0</v>
      </c>
      <c r="Z150" s="22">
        <v>0</v>
      </c>
      <c r="AA150" s="22">
        <v>0</v>
      </c>
      <c r="AB150" s="22">
        <v>0</v>
      </c>
      <c r="AC150" s="22">
        <v>0</v>
      </c>
      <c r="AD150" s="22">
        <v>0</v>
      </c>
      <c r="AE150" s="22">
        <v>1</v>
      </c>
      <c r="AF150" s="22">
        <v>0</v>
      </c>
      <c r="AG150" s="22">
        <v>0</v>
      </c>
      <c r="AH150" s="22">
        <v>0</v>
      </c>
      <c r="AI150" s="22">
        <v>0</v>
      </c>
      <c r="AJ150" s="22">
        <v>0</v>
      </c>
      <c r="AK150" s="22">
        <v>0</v>
      </c>
      <c r="AL150" s="22">
        <v>0</v>
      </c>
      <c r="AM150" s="22">
        <v>0</v>
      </c>
      <c r="AN150" s="22">
        <v>0</v>
      </c>
      <c r="AO150" s="22">
        <v>0</v>
      </c>
      <c r="AP150" s="22">
        <v>0</v>
      </c>
      <c r="AQ150" s="22">
        <v>0</v>
      </c>
      <c r="AR150" s="22">
        <v>0</v>
      </c>
      <c r="AS150" s="22">
        <v>0</v>
      </c>
      <c r="AT150" s="22">
        <v>0</v>
      </c>
      <c r="AU150" s="22">
        <v>0</v>
      </c>
      <c r="AV150" s="22">
        <v>0</v>
      </c>
      <c r="AW150" s="22">
        <v>0</v>
      </c>
      <c r="AX150" s="22">
        <v>0</v>
      </c>
      <c r="AY150" s="22">
        <v>0</v>
      </c>
      <c r="AZ150" s="22">
        <v>0</v>
      </c>
      <c r="BA150" s="22">
        <v>0</v>
      </c>
      <c r="BB150" s="22">
        <v>1</v>
      </c>
      <c r="BC150" s="22">
        <v>0</v>
      </c>
      <c r="BD150" s="22">
        <v>0</v>
      </c>
      <c r="BE150" s="22">
        <v>0</v>
      </c>
      <c r="BF150" s="22">
        <v>0</v>
      </c>
      <c r="BG150" s="22">
        <v>0</v>
      </c>
      <c r="BH150" s="22">
        <v>0</v>
      </c>
      <c r="BI150" s="22">
        <v>0</v>
      </c>
      <c r="BJ150" s="22">
        <v>1</v>
      </c>
      <c r="BK150" s="22">
        <v>0</v>
      </c>
      <c r="BL150" s="22">
        <v>0</v>
      </c>
      <c r="BM150" s="22">
        <v>0</v>
      </c>
      <c r="BN150" s="22">
        <v>0</v>
      </c>
      <c r="BO150" s="22">
        <v>0</v>
      </c>
      <c r="BP150" s="22">
        <v>0</v>
      </c>
      <c r="BQ150" s="22">
        <v>0</v>
      </c>
      <c r="BR150" s="22">
        <v>0</v>
      </c>
      <c r="BS150" s="22">
        <v>0</v>
      </c>
      <c r="BT150" s="22">
        <v>0</v>
      </c>
      <c r="BU150" s="22">
        <v>0</v>
      </c>
      <c r="BV150" s="22">
        <v>0</v>
      </c>
      <c r="BW150" s="22">
        <v>0</v>
      </c>
      <c r="BX150" s="22">
        <v>0</v>
      </c>
      <c r="BY150" s="22">
        <v>0</v>
      </c>
      <c r="BZ150" s="22">
        <v>0</v>
      </c>
      <c r="CA150" s="22">
        <v>0</v>
      </c>
      <c r="CB150" s="22">
        <v>0</v>
      </c>
      <c r="CC150" s="22">
        <v>0</v>
      </c>
    </row>
    <row r="151" spans="1:81" x14ac:dyDescent="0.3">
      <c r="A151" s="6" t="s">
        <v>46</v>
      </c>
      <c r="B151" s="20">
        <f>SUM(C151:CC151)</f>
        <v>143</v>
      </c>
      <c r="C151" s="22">
        <v>0</v>
      </c>
      <c r="D151" s="22">
        <v>0</v>
      </c>
      <c r="E151" s="22">
        <v>0</v>
      </c>
      <c r="F151" s="22">
        <v>3</v>
      </c>
      <c r="G151" s="22">
        <v>0</v>
      </c>
      <c r="H151" s="22">
        <v>0</v>
      </c>
      <c r="I151" s="22">
        <v>0</v>
      </c>
      <c r="J151" s="22">
        <v>9</v>
      </c>
      <c r="K151" s="22">
        <v>7</v>
      </c>
      <c r="L151" s="22">
        <v>5</v>
      </c>
      <c r="M151" s="22">
        <v>0</v>
      </c>
      <c r="N151" s="22">
        <v>2</v>
      </c>
      <c r="O151" s="22">
        <v>2</v>
      </c>
      <c r="P151" s="22">
        <v>11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2">
        <v>0</v>
      </c>
      <c r="Z151" s="22">
        <v>0</v>
      </c>
      <c r="AA151" s="22">
        <v>0</v>
      </c>
      <c r="AB151" s="22">
        <v>0</v>
      </c>
      <c r="AC151" s="22">
        <v>0</v>
      </c>
      <c r="AD151" s="22">
        <v>1</v>
      </c>
      <c r="AE151" s="22">
        <v>0</v>
      </c>
      <c r="AF151" s="22">
        <v>0</v>
      </c>
      <c r="AG151" s="22">
        <v>0</v>
      </c>
      <c r="AH151" s="22">
        <v>7</v>
      </c>
      <c r="AI151" s="22">
        <v>0</v>
      </c>
      <c r="AJ151" s="22">
        <v>0</v>
      </c>
      <c r="AK151" s="22">
        <v>0</v>
      </c>
      <c r="AL151" s="22">
        <v>0</v>
      </c>
      <c r="AM151" s="22">
        <v>3</v>
      </c>
      <c r="AN151" s="22">
        <v>1</v>
      </c>
      <c r="AO151" s="22">
        <v>2</v>
      </c>
      <c r="AP151" s="22">
        <v>4</v>
      </c>
      <c r="AQ151" s="22">
        <v>0</v>
      </c>
      <c r="AR151" s="22">
        <v>1</v>
      </c>
      <c r="AS151" s="22">
        <v>1</v>
      </c>
      <c r="AT151" s="22">
        <v>0</v>
      </c>
      <c r="AU151" s="22">
        <v>0</v>
      </c>
      <c r="AV151" s="22">
        <v>0</v>
      </c>
      <c r="AW151" s="22">
        <v>0</v>
      </c>
      <c r="AX151" s="22">
        <v>0</v>
      </c>
      <c r="AY151" s="22">
        <v>0</v>
      </c>
      <c r="AZ151" s="22">
        <v>0</v>
      </c>
      <c r="BA151" s="22">
        <v>8</v>
      </c>
      <c r="BB151" s="22">
        <v>3</v>
      </c>
      <c r="BC151" s="22">
        <v>0</v>
      </c>
      <c r="BD151" s="22">
        <v>4</v>
      </c>
      <c r="BE151" s="22">
        <v>0</v>
      </c>
      <c r="BF151" s="22">
        <v>0</v>
      </c>
      <c r="BG151" s="22">
        <v>0</v>
      </c>
      <c r="BH151" s="22">
        <v>4</v>
      </c>
      <c r="BI151" s="22">
        <v>1</v>
      </c>
      <c r="BJ151" s="22">
        <v>24</v>
      </c>
      <c r="BK151" s="22">
        <v>1</v>
      </c>
      <c r="BL151" s="22">
        <v>1</v>
      </c>
      <c r="BM151" s="22">
        <v>2</v>
      </c>
      <c r="BN151" s="22">
        <v>0</v>
      </c>
      <c r="BO151" s="22">
        <v>0</v>
      </c>
      <c r="BP151" s="22">
        <v>0</v>
      </c>
      <c r="BQ151" s="22">
        <v>1</v>
      </c>
      <c r="BR151" s="22">
        <v>0</v>
      </c>
      <c r="BS151" s="22">
        <v>0</v>
      </c>
      <c r="BT151" s="22">
        <v>1</v>
      </c>
      <c r="BU151" s="22">
        <v>1</v>
      </c>
      <c r="BV151" s="22">
        <v>5</v>
      </c>
      <c r="BW151" s="22">
        <v>0</v>
      </c>
      <c r="BX151" s="22">
        <v>0</v>
      </c>
      <c r="BY151" s="22">
        <v>4</v>
      </c>
      <c r="BZ151" s="22">
        <v>3</v>
      </c>
      <c r="CA151" s="22">
        <v>6</v>
      </c>
      <c r="CB151" s="22">
        <v>10</v>
      </c>
      <c r="CC151" s="22">
        <v>5</v>
      </c>
    </row>
    <row r="152" spans="1:81" x14ac:dyDescent="0.3">
      <c r="A152" s="6" t="s">
        <v>582</v>
      </c>
      <c r="B152" s="20">
        <f>SUM(C152:CC152)</f>
        <v>5</v>
      </c>
      <c r="C152" s="22">
        <v>0</v>
      </c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5</v>
      </c>
      <c r="V152" s="22">
        <v>0</v>
      </c>
      <c r="W152" s="22">
        <v>0</v>
      </c>
      <c r="X152" s="22">
        <v>0</v>
      </c>
      <c r="Y152" s="22">
        <v>0</v>
      </c>
      <c r="Z152" s="22">
        <v>0</v>
      </c>
      <c r="AA152" s="22">
        <v>0</v>
      </c>
      <c r="AB152" s="22">
        <v>0</v>
      </c>
      <c r="AC152" s="22">
        <v>0</v>
      </c>
      <c r="AD152" s="22">
        <v>0</v>
      </c>
      <c r="AE152" s="22">
        <v>0</v>
      </c>
      <c r="AF152" s="22">
        <v>0</v>
      </c>
      <c r="AG152" s="22">
        <v>0</v>
      </c>
      <c r="AH152" s="22">
        <v>0</v>
      </c>
      <c r="AI152" s="22">
        <v>0</v>
      </c>
      <c r="AJ152" s="22">
        <v>0</v>
      </c>
      <c r="AK152" s="22">
        <v>0</v>
      </c>
      <c r="AL152" s="22">
        <v>0</v>
      </c>
      <c r="AM152" s="22">
        <v>0</v>
      </c>
      <c r="AN152" s="22">
        <v>0</v>
      </c>
      <c r="AO152" s="22">
        <v>0</v>
      </c>
      <c r="AP152" s="22">
        <v>0</v>
      </c>
      <c r="AQ152" s="22">
        <v>0</v>
      </c>
      <c r="AR152" s="22">
        <v>0</v>
      </c>
      <c r="AS152" s="22">
        <v>0</v>
      </c>
      <c r="AT152" s="22">
        <v>0</v>
      </c>
      <c r="AU152" s="22">
        <v>0</v>
      </c>
      <c r="AV152" s="22">
        <v>0</v>
      </c>
      <c r="AW152" s="22">
        <v>0</v>
      </c>
      <c r="AX152" s="22">
        <v>0</v>
      </c>
      <c r="AY152" s="22">
        <v>0</v>
      </c>
      <c r="AZ152" s="22">
        <v>0</v>
      </c>
      <c r="BA152" s="22">
        <v>0</v>
      </c>
      <c r="BB152" s="22">
        <v>0</v>
      </c>
      <c r="BC152" s="22">
        <v>0</v>
      </c>
      <c r="BD152" s="22">
        <v>0</v>
      </c>
      <c r="BE152" s="22">
        <v>0</v>
      </c>
      <c r="BF152" s="22">
        <v>0</v>
      </c>
      <c r="BG152" s="22">
        <v>0</v>
      </c>
      <c r="BH152" s="22">
        <v>0</v>
      </c>
      <c r="BI152" s="22">
        <v>0</v>
      </c>
      <c r="BJ152" s="22">
        <v>0</v>
      </c>
      <c r="BK152" s="22">
        <v>0</v>
      </c>
      <c r="BL152" s="22">
        <v>0</v>
      </c>
      <c r="BM152" s="22">
        <v>0</v>
      </c>
      <c r="BN152" s="22">
        <v>0</v>
      </c>
      <c r="BO152" s="22">
        <v>0</v>
      </c>
      <c r="BP152" s="22">
        <v>0</v>
      </c>
      <c r="BQ152" s="22">
        <v>0</v>
      </c>
      <c r="BR152" s="22">
        <v>0</v>
      </c>
      <c r="BS152" s="22">
        <v>0</v>
      </c>
      <c r="BT152" s="22">
        <v>0</v>
      </c>
      <c r="BU152" s="22">
        <v>0</v>
      </c>
      <c r="BV152" s="22">
        <v>0</v>
      </c>
      <c r="BW152" s="22">
        <v>0</v>
      </c>
      <c r="BX152" s="22">
        <v>0</v>
      </c>
      <c r="BY152" s="22">
        <v>0</v>
      </c>
      <c r="BZ152" s="22">
        <v>0</v>
      </c>
      <c r="CA152" s="22">
        <v>0</v>
      </c>
      <c r="CB152" s="22">
        <v>0</v>
      </c>
      <c r="CC152" s="22">
        <v>0</v>
      </c>
    </row>
    <row r="153" spans="1:81" x14ac:dyDescent="0.3">
      <c r="A153" s="6" t="s">
        <v>660</v>
      </c>
      <c r="B153" s="20">
        <f t="shared" ref="B153:B217" si="13">SUM(C153:CC153)</f>
        <v>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2">
        <v>0</v>
      </c>
      <c r="Z153" s="22">
        <v>0</v>
      </c>
      <c r="AA153" s="22">
        <v>0</v>
      </c>
      <c r="AB153" s="22">
        <v>0</v>
      </c>
      <c r="AC153" s="22">
        <v>0</v>
      </c>
      <c r="AD153" s="22">
        <v>0</v>
      </c>
      <c r="AE153" s="22">
        <v>0</v>
      </c>
      <c r="AF153" s="22">
        <v>0</v>
      </c>
      <c r="AG153" s="22">
        <v>0</v>
      </c>
      <c r="AH153" s="22">
        <v>0</v>
      </c>
      <c r="AI153" s="22">
        <v>0</v>
      </c>
      <c r="AJ153" s="22">
        <v>0</v>
      </c>
      <c r="AK153" s="22">
        <v>0</v>
      </c>
      <c r="AL153" s="22">
        <v>0</v>
      </c>
      <c r="AM153" s="22">
        <v>0</v>
      </c>
      <c r="AN153" s="22">
        <v>0</v>
      </c>
      <c r="AO153" s="22">
        <v>0</v>
      </c>
      <c r="AP153" s="22">
        <v>0</v>
      </c>
      <c r="AQ153" s="22">
        <v>0</v>
      </c>
      <c r="AR153" s="22">
        <v>0</v>
      </c>
      <c r="AS153" s="22">
        <v>0</v>
      </c>
      <c r="AT153" s="22">
        <v>0</v>
      </c>
      <c r="AU153" s="22">
        <v>0</v>
      </c>
      <c r="AV153" s="22">
        <v>0</v>
      </c>
      <c r="AW153" s="22">
        <v>0</v>
      </c>
      <c r="AX153" s="22">
        <v>0</v>
      </c>
      <c r="AY153" s="22">
        <v>0</v>
      </c>
      <c r="AZ153" s="22">
        <v>0</v>
      </c>
      <c r="BA153" s="22">
        <v>0</v>
      </c>
      <c r="BB153" s="22">
        <v>0</v>
      </c>
      <c r="BC153" s="22">
        <v>0</v>
      </c>
      <c r="BD153" s="22">
        <v>0</v>
      </c>
      <c r="BE153" s="22">
        <v>0</v>
      </c>
      <c r="BF153" s="22">
        <v>0</v>
      </c>
      <c r="BG153" s="22">
        <v>0</v>
      </c>
      <c r="BH153" s="22">
        <v>0</v>
      </c>
      <c r="BI153" s="22">
        <v>0</v>
      </c>
      <c r="BJ153" s="22">
        <v>1</v>
      </c>
      <c r="BK153" s="22">
        <v>0</v>
      </c>
      <c r="BL153" s="22">
        <v>0</v>
      </c>
      <c r="BM153" s="22">
        <v>0</v>
      </c>
      <c r="BN153" s="22">
        <v>0</v>
      </c>
      <c r="BO153" s="22">
        <v>0</v>
      </c>
      <c r="BP153" s="22">
        <v>0</v>
      </c>
      <c r="BQ153" s="22">
        <v>0</v>
      </c>
      <c r="BR153" s="22">
        <v>0</v>
      </c>
      <c r="BS153" s="22">
        <v>0</v>
      </c>
      <c r="BT153" s="22">
        <v>0</v>
      </c>
      <c r="BU153" s="22">
        <v>0</v>
      </c>
      <c r="BV153" s="22">
        <v>0</v>
      </c>
      <c r="BW153" s="22">
        <v>0</v>
      </c>
      <c r="BX153" s="22">
        <v>0</v>
      </c>
      <c r="BY153" s="22">
        <v>0</v>
      </c>
      <c r="BZ153" s="22">
        <v>0</v>
      </c>
      <c r="CA153" s="22">
        <v>0</v>
      </c>
      <c r="CB153" s="22">
        <v>0</v>
      </c>
      <c r="CC153" s="22">
        <v>0</v>
      </c>
    </row>
    <row r="154" spans="1:81" x14ac:dyDescent="0.3">
      <c r="A154" s="6" t="s">
        <v>442</v>
      </c>
      <c r="B154" s="20">
        <f t="shared" si="13"/>
        <v>61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1</v>
      </c>
      <c r="V154" s="22">
        <v>0</v>
      </c>
      <c r="W154" s="22">
        <v>0</v>
      </c>
      <c r="X154" s="22">
        <v>0</v>
      </c>
      <c r="Y154" s="22">
        <v>0</v>
      </c>
      <c r="Z154" s="22">
        <v>0</v>
      </c>
      <c r="AA154" s="22">
        <v>0</v>
      </c>
      <c r="AB154" s="22">
        <v>0</v>
      </c>
      <c r="AC154" s="22">
        <v>1</v>
      </c>
      <c r="AD154" s="22">
        <v>0</v>
      </c>
      <c r="AE154" s="22">
        <v>0</v>
      </c>
      <c r="AF154" s="22">
        <v>0</v>
      </c>
      <c r="AG154" s="22">
        <v>0</v>
      </c>
      <c r="AH154" s="22">
        <v>0</v>
      </c>
      <c r="AI154" s="22">
        <v>0</v>
      </c>
      <c r="AJ154" s="22">
        <v>0</v>
      </c>
      <c r="AK154" s="22">
        <v>0</v>
      </c>
      <c r="AL154" s="22">
        <v>0</v>
      </c>
      <c r="AM154" s="22">
        <v>0</v>
      </c>
      <c r="AN154" s="22">
        <v>0</v>
      </c>
      <c r="AO154" s="22">
        <v>0</v>
      </c>
      <c r="AP154" s="22">
        <v>0</v>
      </c>
      <c r="AQ154" s="22">
        <v>0</v>
      </c>
      <c r="AR154" s="22">
        <v>0</v>
      </c>
      <c r="AS154" s="22">
        <v>0</v>
      </c>
      <c r="AT154" s="22">
        <v>0</v>
      </c>
      <c r="AU154" s="22">
        <v>0</v>
      </c>
      <c r="AV154" s="22">
        <v>0</v>
      </c>
      <c r="AW154" s="22">
        <v>0</v>
      </c>
      <c r="AX154" s="22">
        <v>0</v>
      </c>
      <c r="AY154" s="22">
        <v>0</v>
      </c>
      <c r="AZ154" s="22">
        <v>0</v>
      </c>
      <c r="BA154" s="22">
        <v>0</v>
      </c>
      <c r="BB154" s="22">
        <v>1</v>
      </c>
      <c r="BC154" s="22">
        <v>0</v>
      </c>
      <c r="BD154" s="22">
        <v>0</v>
      </c>
      <c r="BE154" s="22">
        <v>0</v>
      </c>
      <c r="BF154" s="22">
        <v>0</v>
      </c>
      <c r="BG154" s="22">
        <v>0</v>
      </c>
      <c r="BH154" s="22">
        <v>0</v>
      </c>
      <c r="BI154" s="22">
        <v>0</v>
      </c>
      <c r="BJ154" s="22">
        <v>0</v>
      </c>
      <c r="BK154" s="22">
        <v>0</v>
      </c>
      <c r="BL154" s="22">
        <v>0</v>
      </c>
      <c r="BM154" s="22">
        <v>0</v>
      </c>
      <c r="BN154" s="22">
        <v>0</v>
      </c>
      <c r="BO154" s="22">
        <v>58</v>
      </c>
      <c r="BP154" s="22">
        <v>0</v>
      </c>
      <c r="BQ154" s="22">
        <v>0</v>
      </c>
      <c r="BR154" s="22">
        <v>0</v>
      </c>
      <c r="BS154" s="22">
        <v>0</v>
      </c>
      <c r="BT154" s="22">
        <v>0</v>
      </c>
      <c r="BU154" s="22">
        <v>0</v>
      </c>
      <c r="BV154" s="22">
        <v>0</v>
      </c>
      <c r="BW154" s="22">
        <v>0</v>
      </c>
      <c r="BX154" s="22">
        <v>0</v>
      </c>
      <c r="BY154" s="22">
        <v>0</v>
      </c>
      <c r="BZ154" s="22">
        <v>0</v>
      </c>
      <c r="CA154" s="22">
        <v>0</v>
      </c>
      <c r="CB154" s="22">
        <v>0</v>
      </c>
      <c r="CC154" s="22">
        <v>0</v>
      </c>
    </row>
    <row r="155" spans="1:81" x14ac:dyDescent="0.3">
      <c r="A155" s="6" t="s">
        <v>216</v>
      </c>
      <c r="B155" s="20">
        <f t="shared" si="13"/>
        <v>229</v>
      </c>
      <c r="C155" s="22">
        <v>0</v>
      </c>
      <c r="D155" s="22">
        <v>0</v>
      </c>
      <c r="E155" s="22">
        <v>0</v>
      </c>
      <c r="F155" s="22">
        <v>1</v>
      </c>
      <c r="G155" s="22">
        <v>0</v>
      </c>
      <c r="H155" s="22">
        <v>0</v>
      </c>
      <c r="I155" s="22">
        <v>1</v>
      </c>
      <c r="J155" s="22">
        <v>3</v>
      </c>
      <c r="K155" s="22">
        <v>2</v>
      </c>
      <c r="L155" s="22">
        <v>0</v>
      </c>
      <c r="M155" s="22">
        <v>1</v>
      </c>
      <c r="N155" s="22">
        <v>1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  <c r="V155" s="22">
        <v>0</v>
      </c>
      <c r="W155" s="22">
        <v>0</v>
      </c>
      <c r="X155" s="22">
        <v>0</v>
      </c>
      <c r="Y155" s="22">
        <v>0</v>
      </c>
      <c r="Z155" s="22">
        <v>0</v>
      </c>
      <c r="AA155" s="22">
        <v>0</v>
      </c>
      <c r="AB155" s="22">
        <v>0</v>
      </c>
      <c r="AC155" s="22">
        <v>0</v>
      </c>
      <c r="AD155" s="22">
        <v>0</v>
      </c>
      <c r="AE155" s="22">
        <v>0</v>
      </c>
      <c r="AF155" s="22">
        <v>0</v>
      </c>
      <c r="AG155" s="22">
        <v>0</v>
      </c>
      <c r="AH155" s="22">
        <v>4</v>
      </c>
      <c r="AI155" s="22">
        <v>0</v>
      </c>
      <c r="AJ155" s="22">
        <v>1</v>
      </c>
      <c r="AK155" s="22">
        <v>41</v>
      </c>
      <c r="AL155" s="22">
        <v>0</v>
      </c>
      <c r="AM155" s="22">
        <v>0</v>
      </c>
      <c r="AN155" s="22">
        <v>0</v>
      </c>
      <c r="AO155" s="22">
        <v>16</v>
      </c>
      <c r="AP155" s="22">
        <v>3</v>
      </c>
      <c r="AQ155" s="22">
        <v>0</v>
      </c>
      <c r="AR155" s="22">
        <v>0</v>
      </c>
      <c r="AS155" s="22">
        <v>0</v>
      </c>
      <c r="AT155" s="22">
        <v>0</v>
      </c>
      <c r="AU155" s="22">
        <v>0</v>
      </c>
      <c r="AV155" s="22">
        <v>0</v>
      </c>
      <c r="AW155" s="22">
        <v>3</v>
      </c>
      <c r="AX155" s="22">
        <v>1</v>
      </c>
      <c r="AY155" s="22">
        <v>2</v>
      </c>
      <c r="AZ155" s="22">
        <v>0</v>
      </c>
      <c r="BA155" s="22">
        <v>13</v>
      </c>
      <c r="BB155" s="22">
        <v>69</v>
      </c>
      <c r="BC155" s="22">
        <v>0</v>
      </c>
      <c r="BD155" s="22">
        <v>25</v>
      </c>
      <c r="BE155" s="22">
        <v>0</v>
      </c>
      <c r="BF155" s="22">
        <v>1</v>
      </c>
      <c r="BG155" s="22">
        <v>0</v>
      </c>
      <c r="BH155" s="22">
        <v>0</v>
      </c>
      <c r="BI155" s="22">
        <v>2</v>
      </c>
      <c r="BJ155" s="22">
        <v>2</v>
      </c>
      <c r="BK155" s="22">
        <v>1</v>
      </c>
      <c r="BL155" s="22">
        <v>4</v>
      </c>
      <c r="BM155" s="22">
        <v>6</v>
      </c>
      <c r="BN155" s="22">
        <v>0</v>
      </c>
      <c r="BO155" s="22">
        <v>1</v>
      </c>
      <c r="BP155" s="22">
        <v>0</v>
      </c>
      <c r="BQ155" s="22">
        <v>1</v>
      </c>
      <c r="BR155" s="22">
        <v>2</v>
      </c>
      <c r="BS155" s="22">
        <v>0</v>
      </c>
      <c r="BT155" s="22">
        <v>0</v>
      </c>
      <c r="BU155" s="22">
        <v>3</v>
      </c>
      <c r="BV155" s="22">
        <v>0</v>
      </c>
      <c r="BW155" s="22">
        <v>4</v>
      </c>
      <c r="BX155" s="22">
        <v>0</v>
      </c>
      <c r="BY155" s="22">
        <v>0</v>
      </c>
      <c r="BZ155" s="22">
        <v>0</v>
      </c>
      <c r="CA155" s="22">
        <v>1</v>
      </c>
      <c r="CB155" s="22">
        <v>14</v>
      </c>
      <c r="CC155" s="22">
        <v>0</v>
      </c>
    </row>
    <row r="156" spans="1:81" x14ac:dyDescent="0.3">
      <c r="A156" s="6" t="s">
        <v>47</v>
      </c>
      <c r="B156" s="20">
        <f t="shared" si="13"/>
        <v>20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0</v>
      </c>
      <c r="S156" s="22">
        <v>0</v>
      </c>
      <c r="T156" s="22">
        <v>0</v>
      </c>
      <c r="U156" s="22">
        <v>0</v>
      </c>
      <c r="V156" s="22">
        <v>0</v>
      </c>
      <c r="W156" s="22">
        <v>0</v>
      </c>
      <c r="X156" s="22">
        <v>0</v>
      </c>
      <c r="Y156" s="22">
        <v>0</v>
      </c>
      <c r="Z156" s="22">
        <v>1</v>
      </c>
      <c r="AA156" s="22">
        <v>0</v>
      </c>
      <c r="AB156" s="22">
        <v>0</v>
      </c>
      <c r="AC156" s="22">
        <v>0</v>
      </c>
      <c r="AD156" s="22">
        <v>1</v>
      </c>
      <c r="AE156" s="22">
        <v>0</v>
      </c>
      <c r="AF156" s="22">
        <v>0</v>
      </c>
      <c r="AG156" s="22">
        <v>0</v>
      </c>
      <c r="AH156" s="22">
        <v>0</v>
      </c>
      <c r="AI156" s="22">
        <v>0</v>
      </c>
      <c r="AJ156" s="22">
        <v>0</v>
      </c>
      <c r="AK156" s="22">
        <v>0</v>
      </c>
      <c r="AL156" s="22">
        <v>0</v>
      </c>
      <c r="AM156" s="22">
        <v>1</v>
      </c>
      <c r="AN156" s="22">
        <v>0</v>
      </c>
      <c r="AO156" s="22">
        <v>1</v>
      </c>
      <c r="AP156" s="22">
        <v>0</v>
      </c>
      <c r="AQ156" s="22">
        <v>0</v>
      </c>
      <c r="AR156" s="22">
        <v>0</v>
      </c>
      <c r="AS156" s="22">
        <v>0</v>
      </c>
      <c r="AT156" s="22">
        <v>0</v>
      </c>
      <c r="AU156" s="22">
        <v>0</v>
      </c>
      <c r="AV156" s="22">
        <v>4</v>
      </c>
      <c r="AW156" s="22">
        <v>0</v>
      </c>
      <c r="AX156" s="22">
        <v>0</v>
      </c>
      <c r="AY156" s="22">
        <v>0</v>
      </c>
      <c r="AZ156" s="22">
        <v>0</v>
      </c>
      <c r="BA156" s="22">
        <v>0</v>
      </c>
      <c r="BB156" s="22">
        <v>0</v>
      </c>
      <c r="BC156" s="22">
        <v>0</v>
      </c>
      <c r="BD156" s="22">
        <v>0</v>
      </c>
      <c r="BE156" s="22">
        <v>0</v>
      </c>
      <c r="BF156" s="22">
        <v>0</v>
      </c>
      <c r="BG156" s="22">
        <v>0</v>
      </c>
      <c r="BH156" s="22">
        <v>1</v>
      </c>
      <c r="BI156" s="22">
        <v>0</v>
      </c>
      <c r="BJ156" s="22">
        <v>0</v>
      </c>
      <c r="BK156" s="22">
        <v>1</v>
      </c>
      <c r="BL156" s="22">
        <v>0</v>
      </c>
      <c r="BM156" s="22">
        <v>0</v>
      </c>
      <c r="BN156" s="22">
        <v>0</v>
      </c>
      <c r="BO156" s="22">
        <v>0</v>
      </c>
      <c r="BP156" s="22">
        <v>0</v>
      </c>
      <c r="BQ156" s="22">
        <v>0</v>
      </c>
      <c r="BR156" s="22">
        <v>0</v>
      </c>
      <c r="BS156" s="22">
        <v>0</v>
      </c>
      <c r="BT156" s="22">
        <v>0</v>
      </c>
      <c r="BU156" s="22">
        <v>0</v>
      </c>
      <c r="BV156" s="22">
        <v>0</v>
      </c>
      <c r="BW156" s="22">
        <v>1</v>
      </c>
      <c r="BX156" s="22">
        <v>0</v>
      </c>
      <c r="BY156" s="22">
        <v>0</v>
      </c>
      <c r="BZ156" s="22">
        <v>2</v>
      </c>
      <c r="CA156" s="22">
        <v>0</v>
      </c>
      <c r="CB156" s="22">
        <v>5</v>
      </c>
      <c r="CC156" s="22">
        <v>2</v>
      </c>
    </row>
    <row r="157" spans="1:81" x14ac:dyDescent="0.3">
      <c r="A157" s="6" t="s">
        <v>215</v>
      </c>
      <c r="B157" s="20">
        <f t="shared" si="13"/>
        <v>64</v>
      </c>
      <c r="C157" s="22">
        <v>0</v>
      </c>
      <c r="D157" s="22">
        <v>0</v>
      </c>
      <c r="E157" s="22">
        <v>0</v>
      </c>
      <c r="F157" s="22">
        <v>3</v>
      </c>
      <c r="G157" s="22">
        <v>0</v>
      </c>
      <c r="H157" s="22">
        <v>1</v>
      </c>
      <c r="I157" s="22">
        <v>0</v>
      </c>
      <c r="J157" s="22">
        <v>1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  <c r="V157" s="22">
        <v>0</v>
      </c>
      <c r="W157" s="22">
        <v>0</v>
      </c>
      <c r="X157" s="22">
        <v>0</v>
      </c>
      <c r="Y157" s="22">
        <v>0</v>
      </c>
      <c r="Z157" s="22">
        <v>0</v>
      </c>
      <c r="AA157" s="22">
        <v>0</v>
      </c>
      <c r="AB157" s="22">
        <v>0</v>
      </c>
      <c r="AC157" s="22">
        <v>25</v>
      </c>
      <c r="AD157" s="22">
        <v>0</v>
      </c>
      <c r="AE157" s="22">
        <v>0</v>
      </c>
      <c r="AF157" s="22">
        <v>0</v>
      </c>
      <c r="AG157" s="22">
        <v>0</v>
      </c>
      <c r="AH157" s="22">
        <v>0</v>
      </c>
      <c r="AI157" s="22">
        <v>1</v>
      </c>
      <c r="AJ157" s="22">
        <v>0</v>
      </c>
      <c r="AK157" s="22">
        <v>7</v>
      </c>
      <c r="AL157" s="22">
        <v>0</v>
      </c>
      <c r="AM157" s="22">
        <v>3</v>
      </c>
      <c r="AN157" s="22">
        <v>0</v>
      </c>
      <c r="AO157" s="22">
        <v>0</v>
      </c>
      <c r="AP157" s="22">
        <v>0</v>
      </c>
      <c r="AQ157" s="22">
        <v>0</v>
      </c>
      <c r="AR157" s="22">
        <v>0</v>
      </c>
      <c r="AS157" s="22">
        <v>0</v>
      </c>
      <c r="AT157" s="22">
        <v>0</v>
      </c>
      <c r="AU157" s="22">
        <v>0</v>
      </c>
      <c r="AV157" s="22">
        <v>0</v>
      </c>
      <c r="AW157" s="22">
        <v>0</v>
      </c>
      <c r="AX157" s="22">
        <v>6</v>
      </c>
      <c r="AY157" s="22">
        <v>0</v>
      </c>
      <c r="AZ157" s="22">
        <v>0</v>
      </c>
      <c r="BA157" s="22">
        <v>0</v>
      </c>
      <c r="BB157" s="22">
        <v>2</v>
      </c>
      <c r="BC157" s="22">
        <v>0</v>
      </c>
      <c r="BD157" s="22">
        <v>0</v>
      </c>
      <c r="BE157" s="22">
        <v>0</v>
      </c>
      <c r="BF157" s="22">
        <v>2</v>
      </c>
      <c r="BG157" s="22">
        <v>0</v>
      </c>
      <c r="BH157" s="22">
        <v>0</v>
      </c>
      <c r="BI157" s="22">
        <v>2</v>
      </c>
      <c r="BJ157" s="22">
        <v>0</v>
      </c>
      <c r="BK157" s="22">
        <v>0</v>
      </c>
      <c r="BL157" s="22">
        <v>0</v>
      </c>
      <c r="BM157" s="22">
        <v>0</v>
      </c>
      <c r="BN157" s="22">
        <v>0</v>
      </c>
      <c r="BO157" s="22">
        <v>8</v>
      </c>
      <c r="BP157" s="22">
        <v>0</v>
      </c>
      <c r="BQ157" s="22">
        <v>0</v>
      </c>
      <c r="BR157" s="22">
        <v>1</v>
      </c>
      <c r="BS157" s="22">
        <v>0</v>
      </c>
      <c r="BT157" s="22">
        <v>0</v>
      </c>
      <c r="BU157" s="22">
        <v>0</v>
      </c>
      <c r="BV157" s="22">
        <v>0</v>
      </c>
      <c r="BW157" s="22">
        <v>0</v>
      </c>
      <c r="BX157" s="22">
        <v>0</v>
      </c>
      <c r="BY157" s="22">
        <v>0</v>
      </c>
      <c r="BZ157" s="22">
        <v>0</v>
      </c>
      <c r="CA157" s="22">
        <v>1</v>
      </c>
      <c r="CB157" s="22">
        <v>1</v>
      </c>
      <c r="CC157" s="22">
        <v>0</v>
      </c>
    </row>
    <row r="158" spans="1:81" x14ac:dyDescent="0.3">
      <c r="A158" s="6" t="s">
        <v>361</v>
      </c>
      <c r="B158" s="20">
        <f t="shared" si="13"/>
        <v>87</v>
      </c>
      <c r="C158" s="22">
        <v>0</v>
      </c>
      <c r="D158" s="22">
        <v>0</v>
      </c>
      <c r="E158" s="22">
        <v>0</v>
      </c>
      <c r="F158" s="22">
        <v>1</v>
      </c>
      <c r="G158" s="22">
        <v>0</v>
      </c>
      <c r="H158" s="22">
        <v>0</v>
      </c>
      <c r="I158" s="22">
        <v>0</v>
      </c>
      <c r="J158" s="22">
        <v>0</v>
      </c>
      <c r="K158" s="22">
        <v>23</v>
      </c>
      <c r="L158" s="22">
        <v>0</v>
      </c>
      <c r="M158" s="22">
        <v>4</v>
      </c>
      <c r="N158" s="22">
        <v>4</v>
      </c>
      <c r="O158" s="22">
        <v>2</v>
      </c>
      <c r="P158" s="22">
        <v>0</v>
      </c>
      <c r="Q158" s="22">
        <v>1</v>
      </c>
      <c r="R158" s="22">
        <v>0</v>
      </c>
      <c r="S158" s="22">
        <v>0</v>
      </c>
      <c r="T158" s="22">
        <v>0</v>
      </c>
      <c r="U158" s="22">
        <v>0</v>
      </c>
      <c r="V158" s="22">
        <v>0</v>
      </c>
      <c r="W158" s="22">
        <v>0</v>
      </c>
      <c r="X158" s="22">
        <v>0</v>
      </c>
      <c r="Y158" s="22">
        <v>0</v>
      </c>
      <c r="Z158" s="22">
        <v>0</v>
      </c>
      <c r="AA158" s="22">
        <v>0</v>
      </c>
      <c r="AB158" s="22">
        <v>0</v>
      </c>
      <c r="AC158" s="22">
        <v>0</v>
      </c>
      <c r="AD158" s="22">
        <v>0</v>
      </c>
      <c r="AE158" s="22">
        <v>1</v>
      </c>
      <c r="AF158" s="22">
        <v>0</v>
      </c>
      <c r="AG158" s="22">
        <v>0</v>
      </c>
      <c r="AH158" s="22">
        <v>2</v>
      </c>
      <c r="AI158" s="22">
        <v>1</v>
      </c>
      <c r="AJ158" s="22">
        <v>0</v>
      </c>
      <c r="AK158" s="22">
        <v>1</v>
      </c>
      <c r="AL158" s="22">
        <v>0</v>
      </c>
      <c r="AM158" s="22">
        <v>0</v>
      </c>
      <c r="AN158" s="22">
        <v>0</v>
      </c>
      <c r="AO158" s="22">
        <v>1</v>
      </c>
      <c r="AP158" s="22">
        <v>3</v>
      </c>
      <c r="AQ158" s="22">
        <v>0</v>
      </c>
      <c r="AR158" s="22">
        <v>0</v>
      </c>
      <c r="AS158" s="22">
        <v>1</v>
      </c>
      <c r="AT158" s="22">
        <v>0</v>
      </c>
      <c r="AU158" s="22">
        <v>0</v>
      </c>
      <c r="AV158" s="22">
        <v>2</v>
      </c>
      <c r="AW158" s="22">
        <v>0</v>
      </c>
      <c r="AX158" s="22">
        <v>1</v>
      </c>
      <c r="AY158" s="22">
        <v>0</v>
      </c>
      <c r="AZ158" s="22">
        <v>0</v>
      </c>
      <c r="BA158" s="22">
        <v>0</v>
      </c>
      <c r="BB158" s="22">
        <v>0</v>
      </c>
      <c r="BC158" s="22">
        <v>0</v>
      </c>
      <c r="BD158" s="22">
        <v>0</v>
      </c>
      <c r="BE158" s="22">
        <v>0</v>
      </c>
      <c r="BF158" s="22">
        <v>0</v>
      </c>
      <c r="BG158" s="22">
        <v>0</v>
      </c>
      <c r="BH158" s="22">
        <v>15</v>
      </c>
      <c r="BI158" s="22">
        <v>0</v>
      </c>
      <c r="BJ158" s="22">
        <v>3</v>
      </c>
      <c r="BK158" s="22">
        <v>1</v>
      </c>
      <c r="BL158" s="22">
        <v>5</v>
      </c>
      <c r="BM158" s="22">
        <v>0</v>
      </c>
      <c r="BN158" s="22">
        <v>0</v>
      </c>
      <c r="BO158" s="22">
        <v>1</v>
      </c>
      <c r="BP158" s="22">
        <v>0</v>
      </c>
      <c r="BQ158" s="22">
        <v>0</v>
      </c>
      <c r="BR158" s="22">
        <v>0</v>
      </c>
      <c r="BS158" s="22">
        <v>0</v>
      </c>
      <c r="BT158" s="22">
        <v>0</v>
      </c>
      <c r="BU158" s="22">
        <v>0</v>
      </c>
      <c r="BV158" s="22">
        <v>2</v>
      </c>
      <c r="BW158" s="22">
        <v>2</v>
      </c>
      <c r="BX158" s="22">
        <v>0</v>
      </c>
      <c r="BY158" s="22">
        <v>4</v>
      </c>
      <c r="BZ158" s="22">
        <v>3</v>
      </c>
      <c r="CA158" s="22">
        <v>3</v>
      </c>
      <c r="CB158" s="22">
        <v>0</v>
      </c>
      <c r="CC158" s="22">
        <v>0</v>
      </c>
    </row>
    <row r="159" spans="1:81" x14ac:dyDescent="0.3">
      <c r="A159" s="6" t="s">
        <v>659</v>
      </c>
      <c r="B159" s="20">
        <f t="shared" si="13"/>
        <v>16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  <c r="V159" s="22">
        <v>1</v>
      </c>
      <c r="W159" s="22">
        <v>0</v>
      </c>
      <c r="X159" s="22">
        <v>0</v>
      </c>
      <c r="Y159" s="22">
        <v>0</v>
      </c>
      <c r="Z159" s="22">
        <v>0</v>
      </c>
      <c r="AA159" s="22">
        <v>0</v>
      </c>
      <c r="AB159" s="22">
        <v>0</v>
      </c>
      <c r="AC159" s="22">
        <v>0</v>
      </c>
      <c r="AD159" s="22">
        <v>0</v>
      </c>
      <c r="AE159" s="22">
        <v>0</v>
      </c>
      <c r="AF159" s="22">
        <v>0</v>
      </c>
      <c r="AG159" s="22">
        <v>0</v>
      </c>
      <c r="AH159" s="22">
        <v>0</v>
      </c>
      <c r="AI159" s="22">
        <v>1</v>
      </c>
      <c r="AJ159" s="22">
        <v>0</v>
      </c>
      <c r="AK159" s="22">
        <v>0</v>
      </c>
      <c r="AL159" s="22">
        <v>0</v>
      </c>
      <c r="AM159" s="22">
        <v>0</v>
      </c>
      <c r="AN159" s="22">
        <v>0</v>
      </c>
      <c r="AO159" s="22">
        <v>0</v>
      </c>
      <c r="AP159" s="22">
        <v>0</v>
      </c>
      <c r="AQ159" s="22">
        <v>0</v>
      </c>
      <c r="AR159" s="22">
        <v>0</v>
      </c>
      <c r="AS159" s="22">
        <v>12</v>
      </c>
      <c r="AT159" s="22">
        <v>0</v>
      </c>
      <c r="AU159" s="22">
        <v>0</v>
      </c>
      <c r="AV159" s="22">
        <v>0</v>
      </c>
      <c r="AW159" s="22">
        <v>0</v>
      </c>
      <c r="AX159" s="22">
        <v>0</v>
      </c>
      <c r="AY159" s="22">
        <v>0</v>
      </c>
      <c r="AZ159" s="22">
        <v>0</v>
      </c>
      <c r="BA159" s="22">
        <v>0</v>
      </c>
      <c r="BB159" s="22">
        <v>0</v>
      </c>
      <c r="BC159" s="22">
        <v>0</v>
      </c>
      <c r="BD159" s="22">
        <v>0</v>
      </c>
      <c r="BE159" s="22">
        <v>0</v>
      </c>
      <c r="BF159" s="22">
        <v>1</v>
      </c>
      <c r="BG159" s="22">
        <v>0</v>
      </c>
      <c r="BH159" s="22">
        <v>0</v>
      </c>
      <c r="BI159" s="22">
        <v>0</v>
      </c>
      <c r="BJ159" s="22">
        <v>0</v>
      </c>
      <c r="BK159" s="22">
        <v>0</v>
      </c>
      <c r="BL159" s="22">
        <v>0</v>
      </c>
      <c r="BM159" s="22">
        <v>0</v>
      </c>
      <c r="BN159" s="22">
        <v>0</v>
      </c>
      <c r="BO159" s="22">
        <v>0</v>
      </c>
      <c r="BP159" s="22">
        <v>0</v>
      </c>
      <c r="BQ159" s="22">
        <v>0</v>
      </c>
      <c r="BR159" s="22">
        <v>0</v>
      </c>
      <c r="BS159" s="22">
        <v>0</v>
      </c>
      <c r="BT159" s="22">
        <v>0</v>
      </c>
      <c r="BU159" s="22">
        <v>0</v>
      </c>
      <c r="BV159" s="22">
        <v>0</v>
      </c>
      <c r="BW159" s="22">
        <v>0</v>
      </c>
      <c r="BX159" s="22">
        <v>0</v>
      </c>
      <c r="BY159" s="22">
        <v>1</v>
      </c>
      <c r="BZ159" s="22">
        <v>0</v>
      </c>
      <c r="CA159" s="22">
        <v>0</v>
      </c>
      <c r="CB159" s="22">
        <v>0</v>
      </c>
      <c r="CC159" s="22">
        <v>0</v>
      </c>
    </row>
    <row r="160" spans="1:81" x14ac:dyDescent="0.3">
      <c r="A160" s="6" t="s">
        <v>544</v>
      </c>
      <c r="B160" s="20">
        <f t="shared" si="13"/>
        <v>22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  <c r="Q160" s="22">
        <v>0</v>
      </c>
      <c r="R160" s="22">
        <v>2</v>
      </c>
      <c r="S160" s="22">
        <v>0</v>
      </c>
      <c r="T160" s="22">
        <v>0</v>
      </c>
      <c r="U160" s="22">
        <v>0</v>
      </c>
      <c r="V160" s="22">
        <v>0</v>
      </c>
      <c r="W160" s="22">
        <v>0</v>
      </c>
      <c r="X160" s="22">
        <v>0</v>
      </c>
      <c r="Y160" s="22">
        <v>0</v>
      </c>
      <c r="Z160" s="22">
        <v>0</v>
      </c>
      <c r="AA160" s="22">
        <v>0</v>
      </c>
      <c r="AB160" s="22">
        <v>0</v>
      </c>
      <c r="AC160" s="22">
        <v>0</v>
      </c>
      <c r="AD160" s="22">
        <v>0</v>
      </c>
      <c r="AE160" s="22">
        <v>6</v>
      </c>
      <c r="AF160" s="22">
        <v>8</v>
      </c>
      <c r="AG160" s="22">
        <v>0</v>
      </c>
      <c r="AH160" s="22">
        <v>3</v>
      </c>
      <c r="AI160" s="22">
        <v>1</v>
      </c>
      <c r="AJ160" s="22">
        <v>0</v>
      </c>
      <c r="AK160" s="22">
        <v>0</v>
      </c>
      <c r="AL160" s="22">
        <v>0</v>
      </c>
      <c r="AM160" s="22">
        <v>0</v>
      </c>
      <c r="AN160" s="22">
        <v>0</v>
      </c>
      <c r="AO160" s="22">
        <v>0</v>
      </c>
      <c r="AP160" s="22">
        <v>0</v>
      </c>
      <c r="AQ160" s="22">
        <v>0</v>
      </c>
      <c r="AR160" s="22">
        <v>0</v>
      </c>
      <c r="AS160" s="22">
        <v>0</v>
      </c>
      <c r="AT160" s="22">
        <v>0</v>
      </c>
      <c r="AU160" s="22">
        <v>0</v>
      </c>
      <c r="AV160" s="22">
        <v>1</v>
      </c>
      <c r="AW160" s="22">
        <v>0</v>
      </c>
      <c r="AX160" s="22">
        <v>0</v>
      </c>
      <c r="AY160" s="22">
        <v>0</v>
      </c>
      <c r="AZ160" s="22">
        <v>0</v>
      </c>
      <c r="BA160" s="22">
        <v>0</v>
      </c>
      <c r="BB160" s="22">
        <v>0</v>
      </c>
      <c r="BC160" s="22">
        <v>0</v>
      </c>
      <c r="BD160" s="22">
        <v>0</v>
      </c>
      <c r="BE160" s="22">
        <v>0</v>
      </c>
      <c r="BF160" s="22">
        <v>0</v>
      </c>
      <c r="BG160" s="22">
        <v>0</v>
      </c>
      <c r="BH160" s="22">
        <v>0</v>
      </c>
      <c r="BI160" s="22">
        <v>0</v>
      </c>
      <c r="BJ160" s="22">
        <v>0</v>
      </c>
      <c r="BK160" s="22">
        <v>0</v>
      </c>
      <c r="BL160" s="22">
        <v>0</v>
      </c>
      <c r="BM160" s="22">
        <v>0</v>
      </c>
      <c r="BN160" s="22">
        <v>0</v>
      </c>
      <c r="BO160" s="22">
        <v>0</v>
      </c>
      <c r="BP160" s="22">
        <v>0</v>
      </c>
      <c r="BQ160" s="22">
        <v>0</v>
      </c>
      <c r="BR160" s="22">
        <v>1</v>
      </c>
      <c r="BS160" s="22">
        <v>0</v>
      </c>
      <c r="BT160" s="22">
        <v>0</v>
      </c>
      <c r="BU160" s="22">
        <v>0</v>
      </c>
      <c r="BV160" s="22">
        <v>0</v>
      </c>
      <c r="BW160" s="22">
        <v>0</v>
      </c>
      <c r="BX160" s="22">
        <v>0</v>
      </c>
      <c r="BY160" s="22">
        <v>0</v>
      </c>
      <c r="BZ160" s="22">
        <v>0</v>
      </c>
      <c r="CA160" s="22">
        <v>0</v>
      </c>
      <c r="CB160" s="22">
        <v>0</v>
      </c>
      <c r="CC160" s="22">
        <v>0</v>
      </c>
    </row>
    <row r="161" spans="1:81" x14ac:dyDescent="0.3">
      <c r="A161" s="6" t="s">
        <v>49</v>
      </c>
      <c r="B161" s="20">
        <f t="shared" si="13"/>
        <v>1</v>
      </c>
      <c r="C161" s="22">
        <v>0</v>
      </c>
      <c r="D161" s="22">
        <v>0</v>
      </c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  <c r="Q161" s="22">
        <v>0</v>
      </c>
      <c r="R161" s="22">
        <v>0</v>
      </c>
      <c r="S161" s="22">
        <v>0</v>
      </c>
      <c r="T161" s="22">
        <v>0</v>
      </c>
      <c r="U161" s="22">
        <v>0</v>
      </c>
      <c r="V161" s="22">
        <v>0</v>
      </c>
      <c r="W161" s="22">
        <v>0</v>
      </c>
      <c r="X161" s="22">
        <v>0</v>
      </c>
      <c r="Y161" s="22">
        <v>0</v>
      </c>
      <c r="Z161" s="22">
        <v>0</v>
      </c>
      <c r="AA161" s="22">
        <v>0</v>
      </c>
      <c r="AB161" s="22">
        <v>0</v>
      </c>
      <c r="AC161" s="22">
        <v>0</v>
      </c>
      <c r="AD161" s="22">
        <v>0</v>
      </c>
      <c r="AE161" s="22">
        <v>0</v>
      </c>
      <c r="AF161" s="22">
        <v>0</v>
      </c>
      <c r="AG161" s="22">
        <v>0</v>
      </c>
      <c r="AH161" s="22">
        <v>0</v>
      </c>
      <c r="AI161" s="22">
        <v>0</v>
      </c>
      <c r="AJ161" s="22">
        <v>0</v>
      </c>
      <c r="AK161" s="22">
        <v>0</v>
      </c>
      <c r="AL161" s="22">
        <v>0</v>
      </c>
      <c r="AM161" s="22">
        <v>0</v>
      </c>
      <c r="AN161" s="22">
        <v>0</v>
      </c>
      <c r="AO161" s="22">
        <v>0</v>
      </c>
      <c r="AP161" s="22">
        <v>0</v>
      </c>
      <c r="AQ161" s="22">
        <v>0</v>
      </c>
      <c r="AR161" s="22">
        <v>0</v>
      </c>
      <c r="AS161" s="22">
        <v>0</v>
      </c>
      <c r="AT161" s="22">
        <v>0</v>
      </c>
      <c r="AU161" s="22">
        <v>0</v>
      </c>
      <c r="AV161" s="22">
        <v>0</v>
      </c>
      <c r="AW161" s="22">
        <v>0</v>
      </c>
      <c r="AX161" s="22">
        <v>0</v>
      </c>
      <c r="AY161" s="22">
        <v>0</v>
      </c>
      <c r="AZ161" s="22">
        <v>0</v>
      </c>
      <c r="BA161" s="22">
        <v>0</v>
      </c>
      <c r="BB161" s="22">
        <v>0</v>
      </c>
      <c r="BC161" s="22">
        <v>0</v>
      </c>
      <c r="BD161" s="22">
        <v>0</v>
      </c>
      <c r="BE161" s="22">
        <v>0</v>
      </c>
      <c r="BF161" s="22">
        <v>0</v>
      </c>
      <c r="BG161" s="22">
        <v>0</v>
      </c>
      <c r="BH161" s="22">
        <v>0</v>
      </c>
      <c r="BI161" s="22">
        <v>0</v>
      </c>
      <c r="BJ161" s="22">
        <v>0</v>
      </c>
      <c r="BK161" s="22">
        <v>0</v>
      </c>
      <c r="BL161" s="22">
        <v>0</v>
      </c>
      <c r="BM161" s="22">
        <v>0</v>
      </c>
      <c r="BN161" s="22">
        <v>0</v>
      </c>
      <c r="BO161" s="22">
        <v>0</v>
      </c>
      <c r="BP161" s="22">
        <v>0</v>
      </c>
      <c r="BQ161" s="22">
        <v>0</v>
      </c>
      <c r="BR161" s="22">
        <v>0</v>
      </c>
      <c r="BS161" s="22">
        <v>0</v>
      </c>
      <c r="BT161" s="22">
        <v>0</v>
      </c>
      <c r="BU161" s="22">
        <v>0</v>
      </c>
      <c r="BV161" s="22">
        <v>1</v>
      </c>
      <c r="BW161" s="22">
        <v>0</v>
      </c>
      <c r="BX161" s="22">
        <v>0</v>
      </c>
      <c r="BY161" s="22">
        <v>0</v>
      </c>
      <c r="BZ161" s="22">
        <v>0</v>
      </c>
      <c r="CA161" s="22">
        <v>0</v>
      </c>
      <c r="CB161" s="22">
        <v>0</v>
      </c>
      <c r="CC161" s="22">
        <v>0</v>
      </c>
    </row>
    <row r="162" spans="1:81" x14ac:dyDescent="0.3">
      <c r="A162" s="6" t="s">
        <v>434</v>
      </c>
      <c r="B162" s="20">
        <f t="shared" si="13"/>
        <v>3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  <c r="V162" s="22">
        <v>0</v>
      </c>
      <c r="W162" s="22">
        <v>0</v>
      </c>
      <c r="X162" s="22">
        <v>0</v>
      </c>
      <c r="Y162" s="22">
        <v>0</v>
      </c>
      <c r="Z162" s="22">
        <v>0</v>
      </c>
      <c r="AA162" s="22">
        <v>0</v>
      </c>
      <c r="AB162" s="22">
        <v>0</v>
      </c>
      <c r="AC162" s="22">
        <v>0</v>
      </c>
      <c r="AD162" s="22">
        <v>1</v>
      </c>
      <c r="AE162" s="22">
        <v>0</v>
      </c>
      <c r="AF162" s="22">
        <v>0</v>
      </c>
      <c r="AG162" s="22">
        <v>0</v>
      </c>
      <c r="AH162" s="22">
        <v>0</v>
      </c>
      <c r="AI162" s="22">
        <v>0</v>
      </c>
      <c r="AJ162" s="22">
        <v>0</v>
      </c>
      <c r="AK162" s="22">
        <v>0</v>
      </c>
      <c r="AL162" s="22">
        <v>0</v>
      </c>
      <c r="AM162" s="22">
        <v>0</v>
      </c>
      <c r="AN162" s="22">
        <v>0</v>
      </c>
      <c r="AO162" s="22">
        <v>0</v>
      </c>
      <c r="AP162" s="22">
        <v>0</v>
      </c>
      <c r="AQ162" s="22">
        <v>0</v>
      </c>
      <c r="AR162" s="22">
        <v>0</v>
      </c>
      <c r="AS162" s="22">
        <v>0</v>
      </c>
      <c r="AT162" s="22">
        <v>0</v>
      </c>
      <c r="AU162" s="22">
        <v>0</v>
      </c>
      <c r="AV162" s="22">
        <v>0</v>
      </c>
      <c r="AW162" s="22">
        <v>0</v>
      </c>
      <c r="AX162" s="22">
        <v>0</v>
      </c>
      <c r="AY162" s="22">
        <v>0</v>
      </c>
      <c r="AZ162" s="22">
        <v>0</v>
      </c>
      <c r="BA162" s="22">
        <v>0</v>
      </c>
      <c r="BB162" s="22">
        <v>0</v>
      </c>
      <c r="BC162" s="22">
        <v>0</v>
      </c>
      <c r="BD162" s="22">
        <v>1</v>
      </c>
      <c r="BE162" s="22">
        <v>0</v>
      </c>
      <c r="BF162" s="22">
        <v>0</v>
      </c>
      <c r="BG162" s="22">
        <v>0</v>
      </c>
      <c r="BH162" s="22">
        <v>0</v>
      </c>
      <c r="BI162" s="22">
        <v>0</v>
      </c>
      <c r="BJ162" s="22">
        <v>0</v>
      </c>
      <c r="BK162" s="22">
        <v>0</v>
      </c>
      <c r="BL162" s="22">
        <v>0</v>
      </c>
      <c r="BM162" s="22">
        <v>0</v>
      </c>
      <c r="BN162" s="22">
        <v>0</v>
      </c>
      <c r="BO162" s="22">
        <v>0</v>
      </c>
      <c r="BP162" s="22">
        <v>0</v>
      </c>
      <c r="BQ162" s="22">
        <v>0</v>
      </c>
      <c r="BR162" s="22">
        <v>0</v>
      </c>
      <c r="BS162" s="22">
        <v>0</v>
      </c>
      <c r="BT162" s="22">
        <v>0</v>
      </c>
      <c r="BU162" s="22">
        <v>0</v>
      </c>
      <c r="BV162" s="22">
        <v>1</v>
      </c>
      <c r="BW162" s="22">
        <v>0</v>
      </c>
      <c r="BX162" s="22">
        <v>0</v>
      </c>
      <c r="BY162" s="22">
        <v>0</v>
      </c>
      <c r="BZ162" s="22">
        <v>0</v>
      </c>
      <c r="CA162" s="22">
        <v>0</v>
      </c>
      <c r="CB162" s="22">
        <v>0</v>
      </c>
      <c r="CC162" s="22">
        <v>0</v>
      </c>
    </row>
    <row r="163" spans="1:81" x14ac:dyDescent="0.3">
      <c r="A163" s="6" t="s">
        <v>342</v>
      </c>
      <c r="B163" s="20">
        <f t="shared" si="13"/>
        <v>125</v>
      </c>
      <c r="C163" s="22">
        <v>0</v>
      </c>
      <c r="D163" s="22">
        <v>0</v>
      </c>
      <c r="E163" s="22">
        <v>0</v>
      </c>
      <c r="F163" s="22">
        <v>0</v>
      </c>
      <c r="G163" s="22">
        <v>1</v>
      </c>
      <c r="H163" s="22">
        <v>0</v>
      </c>
      <c r="I163" s="22">
        <v>0</v>
      </c>
      <c r="J163" s="22">
        <v>1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  <c r="V163" s="22">
        <v>78</v>
      </c>
      <c r="W163" s="22">
        <v>0</v>
      </c>
      <c r="X163" s="22">
        <v>0</v>
      </c>
      <c r="Y163" s="22">
        <v>0</v>
      </c>
      <c r="Z163" s="22">
        <v>0</v>
      </c>
      <c r="AA163" s="22">
        <v>0</v>
      </c>
      <c r="AB163" s="22">
        <v>0</v>
      </c>
      <c r="AC163" s="22">
        <v>0</v>
      </c>
      <c r="AD163" s="22">
        <v>1</v>
      </c>
      <c r="AE163" s="22">
        <v>24</v>
      </c>
      <c r="AF163" s="22">
        <v>1</v>
      </c>
      <c r="AG163" s="22">
        <v>0</v>
      </c>
      <c r="AH163" s="22">
        <v>0</v>
      </c>
      <c r="AI163" s="22">
        <v>2</v>
      </c>
      <c r="AJ163" s="22">
        <v>0</v>
      </c>
      <c r="AK163" s="22">
        <v>0</v>
      </c>
      <c r="AL163" s="22">
        <v>0</v>
      </c>
      <c r="AM163" s="22">
        <v>0</v>
      </c>
      <c r="AN163" s="22">
        <v>0</v>
      </c>
      <c r="AO163" s="22">
        <v>1</v>
      </c>
      <c r="AP163" s="22">
        <v>0</v>
      </c>
      <c r="AQ163" s="22">
        <v>1</v>
      </c>
      <c r="AR163" s="22">
        <v>2</v>
      </c>
      <c r="AS163" s="22">
        <v>0</v>
      </c>
      <c r="AT163" s="22">
        <v>0</v>
      </c>
      <c r="AU163" s="22">
        <v>0</v>
      </c>
      <c r="AV163" s="22">
        <v>0</v>
      </c>
      <c r="AW163" s="22">
        <v>0</v>
      </c>
      <c r="AX163" s="22">
        <v>1</v>
      </c>
      <c r="AY163" s="22">
        <v>0</v>
      </c>
      <c r="AZ163" s="22">
        <v>0</v>
      </c>
      <c r="BA163" s="22">
        <v>2</v>
      </c>
      <c r="BB163" s="22">
        <v>0</v>
      </c>
      <c r="BC163" s="22">
        <v>0</v>
      </c>
      <c r="BD163" s="22">
        <v>0</v>
      </c>
      <c r="BE163" s="22">
        <v>0</v>
      </c>
      <c r="BF163" s="22">
        <v>0</v>
      </c>
      <c r="BG163" s="22">
        <v>0</v>
      </c>
      <c r="BH163" s="22">
        <v>0</v>
      </c>
      <c r="BI163" s="22">
        <v>1</v>
      </c>
      <c r="BJ163" s="22">
        <v>0</v>
      </c>
      <c r="BK163" s="22">
        <v>0</v>
      </c>
      <c r="BL163" s="22">
        <v>0</v>
      </c>
      <c r="BM163" s="22">
        <v>4</v>
      </c>
      <c r="BN163" s="22">
        <v>0</v>
      </c>
      <c r="BO163" s="22">
        <v>0</v>
      </c>
      <c r="BP163" s="22">
        <v>0</v>
      </c>
      <c r="BQ163" s="22">
        <v>0</v>
      </c>
      <c r="BR163" s="22">
        <v>0</v>
      </c>
      <c r="BS163" s="22">
        <v>0</v>
      </c>
      <c r="BT163" s="22">
        <v>0</v>
      </c>
      <c r="BU163" s="22">
        <v>1</v>
      </c>
      <c r="BV163" s="22">
        <v>0</v>
      </c>
      <c r="BW163" s="22">
        <v>1</v>
      </c>
      <c r="BX163" s="22">
        <v>0</v>
      </c>
      <c r="BY163" s="22">
        <v>0</v>
      </c>
      <c r="BZ163" s="22">
        <v>0</v>
      </c>
      <c r="CA163" s="22">
        <v>1</v>
      </c>
      <c r="CB163" s="22">
        <v>1</v>
      </c>
      <c r="CC163" s="22">
        <v>1</v>
      </c>
    </row>
    <row r="164" spans="1:81" x14ac:dyDescent="0.3">
      <c r="A164" s="6" t="s">
        <v>50</v>
      </c>
      <c r="B164" s="20">
        <f t="shared" si="13"/>
        <v>7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0</v>
      </c>
      <c r="R164" s="22">
        <v>0</v>
      </c>
      <c r="S164" s="22">
        <v>0</v>
      </c>
      <c r="T164" s="22">
        <v>0</v>
      </c>
      <c r="U164" s="22">
        <v>0</v>
      </c>
      <c r="V164" s="22">
        <v>0</v>
      </c>
      <c r="W164" s="22">
        <v>0</v>
      </c>
      <c r="X164" s="22">
        <v>0</v>
      </c>
      <c r="Y164" s="22">
        <v>0</v>
      </c>
      <c r="Z164" s="22">
        <v>0</v>
      </c>
      <c r="AA164" s="22">
        <v>0</v>
      </c>
      <c r="AB164" s="22">
        <v>0</v>
      </c>
      <c r="AC164" s="22">
        <v>0</v>
      </c>
      <c r="AD164" s="22">
        <v>0</v>
      </c>
      <c r="AE164" s="22">
        <v>0</v>
      </c>
      <c r="AF164" s="22">
        <v>0</v>
      </c>
      <c r="AG164" s="22">
        <v>0</v>
      </c>
      <c r="AH164" s="22">
        <v>0</v>
      </c>
      <c r="AI164" s="22">
        <v>0</v>
      </c>
      <c r="AJ164" s="22">
        <v>0</v>
      </c>
      <c r="AK164" s="22">
        <v>0</v>
      </c>
      <c r="AL164" s="22">
        <v>0</v>
      </c>
      <c r="AM164" s="22">
        <v>0</v>
      </c>
      <c r="AN164" s="22">
        <v>0</v>
      </c>
      <c r="AO164" s="22">
        <v>0</v>
      </c>
      <c r="AP164" s="22">
        <v>0</v>
      </c>
      <c r="AQ164" s="22">
        <v>0</v>
      </c>
      <c r="AR164" s="22">
        <v>0</v>
      </c>
      <c r="AS164" s="22">
        <v>0</v>
      </c>
      <c r="AT164" s="22">
        <v>0</v>
      </c>
      <c r="AU164" s="22">
        <v>0</v>
      </c>
      <c r="AV164" s="22">
        <v>0</v>
      </c>
      <c r="AW164" s="22">
        <v>0</v>
      </c>
      <c r="AX164" s="22">
        <v>0</v>
      </c>
      <c r="AY164" s="22">
        <v>0</v>
      </c>
      <c r="AZ164" s="22">
        <v>0</v>
      </c>
      <c r="BA164" s="22">
        <v>0</v>
      </c>
      <c r="BB164" s="22">
        <v>1</v>
      </c>
      <c r="BC164" s="22">
        <v>0</v>
      </c>
      <c r="BD164" s="22">
        <v>2</v>
      </c>
      <c r="BE164" s="22">
        <v>0</v>
      </c>
      <c r="BF164" s="22">
        <v>0</v>
      </c>
      <c r="BG164" s="22">
        <v>0</v>
      </c>
      <c r="BH164" s="22">
        <v>0</v>
      </c>
      <c r="BI164" s="22">
        <v>1</v>
      </c>
      <c r="BJ164" s="22">
        <v>0</v>
      </c>
      <c r="BK164" s="22">
        <v>0</v>
      </c>
      <c r="BL164" s="22">
        <v>0</v>
      </c>
      <c r="BM164" s="22">
        <v>0</v>
      </c>
      <c r="BN164" s="22">
        <v>0</v>
      </c>
      <c r="BO164" s="22">
        <v>1</v>
      </c>
      <c r="BP164" s="22">
        <v>0</v>
      </c>
      <c r="BQ164" s="22">
        <v>0</v>
      </c>
      <c r="BR164" s="22">
        <v>0</v>
      </c>
      <c r="BS164" s="22">
        <v>0</v>
      </c>
      <c r="BT164" s="22">
        <v>1</v>
      </c>
      <c r="BU164" s="22">
        <v>0</v>
      </c>
      <c r="BV164" s="22">
        <v>0</v>
      </c>
      <c r="BW164" s="22">
        <v>0</v>
      </c>
      <c r="BX164" s="22">
        <v>0</v>
      </c>
      <c r="BY164" s="22">
        <v>0</v>
      </c>
      <c r="BZ164" s="22">
        <v>1</v>
      </c>
      <c r="CA164" s="22">
        <v>0</v>
      </c>
      <c r="CB164" s="22">
        <v>0</v>
      </c>
      <c r="CC164" s="22">
        <v>0</v>
      </c>
    </row>
    <row r="165" spans="1:81" x14ac:dyDescent="0.3">
      <c r="A165" s="6" t="s">
        <v>219</v>
      </c>
      <c r="B165" s="20">
        <f t="shared" si="13"/>
        <v>65</v>
      </c>
      <c r="C165" s="22">
        <v>0</v>
      </c>
      <c r="D165" s="22">
        <v>0</v>
      </c>
      <c r="E165" s="22">
        <v>0</v>
      </c>
      <c r="F165" s="22">
        <v>0</v>
      </c>
      <c r="G165" s="22">
        <v>0</v>
      </c>
      <c r="H165" s="22">
        <v>1</v>
      </c>
      <c r="I165" s="22">
        <v>0</v>
      </c>
      <c r="J165" s="22">
        <v>0</v>
      </c>
      <c r="K165" s="22">
        <v>0</v>
      </c>
      <c r="L165" s="22">
        <v>0</v>
      </c>
      <c r="M165" s="22">
        <v>9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  <c r="V165" s="22">
        <v>0</v>
      </c>
      <c r="W165" s="22">
        <v>0</v>
      </c>
      <c r="X165" s="22">
        <v>0</v>
      </c>
      <c r="Y165" s="22">
        <v>6</v>
      </c>
      <c r="Z165" s="22">
        <v>0</v>
      </c>
      <c r="AA165" s="22">
        <v>0</v>
      </c>
      <c r="AB165" s="22">
        <v>1</v>
      </c>
      <c r="AC165" s="22">
        <v>7</v>
      </c>
      <c r="AD165" s="22">
        <v>0</v>
      </c>
      <c r="AE165" s="22">
        <v>0</v>
      </c>
      <c r="AF165" s="22">
        <v>0</v>
      </c>
      <c r="AG165" s="22">
        <v>0</v>
      </c>
      <c r="AH165" s="22">
        <v>0</v>
      </c>
      <c r="AI165" s="22">
        <v>1</v>
      </c>
      <c r="AJ165" s="22">
        <v>0</v>
      </c>
      <c r="AK165" s="22">
        <v>1</v>
      </c>
      <c r="AL165" s="22">
        <v>0</v>
      </c>
      <c r="AM165" s="22">
        <v>0</v>
      </c>
      <c r="AN165" s="22">
        <v>0</v>
      </c>
      <c r="AO165" s="22">
        <v>0</v>
      </c>
      <c r="AP165" s="22">
        <v>0</v>
      </c>
      <c r="AQ165" s="22">
        <v>0</v>
      </c>
      <c r="AR165" s="22">
        <v>0</v>
      </c>
      <c r="AS165" s="22">
        <v>0</v>
      </c>
      <c r="AT165" s="22">
        <v>0</v>
      </c>
      <c r="AU165" s="22">
        <v>0</v>
      </c>
      <c r="AV165" s="22">
        <v>0</v>
      </c>
      <c r="AW165" s="22">
        <v>0</v>
      </c>
      <c r="AX165" s="22">
        <v>0</v>
      </c>
      <c r="AY165" s="22">
        <v>0</v>
      </c>
      <c r="AZ165" s="22">
        <v>0</v>
      </c>
      <c r="BA165" s="22">
        <v>0</v>
      </c>
      <c r="BB165" s="22">
        <v>3</v>
      </c>
      <c r="BC165" s="22">
        <v>0</v>
      </c>
      <c r="BD165" s="22">
        <v>0</v>
      </c>
      <c r="BE165" s="22">
        <v>0</v>
      </c>
      <c r="BF165" s="22">
        <v>2</v>
      </c>
      <c r="BG165" s="22">
        <v>0</v>
      </c>
      <c r="BH165" s="22">
        <v>0</v>
      </c>
      <c r="BI165" s="22">
        <v>2</v>
      </c>
      <c r="BJ165" s="22">
        <v>1</v>
      </c>
      <c r="BK165" s="22">
        <v>1</v>
      </c>
      <c r="BL165" s="22">
        <v>0</v>
      </c>
      <c r="BM165" s="22">
        <v>0</v>
      </c>
      <c r="BN165" s="22">
        <v>0</v>
      </c>
      <c r="BO165" s="22">
        <v>26</v>
      </c>
      <c r="BP165" s="22">
        <v>0</v>
      </c>
      <c r="BQ165" s="22">
        <v>1</v>
      </c>
      <c r="BR165" s="22">
        <v>0</v>
      </c>
      <c r="BS165" s="22">
        <v>0</v>
      </c>
      <c r="BT165" s="22">
        <v>0</v>
      </c>
      <c r="BU165" s="22">
        <v>0</v>
      </c>
      <c r="BV165" s="22">
        <v>0</v>
      </c>
      <c r="BW165" s="22">
        <v>0</v>
      </c>
      <c r="BX165" s="22">
        <v>0</v>
      </c>
      <c r="BY165" s="22">
        <v>0</v>
      </c>
      <c r="BZ165" s="22">
        <v>1</v>
      </c>
      <c r="CA165" s="22">
        <v>0</v>
      </c>
      <c r="CB165" s="22">
        <v>2</v>
      </c>
      <c r="CC165" s="22">
        <v>0</v>
      </c>
    </row>
    <row r="166" spans="1:81" x14ac:dyDescent="0.3">
      <c r="A166" s="6" t="s">
        <v>445</v>
      </c>
      <c r="B166" s="20">
        <f t="shared" si="13"/>
        <v>2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  <c r="V166" s="22">
        <v>0</v>
      </c>
      <c r="W166" s="22">
        <v>0</v>
      </c>
      <c r="X166" s="22">
        <v>0</v>
      </c>
      <c r="Y166" s="22">
        <v>0</v>
      </c>
      <c r="Z166" s="22">
        <v>0</v>
      </c>
      <c r="AA166" s="22">
        <v>0</v>
      </c>
      <c r="AB166" s="22">
        <v>0</v>
      </c>
      <c r="AC166" s="22">
        <v>0</v>
      </c>
      <c r="AD166" s="22">
        <v>0</v>
      </c>
      <c r="AE166" s="22">
        <v>0</v>
      </c>
      <c r="AF166" s="22">
        <v>0</v>
      </c>
      <c r="AG166" s="22">
        <v>0</v>
      </c>
      <c r="AH166" s="22">
        <v>0</v>
      </c>
      <c r="AI166" s="22">
        <v>1</v>
      </c>
      <c r="AJ166" s="22">
        <v>0</v>
      </c>
      <c r="AK166" s="22">
        <v>0</v>
      </c>
      <c r="AL166" s="22">
        <v>0</v>
      </c>
      <c r="AM166" s="22">
        <v>0</v>
      </c>
      <c r="AN166" s="22">
        <v>0</v>
      </c>
      <c r="AO166" s="22">
        <v>0</v>
      </c>
      <c r="AP166" s="22">
        <v>0</v>
      </c>
      <c r="AQ166" s="22">
        <v>0</v>
      </c>
      <c r="AR166" s="22">
        <v>0</v>
      </c>
      <c r="AS166" s="22">
        <v>0</v>
      </c>
      <c r="AT166" s="22">
        <v>0</v>
      </c>
      <c r="AU166" s="22">
        <v>0</v>
      </c>
      <c r="AV166" s="22">
        <v>0</v>
      </c>
      <c r="AW166" s="22">
        <v>0</v>
      </c>
      <c r="AX166" s="22">
        <v>0</v>
      </c>
      <c r="AY166" s="22">
        <v>0</v>
      </c>
      <c r="AZ166" s="22">
        <v>0</v>
      </c>
      <c r="BA166" s="22">
        <v>0</v>
      </c>
      <c r="BB166" s="22">
        <v>0</v>
      </c>
      <c r="BC166" s="22">
        <v>0</v>
      </c>
      <c r="BD166" s="22">
        <v>0</v>
      </c>
      <c r="BE166" s="22">
        <v>0</v>
      </c>
      <c r="BF166" s="22">
        <v>0</v>
      </c>
      <c r="BG166" s="22">
        <v>0</v>
      </c>
      <c r="BH166" s="22">
        <v>0</v>
      </c>
      <c r="BI166" s="22">
        <v>0</v>
      </c>
      <c r="BJ166" s="22">
        <v>0</v>
      </c>
      <c r="BK166" s="22">
        <v>0</v>
      </c>
      <c r="BL166" s="22">
        <v>0</v>
      </c>
      <c r="BM166" s="22">
        <v>1</v>
      </c>
      <c r="BN166" s="22">
        <v>0</v>
      </c>
      <c r="BO166" s="22">
        <v>0</v>
      </c>
      <c r="BP166" s="22">
        <v>0</v>
      </c>
      <c r="BQ166" s="22">
        <v>0</v>
      </c>
      <c r="BR166" s="22">
        <v>0</v>
      </c>
      <c r="BS166" s="22">
        <v>0</v>
      </c>
      <c r="BT166" s="22">
        <v>0</v>
      </c>
      <c r="BU166" s="22">
        <v>0</v>
      </c>
      <c r="BV166" s="22">
        <v>0</v>
      </c>
      <c r="BW166" s="22">
        <v>0</v>
      </c>
      <c r="BX166" s="22">
        <v>0</v>
      </c>
      <c r="BY166" s="22">
        <v>0</v>
      </c>
      <c r="BZ166" s="22">
        <v>0</v>
      </c>
      <c r="CA166" s="22">
        <v>0</v>
      </c>
      <c r="CB166" s="22">
        <v>0</v>
      </c>
      <c r="CC166" s="22">
        <v>0</v>
      </c>
    </row>
    <row r="167" spans="1:81" x14ac:dyDescent="0.3">
      <c r="A167" s="6" t="s">
        <v>437</v>
      </c>
      <c r="B167" s="20">
        <f t="shared" si="13"/>
        <v>3</v>
      </c>
      <c r="C167" s="22">
        <v>0</v>
      </c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1</v>
      </c>
      <c r="R167" s="22">
        <v>0</v>
      </c>
      <c r="S167" s="22">
        <v>0</v>
      </c>
      <c r="T167" s="22">
        <v>0</v>
      </c>
      <c r="U167" s="22">
        <v>0</v>
      </c>
      <c r="V167" s="22">
        <v>0</v>
      </c>
      <c r="W167" s="22">
        <v>0</v>
      </c>
      <c r="X167" s="22">
        <v>0</v>
      </c>
      <c r="Y167" s="22">
        <v>0</v>
      </c>
      <c r="Z167" s="22">
        <v>0</v>
      </c>
      <c r="AA167" s="22">
        <v>0</v>
      </c>
      <c r="AB167" s="22">
        <v>0</v>
      </c>
      <c r="AC167" s="22">
        <v>0</v>
      </c>
      <c r="AD167" s="22">
        <v>0</v>
      </c>
      <c r="AE167" s="22">
        <v>0</v>
      </c>
      <c r="AF167" s="22">
        <v>0</v>
      </c>
      <c r="AG167" s="22">
        <v>0</v>
      </c>
      <c r="AH167" s="22">
        <v>0</v>
      </c>
      <c r="AI167" s="22">
        <v>1</v>
      </c>
      <c r="AJ167" s="22">
        <v>0</v>
      </c>
      <c r="AK167" s="22">
        <v>0</v>
      </c>
      <c r="AL167" s="22">
        <v>0</v>
      </c>
      <c r="AM167" s="22">
        <v>0</v>
      </c>
      <c r="AN167" s="22">
        <v>0</v>
      </c>
      <c r="AO167" s="22">
        <v>0</v>
      </c>
      <c r="AP167" s="22">
        <v>0</v>
      </c>
      <c r="AQ167" s="22">
        <v>0</v>
      </c>
      <c r="AR167" s="22">
        <v>0</v>
      </c>
      <c r="AS167" s="22">
        <v>0</v>
      </c>
      <c r="AT167" s="22">
        <v>0</v>
      </c>
      <c r="AU167" s="22">
        <v>0</v>
      </c>
      <c r="AV167" s="22">
        <v>0</v>
      </c>
      <c r="AW167" s="22">
        <v>0</v>
      </c>
      <c r="AX167" s="22">
        <v>1</v>
      </c>
      <c r="AY167" s="22">
        <v>0</v>
      </c>
      <c r="AZ167" s="22">
        <v>0</v>
      </c>
      <c r="BA167" s="22">
        <v>0</v>
      </c>
      <c r="BB167" s="22">
        <v>0</v>
      </c>
      <c r="BC167" s="22">
        <v>0</v>
      </c>
      <c r="BD167" s="22">
        <v>0</v>
      </c>
      <c r="BE167" s="22">
        <v>0</v>
      </c>
      <c r="BF167" s="22">
        <v>0</v>
      </c>
      <c r="BG167" s="22">
        <v>0</v>
      </c>
      <c r="BH167" s="22">
        <v>0</v>
      </c>
      <c r="BI167" s="22">
        <v>0</v>
      </c>
      <c r="BJ167" s="22">
        <v>0</v>
      </c>
      <c r="BK167" s="22">
        <v>0</v>
      </c>
      <c r="BL167" s="22">
        <v>0</v>
      </c>
      <c r="BM167" s="22">
        <v>0</v>
      </c>
      <c r="BN167" s="22">
        <v>0</v>
      </c>
      <c r="BO167" s="22">
        <v>0</v>
      </c>
      <c r="BP167" s="22">
        <v>0</v>
      </c>
      <c r="BQ167" s="22">
        <v>0</v>
      </c>
      <c r="BR167" s="22">
        <v>0</v>
      </c>
      <c r="BS167" s="22">
        <v>0</v>
      </c>
      <c r="BT167" s="22">
        <v>0</v>
      </c>
      <c r="BU167" s="22">
        <v>0</v>
      </c>
      <c r="BV167" s="22">
        <v>0</v>
      </c>
      <c r="BW167" s="22">
        <v>0</v>
      </c>
      <c r="BX167" s="22">
        <v>0</v>
      </c>
      <c r="BY167" s="22">
        <v>0</v>
      </c>
      <c r="BZ167" s="22">
        <v>0</v>
      </c>
      <c r="CA167" s="22">
        <v>0</v>
      </c>
      <c r="CB167" s="22">
        <v>0</v>
      </c>
      <c r="CC167" s="22">
        <v>0</v>
      </c>
    </row>
    <row r="168" spans="1:81" x14ac:dyDescent="0.3">
      <c r="A168" s="6" t="s">
        <v>329</v>
      </c>
      <c r="B168" s="20">
        <f t="shared" si="13"/>
        <v>1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  <c r="V168" s="22">
        <v>0</v>
      </c>
      <c r="W168" s="22">
        <v>0</v>
      </c>
      <c r="X168" s="22">
        <v>0</v>
      </c>
      <c r="Y168" s="22">
        <v>0</v>
      </c>
      <c r="Z168" s="22">
        <v>0</v>
      </c>
      <c r="AA168" s="22">
        <v>0</v>
      </c>
      <c r="AB168" s="22">
        <v>0</v>
      </c>
      <c r="AC168" s="22">
        <v>0</v>
      </c>
      <c r="AD168" s="22">
        <v>0</v>
      </c>
      <c r="AE168" s="22">
        <v>0</v>
      </c>
      <c r="AF168" s="22">
        <v>1</v>
      </c>
      <c r="AG168" s="22">
        <v>0</v>
      </c>
      <c r="AH168" s="22">
        <v>0</v>
      </c>
      <c r="AI168" s="22">
        <v>0</v>
      </c>
      <c r="AJ168" s="22">
        <v>0</v>
      </c>
      <c r="AK168" s="22">
        <v>0</v>
      </c>
      <c r="AL168" s="22">
        <v>0</v>
      </c>
      <c r="AM168" s="22">
        <v>0</v>
      </c>
      <c r="AN168" s="22">
        <v>0</v>
      </c>
      <c r="AO168" s="22">
        <v>0</v>
      </c>
      <c r="AP168" s="22">
        <v>0</v>
      </c>
      <c r="AQ168" s="22">
        <v>0</v>
      </c>
      <c r="AR168" s="22">
        <v>0</v>
      </c>
      <c r="AS168" s="22">
        <v>0</v>
      </c>
      <c r="AT168" s="22">
        <v>0</v>
      </c>
      <c r="AU168" s="22">
        <v>0</v>
      </c>
      <c r="AV168" s="22">
        <v>0</v>
      </c>
      <c r="AW168" s="22">
        <v>0</v>
      </c>
      <c r="AX168" s="22">
        <v>0</v>
      </c>
      <c r="AY168" s="22">
        <v>0</v>
      </c>
      <c r="AZ168" s="22">
        <v>0</v>
      </c>
      <c r="BA168" s="22">
        <v>0</v>
      </c>
      <c r="BB168" s="22">
        <v>0</v>
      </c>
      <c r="BC168" s="22">
        <v>0</v>
      </c>
      <c r="BD168" s="22">
        <v>0</v>
      </c>
      <c r="BE168" s="22">
        <v>0</v>
      </c>
      <c r="BF168" s="22">
        <v>0</v>
      </c>
      <c r="BG168" s="22">
        <v>0</v>
      </c>
      <c r="BH168" s="22">
        <v>0</v>
      </c>
      <c r="BI168" s="22">
        <v>0</v>
      </c>
      <c r="BJ168" s="22">
        <v>0</v>
      </c>
      <c r="BK168" s="22">
        <v>0</v>
      </c>
      <c r="BL168" s="22">
        <v>0</v>
      </c>
      <c r="BM168" s="22">
        <v>0</v>
      </c>
      <c r="BN168" s="22">
        <v>0</v>
      </c>
      <c r="BO168" s="22">
        <v>0</v>
      </c>
      <c r="BP168" s="22">
        <v>0</v>
      </c>
      <c r="BQ168" s="22">
        <v>0</v>
      </c>
      <c r="BR168" s="22">
        <v>0</v>
      </c>
      <c r="BS168" s="22">
        <v>0</v>
      </c>
      <c r="BT168" s="22">
        <v>0</v>
      </c>
      <c r="BU168" s="22">
        <v>0</v>
      </c>
      <c r="BV168" s="22">
        <v>0</v>
      </c>
      <c r="BW168" s="22">
        <v>0</v>
      </c>
      <c r="BX168" s="22">
        <v>0</v>
      </c>
      <c r="BY168" s="22">
        <v>0</v>
      </c>
      <c r="BZ168" s="22">
        <v>0</v>
      </c>
      <c r="CA168" s="22">
        <v>0</v>
      </c>
      <c r="CB168" s="22">
        <v>0</v>
      </c>
      <c r="CC168" s="22">
        <v>0</v>
      </c>
    </row>
    <row r="169" spans="1:81" x14ac:dyDescent="0.3">
      <c r="A169" s="6" t="s">
        <v>440</v>
      </c>
      <c r="B169" s="20">
        <f t="shared" si="13"/>
        <v>29</v>
      </c>
      <c r="C169" s="22">
        <v>1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1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1</v>
      </c>
      <c r="S169" s="22">
        <v>0</v>
      </c>
      <c r="T169" s="22">
        <v>0</v>
      </c>
      <c r="U169" s="22">
        <v>0</v>
      </c>
      <c r="V169" s="22">
        <v>0</v>
      </c>
      <c r="W169" s="22">
        <v>0</v>
      </c>
      <c r="X169" s="22">
        <v>0</v>
      </c>
      <c r="Y169" s="22">
        <v>0</v>
      </c>
      <c r="Z169" s="22">
        <v>0</v>
      </c>
      <c r="AA169" s="22">
        <v>0</v>
      </c>
      <c r="AB169" s="22">
        <v>0</v>
      </c>
      <c r="AC169" s="22">
        <v>1</v>
      </c>
      <c r="AD169" s="22">
        <v>1</v>
      </c>
      <c r="AE169" s="22">
        <v>0</v>
      </c>
      <c r="AF169" s="22">
        <v>0</v>
      </c>
      <c r="AG169" s="22">
        <v>0</v>
      </c>
      <c r="AH169" s="22">
        <v>0</v>
      </c>
      <c r="AI169" s="22">
        <v>3</v>
      </c>
      <c r="AJ169" s="22">
        <v>0</v>
      </c>
      <c r="AK169" s="22">
        <v>0</v>
      </c>
      <c r="AL169" s="22">
        <v>0</v>
      </c>
      <c r="AM169" s="22">
        <v>0</v>
      </c>
      <c r="AN169" s="22">
        <v>0</v>
      </c>
      <c r="AO169" s="22">
        <v>0</v>
      </c>
      <c r="AP169" s="22">
        <v>0</v>
      </c>
      <c r="AQ169" s="22">
        <v>0</v>
      </c>
      <c r="AR169" s="22">
        <v>0</v>
      </c>
      <c r="AS169" s="22">
        <v>0</v>
      </c>
      <c r="AT169" s="22">
        <v>0</v>
      </c>
      <c r="AU169" s="22">
        <v>0</v>
      </c>
      <c r="AV169" s="22">
        <v>0</v>
      </c>
      <c r="AW169" s="22">
        <v>0</v>
      </c>
      <c r="AX169" s="22">
        <v>0</v>
      </c>
      <c r="AY169" s="22">
        <v>0</v>
      </c>
      <c r="AZ169" s="22">
        <v>0</v>
      </c>
      <c r="BA169" s="22">
        <v>1</v>
      </c>
      <c r="BB169" s="22">
        <v>18</v>
      </c>
      <c r="BC169" s="22">
        <v>0</v>
      </c>
      <c r="BD169" s="22">
        <v>0</v>
      </c>
      <c r="BE169" s="22">
        <v>0</v>
      </c>
      <c r="BF169" s="22">
        <v>0</v>
      </c>
      <c r="BG169" s="22">
        <v>0</v>
      </c>
      <c r="BH169" s="22">
        <v>0</v>
      </c>
      <c r="BI169" s="22">
        <v>0</v>
      </c>
      <c r="BJ169" s="22">
        <v>0</v>
      </c>
      <c r="BK169" s="22">
        <v>0</v>
      </c>
      <c r="BL169" s="22">
        <v>1</v>
      </c>
      <c r="BM169" s="22">
        <v>0</v>
      </c>
      <c r="BN169" s="22">
        <v>0</v>
      </c>
      <c r="BO169" s="22">
        <v>0</v>
      </c>
      <c r="BP169" s="22">
        <v>0</v>
      </c>
      <c r="BQ169" s="22">
        <v>0</v>
      </c>
      <c r="BR169" s="22">
        <v>0</v>
      </c>
      <c r="BS169" s="22">
        <v>0</v>
      </c>
      <c r="BT169" s="22">
        <v>0</v>
      </c>
      <c r="BU169" s="22">
        <v>1</v>
      </c>
      <c r="BV169" s="22">
        <v>0</v>
      </c>
      <c r="BW169" s="22">
        <v>0</v>
      </c>
      <c r="BX169" s="22">
        <v>0</v>
      </c>
      <c r="BY169" s="22">
        <v>0</v>
      </c>
      <c r="BZ169" s="22">
        <v>0</v>
      </c>
      <c r="CA169" s="22">
        <v>0</v>
      </c>
      <c r="CB169" s="22">
        <v>0</v>
      </c>
      <c r="CC169" s="22">
        <v>0</v>
      </c>
    </row>
    <row r="170" spans="1:81" x14ac:dyDescent="0.3">
      <c r="A170" s="6" t="s">
        <v>439</v>
      </c>
      <c r="B170" s="20">
        <f t="shared" si="13"/>
        <v>237</v>
      </c>
      <c r="C170" s="22">
        <v>0</v>
      </c>
      <c r="D170" s="22">
        <v>0</v>
      </c>
      <c r="E170" s="22">
        <v>0</v>
      </c>
      <c r="F170" s="22">
        <v>131</v>
      </c>
      <c r="G170" s="22">
        <v>0</v>
      </c>
      <c r="H170" s="22">
        <v>0</v>
      </c>
      <c r="I170" s="22">
        <v>0</v>
      </c>
      <c r="J170" s="22">
        <v>0</v>
      </c>
      <c r="K170" s="22">
        <v>3</v>
      </c>
      <c r="L170" s="22">
        <v>0</v>
      </c>
      <c r="M170" s="22">
        <v>3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0</v>
      </c>
      <c r="X170" s="22">
        <v>0</v>
      </c>
      <c r="Y170" s="22">
        <v>0</v>
      </c>
      <c r="Z170" s="22">
        <v>0</v>
      </c>
      <c r="AA170" s="22">
        <v>1</v>
      </c>
      <c r="AB170" s="22">
        <v>0</v>
      </c>
      <c r="AC170" s="22">
        <v>1</v>
      </c>
      <c r="AD170" s="22">
        <v>0</v>
      </c>
      <c r="AE170" s="22">
        <v>0</v>
      </c>
      <c r="AF170" s="22">
        <v>0</v>
      </c>
      <c r="AG170" s="22">
        <v>0</v>
      </c>
      <c r="AH170" s="22">
        <v>2</v>
      </c>
      <c r="AI170" s="22">
        <v>2</v>
      </c>
      <c r="AJ170" s="22">
        <v>0</v>
      </c>
      <c r="AK170" s="22">
        <v>66</v>
      </c>
      <c r="AL170" s="22">
        <v>0</v>
      </c>
      <c r="AM170" s="22">
        <v>1</v>
      </c>
      <c r="AN170" s="22">
        <v>0</v>
      </c>
      <c r="AO170" s="22">
        <v>0</v>
      </c>
      <c r="AP170" s="22">
        <v>2</v>
      </c>
      <c r="AQ170" s="22">
        <v>0</v>
      </c>
      <c r="AR170" s="22">
        <v>0</v>
      </c>
      <c r="AS170" s="22">
        <v>0</v>
      </c>
      <c r="AT170" s="22">
        <v>0</v>
      </c>
      <c r="AU170" s="22">
        <v>0</v>
      </c>
      <c r="AV170" s="22">
        <v>1</v>
      </c>
      <c r="AW170" s="22">
        <v>1</v>
      </c>
      <c r="AX170" s="22">
        <v>0</v>
      </c>
      <c r="AY170" s="22">
        <v>0</v>
      </c>
      <c r="AZ170" s="22">
        <v>0</v>
      </c>
      <c r="BA170" s="22">
        <v>0</v>
      </c>
      <c r="BB170" s="22">
        <v>1</v>
      </c>
      <c r="BC170" s="22">
        <v>0</v>
      </c>
      <c r="BD170" s="22">
        <v>2</v>
      </c>
      <c r="BE170" s="22">
        <v>0</v>
      </c>
      <c r="BF170" s="22">
        <v>0</v>
      </c>
      <c r="BG170" s="22">
        <v>0</v>
      </c>
      <c r="BH170" s="22">
        <v>7</v>
      </c>
      <c r="BI170" s="22">
        <v>0</v>
      </c>
      <c r="BJ170" s="22">
        <v>0</v>
      </c>
      <c r="BK170" s="22">
        <v>5</v>
      </c>
      <c r="BL170" s="22">
        <v>0</v>
      </c>
      <c r="BM170" s="22">
        <v>0</v>
      </c>
      <c r="BN170" s="22">
        <v>0</v>
      </c>
      <c r="BO170" s="22">
        <v>2</v>
      </c>
      <c r="BP170" s="22">
        <v>0</v>
      </c>
      <c r="BQ170" s="22">
        <v>1</v>
      </c>
      <c r="BR170" s="22">
        <v>0</v>
      </c>
      <c r="BS170" s="22">
        <v>0</v>
      </c>
      <c r="BT170" s="22">
        <v>0</v>
      </c>
      <c r="BU170" s="22">
        <v>0</v>
      </c>
      <c r="BV170" s="22">
        <v>0</v>
      </c>
      <c r="BW170" s="22">
        <v>0</v>
      </c>
      <c r="BX170" s="22">
        <v>0</v>
      </c>
      <c r="BY170" s="22">
        <v>1</v>
      </c>
      <c r="BZ170" s="22">
        <v>3</v>
      </c>
      <c r="CA170" s="22">
        <v>0</v>
      </c>
      <c r="CB170" s="22">
        <v>1</v>
      </c>
      <c r="CC170" s="22">
        <v>0</v>
      </c>
    </row>
    <row r="171" spans="1:81" x14ac:dyDescent="0.3">
      <c r="A171" s="6" t="s">
        <v>250</v>
      </c>
      <c r="B171" s="20">
        <f t="shared" si="13"/>
        <v>174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1</v>
      </c>
      <c r="K171" s="22">
        <v>2</v>
      </c>
      <c r="L171" s="22">
        <v>0</v>
      </c>
      <c r="M171" s="22">
        <v>7</v>
      </c>
      <c r="N171" s="22">
        <v>4</v>
      </c>
      <c r="O171" s="22">
        <v>0</v>
      </c>
      <c r="P171" s="22">
        <v>2</v>
      </c>
      <c r="Q171" s="22">
        <v>1</v>
      </c>
      <c r="R171" s="22">
        <v>0</v>
      </c>
      <c r="S171" s="22">
        <v>0</v>
      </c>
      <c r="T171" s="22">
        <v>0</v>
      </c>
      <c r="U171" s="22">
        <v>0</v>
      </c>
      <c r="V171" s="22">
        <v>0</v>
      </c>
      <c r="W171" s="22">
        <v>0</v>
      </c>
      <c r="X171" s="22">
        <v>0</v>
      </c>
      <c r="Y171" s="22">
        <v>0</v>
      </c>
      <c r="Z171" s="22">
        <v>0</v>
      </c>
      <c r="AA171" s="22">
        <v>0</v>
      </c>
      <c r="AB171" s="22">
        <v>1</v>
      </c>
      <c r="AC171" s="22">
        <v>2</v>
      </c>
      <c r="AD171" s="22">
        <v>0</v>
      </c>
      <c r="AE171" s="22">
        <v>0</v>
      </c>
      <c r="AF171" s="22">
        <v>0</v>
      </c>
      <c r="AG171" s="22">
        <v>0</v>
      </c>
      <c r="AH171" s="22">
        <v>0</v>
      </c>
      <c r="AI171" s="22">
        <v>4</v>
      </c>
      <c r="AJ171" s="22">
        <v>0</v>
      </c>
      <c r="AK171" s="22">
        <v>20</v>
      </c>
      <c r="AL171" s="22">
        <v>0</v>
      </c>
      <c r="AM171" s="22">
        <v>0</v>
      </c>
      <c r="AN171" s="22">
        <v>0</v>
      </c>
      <c r="AO171" s="22">
        <v>0</v>
      </c>
      <c r="AP171" s="22">
        <v>6</v>
      </c>
      <c r="AQ171" s="22">
        <v>2</v>
      </c>
      <c r="AR171" s="22">
        <v>0</v>
      </c>
      <c r="AS171" s="22">
        <v>2</v>
      </c>
      <c r="AT171" s="22">
        <v>0</v>
      </c>
      <c r="AU171" s="22">
        <v>0</v>
      </c>
      <c r="AV171" s="22">
        <v>0</v>
      </c>
      <c r="AW171" s="22">
        <v>1</v>
      </c>
      <c r="AX171" s="22">
        <v>14</v>
      </c>
      <c r="AY171" s="22">
        <v>0</v>
      </c>
      <c r="AZ171" s="22">
        <v>0</v>
      </c>
      <c r="BA171" s="22">
        <v>1</v>
      </c>
      <c r="BB171" s="22">
        <v>7</v>
      </c>
      <c r="BC171" s="22">
        <v>0</v>
      </c>
      <c r="BD171" s="22">
        <v>0</v>
      </c>
      <c r="BE171" s="22">
        <v>0</v>
      </c>
      <c r="BF171" s="22">
        <v>4</v>
      </c>
      <c r="BG171" s="22">
        <v>0</v>
      </c>
      <c r="BH171" s="22">
        <v>33</v>
      </c>
      <c r="BI171" s="22">
        <v>10</v>
      </c>
      <c r="BJ171" s="22">
        <v>2</v>
      </c>
      <c r="BK171" s="22">
        <v>0</v>
      </c>
      <c r="BL171" s="22">
        <v>0</v>
      </c>
      <c r="BM171" s="22">
        <v>0</v>
      </c>
      <c r="BN171" s="22">
        <v>0</v>
      </c>
      <c r="BO171" s="22">
        <v>28</v>
      </c>
      <c r="BP171" s="22">
        <v>0</v>
      </c>
      <c r="BQ171" s="22">
        <v>0</v>
      </c>
      <c r="BR171" s="22">
        <v>0</v>
      </c>
      <c r="BS171" s="22">
        <v>0</v>
      </c>
      <c r="BT171" s="22">
        <v>0</v>
      </c>
      <c r="BU171" s="22">
        <v>0</v>
      </c>
      <c r="BV171" s="22">
        <v>0</v>
      </c>
      <c r="BW171" s="22">
        <v>1</v>
      </c>
      <c r="BX171" s="22">
        <v>1</v>
      </c>
      <c r="BY171" s="22">
        <v>13</v>
      </c>
      <c r="BZ171" s="22">
        <v>0</v>
      </c>
      <c r="CA171" s="22">
        <v>0</v>
      </c>
      <c r="CB171" s="22">
        <v>5</v>
      </c>
      <c r="CC171" s="22">
        <v>0</v>
      </c>
    </row>
    <row r="172" spans="1:81" x14ac:dyDescent="0.3">
      <c r="A172" s="6" t="s">
        <v>52</v>
      </c>
      <c r="B172" s="20">
        <f t="shared" si="13"/>
        <v>13</v>
      </c>
      <c r="C172" s="22">
        <v>0</v>
      </c>
      <c r="D172" s="22">
        <v>0</v>
      </c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U172" s="22">
        <v>0</v>
      </c>
      <c r="V172" s="22">
        <v>6</v>
      </c>
      <c r="W172" s="22">
        <v>0</v>
      </c>
      <c r="X172" s="22">
        <v>0</v>
      </c>
      <c r="Y172" s="22">
        <v>0</v>
      </c>
      <c r="Z172" s="22">
        <v>0</v>
      </c>
      <c r="AA172" s="22">
        <v>0</v>
      </c>
      <c r="AB172" s="22">
        <v>0</v>
      </c>
      <c r="AC172" s="22">
        <v>0</v>
      </c>
      <c r="AD172" s="22">
        <v>0</v>
      </c>
      <c r="AE172" s="22">
        <v>0</v>
      </c>
      <c r="AF172" s="22">
        <v>0</v>
      </c>
      <c r="AG172" s="22">
        <v>0</v>
      </c>
      <c r="AH172" s="22">
        <v>0</v>
      </c>
      <c r="AI172" s="22">
        <v>1</v>
      </c>
      <c r="AJ172" s="22">
        <v>0</v>
      </c>
      <c r="AK172" s="22">
        <v>0</v>
      </c>
      <c r="AL172" s="22">
        <v>0</v>
      </c>
      <c r="AM172" s="22">
        <v>0</v>
      </c>
      <c r="AN172" s="22">
        <v>0</v>
      </c>
      <c r="AO172" s="22">
        <v>0</v>
      </c>
      <c r="AP172" s="22">
        <v>0</v>
      </c>
      <c r="AQ172" s="22">
        <v>0</v>
      </c>
      <c r="AR172" s="22">
        <v>0</v>
      </c>
      <c r="AS172" s="22">
        <v>0</v>
      </c>
      <c r="AT172" s="22">
        <v>0</v>
      </c>
      <c r="AU172" s="22">
        <v>0</v>
      </c>
      <c r="AV172" s="22">
        <v>0</v>
      </c>
      <c r="AW172" s="22">
        <v>0</v>
      </c>
      <c r="AX172" s="22">
        <v>2</v>
      </c>
      <c r="AY172" s="22">
        <v>0</v>
      </c>
      <c r="AZ172" s="22">
        <v>0</v>
      </c>
      <c r="BA172" s="22">
        <v>0</v>
      </c>
      <c r="BB172" s="22">
        <v>0</v>
      </c>
      <c r="BC172" s="22">
        <v>0</v>
      </c>
      <c r="BD172" s="22">
        <v>0</v>
      </c>
      <c r="BE172" s="22">
        <v>0</v>
      </c>
      <c r="BF172" s="22">
        <v>0</v>
      </c>
      <c r="BG172" s="22">
        <v>0</v>
      </c>
      <c r="BH172" s="22">
        <v>0</v>
      </c>
      <c r="BI172" s="22">
        <v>0</v>
      </c>
      <c r="BJ172" s="22">
        <v>2</v>
      </c>
      <c r="BK172" s="22">
        <v>0</v>
      </c>
      <c r="BL172" s="22">
        <v>0</v>
      </c>
      <c r="BM172" s="22">
        <v>0</v>
      </c>
      <c r="BN172" s="22">
        <v>0</v>
      </c>
      <c r="BO172" s="22">
        <v>0</v>
      </c>
      <c r="BP172" s="22">
        <v>0</v>
      </c>
      <c r="BQ172" s="22">
        <v>0</v>
      </c>
      <c r="BR172" s="22">
        <v>0</v>
      </c>
      <c r="BS172" s="22">
        <v>0</v>
      </c>
      <c r="BT172" s="22">
        <v>0</v>
      </c>
      <c r="BU172" s="22">
        <v>0</v>
      </c>
      <c r="BV172" s="22">
        <v>0</v>
      </c>
      <c r="BW172" s="22">
        <v>0</v>
      </c>
      <c r="BX172" s="22">
        <v>0</v>
      </c>
      <c r="BY172" s="22">
        <v>0</v>
      </c>
      <c r="BZ172" s="22">
        <v>1</v>
      </c>
      <c r="CA172" s="22">
        <v>0</v>
      </c>
      <c r="CB172" s="22">
        <v>1</v>
      </c>
      <c r="CC172" s="22">
        <v>0</v>
      </c>
    </row>
    <row r="173" spans="1:81" x14ac:dyDescent="0.3">
      <c r="A173" s="6" t="s">
        <v>53</v>
      </c>
      <c r="B173" s="20">
        <f t="shared" si="13"/>
        <v>251</v>
      </c>
      <c r="C173" s="22">
        <v>0</v>
      </c>
      <c r="D173" s="22">
        <v>0</v>
      </c>
      <c r="E173" s="22">
        <v>0</v>
      </c>
      <c r="F173" s="22">
        <v>2</v>
      </c>
      <c r="G173" s="22">
        <v>0</v>
      </c>
      <c r="H173" s="22">
        <v>0</v>
      </c>
      <c r="I173" s="22">
        <v>0</v>
      </c>
      <c r="J173" s="22">
        <v>13</v>
      </c>
      <c r="K173" s="22">
        <v>0</v>
      </c>
      <c r="L173" s="22">
        <v>0</v>
      </c>
      <c r="M173" s="22">
        <v>0</v>
      </c>
      <c r="N173" s="22">
        <v>10</v>
      </c>
      <c r="O173" s="22">
        <v>0</v>
      </c>
      <c r="P173" s="22">
        <v>0</v>
      </c>
      <c r="Q173" s="22">
        <v>0</v>
      </c>
      <c r="R173" s="22">
        <v>0</v>
      </c>
      <c r="S173" s="22">
        <v>10</v>
      </c>
      <c r="T173" s="22">
        <v>0</v>
      </c>
      <c r="U173" s="22">
        <v>0</v>
      </c>
      <c r="V173" s="22">
        <v>0</v>
      </c>
      <c r="W173" s="22">
        <v>0</v>
      </c>
      <c r="X173" s="22">
        <v>0</v>
      </c>
      <c r="Y173" s="22">
        <v>0</v>
      </c>
      <c r="Z173" s="22">
        <v>0</v>
      </c>
      <c r="AA173" s="22">
        <v>0</v>
      </c>
      <c r="AB173" s="22">
        <v>0</v>
      </c>
      <c r="AC173" s="22">
        <v>0</v>
      </c>
      <c r="AD173" s="22">
        <v>0</v>
      </c>
      <c r="AE173" s="22">
        <v>92</v>
      </c>
      <c r="AF173" s="22">
        <v>6</v>
      </c>
      <c r="AG173" s="22">
        <v>0</v>
      </c>
      <c r="AH173" s="22">
        <v>0</v>
      </c>
      <c r="AI173" s="22">
        <v>0</v>
      </c>
      <c r="AJ173" s="22">
        <v>2</v>
      </c>
      <c r="AK173" s="22">
        <v>0</v>
      </c>
      <c r="AL173" s="22">
        <v>0</v>
      </c>
      <c r="AM173" s="22">
        <v>21</v>
      </c>
      <c r="AN173" s="22">
        <v>0</v>
      </c>
      <c r="AO173" s="22">
        <v>2</v>
      </c>
      <c r="AP173" s="22">
        <v>2</v>
      </c>
      <c r="AQ173" s="22">
        <v>0</v>
      </c>
      <c r="AR173" s="22">
        <v>0</v>
      </c>
      <c r="AS173" s="22">
        <v>1</v>
      </c>
      <c r="AT173" s="22">
        <v>0</v>
      </c>
      <c r="AU173" s="22">
        <v>0</v>
      </c>
      <c r="AV173" s="22">
        <v>0</v>
      </c>
      <c r="AW173" s="22">
        <v>0</v>
      </c>
      <c r="AX173" s="22">
        <v>0</v>
      </c>
      <c r="AY173" s="22">
        <v>0</v>
      </c>
      <c r="AZ173" s="22">
        <v>0</v>
      </c>
      <c r="BA173" s="22">
        <v>0</v>
      </c>
      <c r="BB173" s="22">
        <v>12</v>
      </c>
      <c r="BC173" s="22">
        <v>0</v>
      </c>
      <c r="BD173" s="22">
        <v>2</v>
      </c>
      <c r="BE173" s="22">
        <v>0</v>
      </c>
      <c r="BF173" s="22">
        <v>0</v>
      </c>
      <c r="BG173" s="22">
        <v>0</v>
      </c>
      <c r="BH173" s="22">
        <v>0</v>
      </c>
      <c r="BI173" s="22">
        <v>0</v>
      </c>
      <c r="BJ173" s="22">
        <v>66</v>
      </c>
      <c r="BK173" s="22">
        <v>2</v>
      </c>
      <c r="BL173" s="22">
        <v>2</v>
      </c>
      <c r="BM173" s="22">
        <v>3</v>
      </c>
      <c r="BN173" s="22">
        <v>0</v>
      </c>
      <c r="BO173" s="22">
        <v>0</v>
      </c>
      <c r="BP173" s="22">
        <v>0</v>
      </c>
      <c r="BQ173" s="22">
        <v>1</v>
      </c>
      <c r="BR173" s="22">
        <v>0</v>
      </c>
      <c r="BS173" s="22">
        <v>0</v>
      </c>
      <c r="BT173" s="22">
        <v>0</v>
      </c>
      <c r="BU173" s="22">
        <v>2</v>
      </c>
      <c r="BV173" s="22">
        <v>0</v>
      </c>
      <c r="BW173" s="22">
        <v>0</v>
      </c>
      <c r="BX173" s="22">
        <v>0</v>
      </c>
      <c r="BY173" s="22">
        <v>0</v>
      </c>
      <c r="BZ173" s="22">
        <v>0</v>
      </c>
      <c r="CA173" s="22">
        <v>0</v>
      </c>
      <c r="CB173" s="22">
        <v>0</v>
      </c>
      <c r="CC173" s="22">
        <v>0</v>
      </c>
    </row>
    <row r="174" spans="1:81" x14ac:dyDescent="0.3">
      <c r="A174" s="6" t="s">
        <v>54</v>
      </c>
      <c r="B174" s="20">
        <f t="shared" si="13"/>
        <v>11</v>
      </c>
      <c r="C174" s="22">
        <v>0</v>
      </c>
      <c r="D174" s="22">
        <v>0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  <c r="V174" s="22">
        <v>0</v>
      </c>
      <c r="W174" s="22">
        <v>0</v>
      </c>
      <c r="X174" s="22">
        <v>0</v>
      </c>
      <c r="Y174" s="22">
        <v>0</v>
      </c>
      <c r="Z174" s="22">
        <v>0</v>
      </c>
      <c r="AA174" s="22">
        <v>0</v>
      </c>
      <c r="AB174" s="22">
        <v>0</v>
      </c>
      <c r="AC174" s="22">
        <v>0</v>
      </c>
      <c r="AD174" s="22">
        <v>0</v>
      </c>
      <c r="AE174" s="22">
        <v>0</v>
      </c>
      <c r="AF174" s="22">
        <v>0</v>
      </c>
      <c r="AG174" s="22">
        <v>0</v>
      </c>
      <c r="AH174" s="22">
        <v>0</v>
      </c>
      <c r="AI174" s="22">
        <v>0</v>
      </c>
      <c r="AJ174" s="22">
        <v>0</v>
      </c>
      <c r="AK174" s="22">
        <v>0</v>
      </c>
      <c r="AL174" s="22">
        <v>0</v>
      </c>
      <c r="AM174" s="22">
        <v>0</v>
      </c>
      <c r="AN174" s="22">
        <v>0</v>
      </c>
      <c r="AO174" s="22">
        <v>0</v>
      </c>
      <c r="AP174" s="22">
        <v>0</v>
      </c>
      <c r="AQ174" s="22">
        <v>0</v>
      </c>
      <c r="AR174" s="22">
        <v>0</v>
      </c>
      <c r="AS174" s="22">
        <v>0</v>
      </c>
      <c r="AT174" s="22">
        <v>0</v>
      </c>
      <c r="AU174" s="22">
        <v>0</v>
      </c>
      <c r="AV174" s="22">
        <v>0</v>
      </c>
      <c r="AW174" s="22">
        <v>0</v>
      </c>
      <c r="AX174" s="22">
        <v>0</v>
      </c>
      <c r="AY174" s="22">
        <v>0</v>
      </c>
      <c r="AZ174" s="22">
        <v>0</v>
      </c>
      <c r="BA174" s="22">
        <v>0</v>
      </c>
      <c r="BB174" s="22">
        <v>1</v>
      </c>
      <c r="BC174" s="22">
        <v>0</v>
      </c>
      <c r="BD174" s="22">
        <v>0</v>
      </c>
      <c r="BE174" s="22">
        <v>0</v>
      </c>
      <c r="BF174" s="22">
        <v>1</v>
      </c>
      <c r="BG174" s="22">
        <v>0</v>
      </c>
      <c r="BH174" s="22">
        <v>0</v>
      </c>
      <c r="BI174" s="22">
        <v>0</v>
      </c>
      <c r="BJ174" s="22">
        <v>1</v>
      </c>
      <c r="BK174" s="22">
        <v>0</v>
      </c>
      <c r="BL174" s="22">
        <v>0</v>
      </c>
      <c r="BM174" s="22">
        <v>0</v>
      </c>
      <c r="BN174" s="22">
        <v>0</v>
      </c>
      <c r="BO174" s="22">
        <v>0</v>
      </c>
      <c r="BP174" s="22">
        <v>0</v>
      </c>
      <c r="BQ174" s="22">
        <v>0</v>
      </c>
      <c r="BR174" s="22">
        <v>0</v>
      </c>
      <c r="BS174" s="22">
        <v>0</v>
      </c>
      <c r="BT174" s="22">
        <v>0</v>
      </c>
      <c r="BU174" s="22">
        <v>0</v>
      </c>
      <c r="BV174" s="22">
        <v>0</v>
      </c>
      <c r="BW174" s="22">
        <v>0</v>
      </c>
      <c r="BX174" s="22">
        <v>0</v>
      </c>
      <c r="BY174" s="22">
        <v>0</v>
      </c>
      <c r="BZ174" s="22">
        <v>0</v>
      </c>
      <c r="CA174" s="22">
        <v>0</v>
      </c>
      <c r="CB174" s="22">
        <v>8</v>
      </c>
      <c r="CC174" s="22">
        <v>0</v>
      </c>
    </row>
    <row r="175" spans="1:81" x14ac:dyDescent="0.3">
      <c r="A175" s="6" t="s">
        <v>441</v>
      </c>
      <c r="B175" s="20">
        <f t="shared" si="13"/>
        <v>28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3</v>
      </c>
      <c r="R175" s="22">
        <v>2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2">
        <v>0</v>
      </c>
      <c r="Z175" s="22">
        <v>0</v>
      </c>
      <c r="AA175" s="22">
        <v>0</v>
      </c>
      <c r="AB175" s="22">
        <v>0</v>
      </c>
      <c r="AC175" s="22">
        <v>2</v>
      </c>
      <c r="AD175" s="22">
        <v>0</v>
      </c>
      <c r="AE175" s="22">
        <v>1</v>
      </c>
      <c r="AF175" s="22">
        <v>0</v>
      </c>
      <c r="AG175" s="22">
        <v>0</v>
      </c>
      <c r="AH175" s="22">
        <v>0</v>
      </c>
      <c r="AI175" s="22">
        <v>1</v>
      </c>
      <c r="AJ175" s="22">
        <v>0</v>
      </c>
      <c r="AK175" s="22">
        <v>0</v>
      </c>
      <c r="AL175" s="22">
        <v>0</v>
      </c>
      <c r="AM175" s="22">
        <v>0</v>
      </c>
      <c r="AN175" s="22">
        <v>0</v>
      </c>
      <c r="AO175" s="22">
        <v>0</v>
      </c>
      <c r="AP175" s="22">
        <v>0</v>
      </c>
      <c r="AQ175" s="22">
        <v>0</v>
      </c>
      <c r="AR175" s="22">
        <v>0</v>
      </c>
      <c r="AS175" s="22">
        <v>4</v>
      </c>
      <c r="AT175" s="22">
        <v>0</v>
      </c>
      <c r="AU175" s="22">
        <v>0</v>
      </c>
      <c r="AV175" s="22">
        <v>0</v>
      </c>
      <c r="AW175" s="22">
        <v>0</v>
      </c>
      <c r="AX175" s="22">
        <v>1</v>
      </c>
      <c r="AY175" s="22">
        <v>0</v>
      </c>
      <c r="AZ175" s="22">
        <v>0</v>
      </c>
      <c r="BA175" s="22">
        <v>1</v>
      </c>
      <c r="BB175" s="22">
        <v>0</v>
      </c>
      <c r="BC175" s="22">
        <v>0</v>
      </c>
      <c r="BD175" s="22">
        <v>0</v>
      </c>
      <c r="BE175" s="22">
        <v>0</v>
      </c>
      <c r="BF175" s="22">
        <v>0</v>
      </c>
      <c r="BG175" s="22">
        <v>0</v>
      </c>
      <c r="BH175" s="22">
        <v>0</v>
      </c>
      <c r="BI175" s="22">
        <v>1</v>
      </c>
      <c r="BJ175" s="22">
        <v>1</v>
      </c>
      <c r="BK175" s="22">
        <v>0</v>
      </c>
      <c r="BL175" s="22">
        <v>0</v>
      </c>
      <c r="BM175" s="22">
        <v>0</v>
      </c>
      <c r="BN175" s="22">
        <v>0</v>
      </c>
      <c r="BO175" s="22">
        <v>8</v>
      </c>
      <c r="BP175" s="22">
        <v>0</v>
      </c>
      <c r="BQ175" s="22">
        <v>0</v>
      </c>
      <c r="BR175" s="22">
        <v>0</v>
      </c>
      <c r="BS175" s="22">
        <v>0</v>
      </c>
      <c r="BT175" s="22">
        <v>0</v>
      </c>
      <c r="BU175" s="22">
        <v>0</v>
      </c>
      <c r="BV175" s="22">
        <v>0</v>
      </c>
      <c r="BW175" s="22">
        <v>2</v>
      </c>
      <c r="BX175" s="22">
        <v>0</v>
      </c>
      <c r="BY175" s="22">
        <v>0</v>
      </c>
      <c r="BZ175" s="22">
        <v>0</v>
      </c>
      <c r="CA175" s="22">
        <v>0</v>
      </c>
      <c r="CB175" s="22">
        <v>1</v>
      </c>
      <c r="CC175" s="22">
        <v>0</v>
      </c>
    </row>
    <row r="176" spans="1:81" x14ac:dyDescent="0.3">
      <c r="A176" s="6" t="s">
        <v>641</v>
      </c>
      <c r="B176" s="20">
        <f t="shared" si="13"/>
        <v>32</v>
      </c>
      <c r="C176" s="22">
        <v>0</v>
      </c>
      <c r="D176" s="22">
        <v>0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1</v>
      </c>
      <c r="O176" s="22">
        <v>0</v>
      </c>
      <c r="P176" s="22">
        <v>0</v>
      </c>
      <c r="Q176" s="22">
        <v>1</v>
      </c>
      <c r="R176" s="22">
        <v>0</v>
      </c>
      <c r="S176" s="22">
        <v>0</v>
      </c>
      <c r="T176" s="22">
        <v>0</v>
      </c>
      <c r="U176" s="22">
        <v>0</v>
      </c>
      <c r="V176" s="22">
        <v>0</v>
      </c>
      <c r="W176" s="22">
        <v>0</v>
      </c>
      <c r="X176" s="22">
        <v>0</v>
      </c>
      <c r="Y176" s="22">
        <v>0</v>
      </c>
      <c r="Z176" s="22">
        <v>7</v>
      </c>
      <c r="AA176" s="22">
        <v>0</v>
      </c>
      <c r="AB176" s="22">
        <v>0</v>
      </c>
      <c r="AC176" s="22">
        <v>1</v>
      </c>
      <c r="AD176" s="22">
        <v>0</v>
      </c>
      <c r="AE176" s="22">
        <v>0</v>
      </c>
      <c r="AF176" s="22">
        <v>0</v>
      </c>
      <c r="AG176" s="22">
        <v>0</v>
      </c>
      <c r="AH176" s="22">
        <v>0</v>
      </c>
      <c r="AI176" s="22">
        <v>2</v>
      </c>
      <c r="AJ176" s="22">
        <v>0</v>
      </c>
      <c r="AK176" s="22">
        <v>14</v>
      </c>
      <c r="AL176" s="22">
        <v>0</v>
      </c>
      <c r="AM176" s="22">
        <v>1</v>
      </c>
      <c r="AN176" s="22">
        <v>0</v>
      </c>
      <c r="AO176" s="22">
        <v>0</v>
      </c>
      <c r="AP176" s="22">
        <v>0</v>
      </c>
      <c r="AQ176" s="22">
        <v>0</v>
      </c>
      <c r="AR176" s="22">
        <v>0</v>
      </c>
      <c r="AS176" s="22">
        <v>0</v>
      </c>
      <c r="AT176" s="22">
        <v>0</v>
      </c>
      <c r="AU176" s="22">
        <v>0</v>
      </c>
      <c r="AV176" s="22">
        <v>0</v>
      </c>
      <c r="AW176" s="22">
        <v>0</v>
      </c>
      <c r="AX176" s="22">
        <v>0</v>
      </c>
      <c r="AY176" s="22">
        <v>0</v>
      </c>
      <c r="AZ176" s="22">
        <v>0</v>
      </c>
      <c r="BA176" s="22">
        <v>1</v>
      </c>
      <c r="BB176" s="22">
        <v>2</v>
      </c>
      <c r="BC176" s="22">
        <v>0</v>
      </c>
      <c r="BD176" s="22">
        <v>0</v>
      </c>
      <c r="BE176" s="22">
        <v>0</v>
      </c>
      <c r="BF176" s="22">
        <v>1</v>
      </c>
      <c r="BG176" s="22">
        <v>0</v>
      </c>
      <c r="BH176" s="22">
        <v>0</v>
      </c>
      <c r="BI176" s="22">
        <v>0</v>
      </c>
      <c r="BJ176" s="22">
        <v>0</v>
      </c>
      <c r="BK176" s="22">
        <v>0</v>
      </c>
      <c r="BL176" s="22">
        <v>0</v>
      </c>
      <c r="BM176" s="22">
        <v>0</v>
      </c>
      <c r="BN176" s="22">
        <v>0</v>
      </c>
      <c r="BO176" s="22">
        <v>0</v>
      </c>
      <c r="BP176" s="22">
        <v>0</v>
      </c>
      <c r="BQ176" s="22">
        <v>0</v>
      </c>
      <c r="BR176" s="22">
        <v>0</v>
      </c>
      <c r="BS176" s="22">
        <v>0</v>
      </c>
      <c r="BT176" s="22">
        <v>0</v>
      </c>
      <c r="BU176" s="22">
        <v>0</v>
      </c>
      <c r="BV176" s="22">
        <v>0</v>
      </c>
      <c r="BW176" s="22">
        <v>0</v>
      </c>
      <c r="BX176" s="22">
        <v>0</v>
      </c>
      <c r="BY176" s="22">
        <v>0</v>
      </c>
      <c r="BZ176" s="22">
        <v>0</v>
      </c>
      <c r="CA176" s="22">
        <v>0</v>
      </c>
      <c r="CB176" s="22">
        <v>1</v>
      </c>
      <c r="CC176" s="22">
        <v>0</v>
      </c>
    </row>
    <row r="177" spans="1:81" x14ac:dyDescent="0.3">
      <c r="A177" s="6" t="s">
        <v>55</v>
      </c>
      <c r="B177" s="20">
        <f t="shared" si="13"/>
        <v>25</v>
      </c>
      <c r="C177" s="22">
        <v>0</v>
      </c>
      <c r="D177" s="22">
        <v>0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3</v>
      </c>
      <c r="O177" s="22">
        <v>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  <c r="V177" s="22">
        <v>0</v>
      </c>
      <c r="W177" s="22">
        <v>0</v>
      </c>
      <c r="X177" s="22">
        <v>0</v>
      </c>
      <c r="Y177" s="22">
        <v>0</v>
      </c>
      <c r="Z177" s="22">
        <v>0</v>
      </c>
      <c r="AA177" s="22">
        <v>0</v>
      </c>
      <c r="AB177" s="22">
        <v>0</v>
      </c>
      <c r="AC177" s="22">
        <v>0</v>
      </c>
      <c r="AD177" s="22">
        <v>3</v>
      </c>
      <c r="AE177" s="22">
        <v>2</v>
      </c>
      <c r="AF177" s="22">
        <v>1</v>
      </c>
      <c r="AG177" s="22">
        <v>0</v>
      </c>
      <c r="AH177" s="22">
        <v>0</v>
      </c>
      <c r="AI177" s="22">
        <v>0</v>
      </c>
      <c r="AJ177" s="22">
        <v>0</v>
      </c>
      <c r="AK177" s="22">
        <v>0</v>
      </c>
      <c r="AL177" s="22">
        <v>0</v>
      </c>
      <c r="AM177" s="22">
        <v>0</v>
      </c>
      <c r="AN177" s="22">
        <v>0</v>
      </c>
      <c r="AO177" s="22">
        <v>0</v>
      </c>
      <c r="AP177" s="22">
        <v>0</v>
      </c>
      <c r="AQ177" s="22">
        <v>0</v>
      </c>
      <c r="AR177" s="22">
        <v>0</v>
      </c>
      <c r="AS177" s="22">
        <v>0</v>
      </c>
      <c r="AT177" s="22">
        <v>1</v>
      </c>
      <c r="AU177" s="22">
        <v>0</v>
      </c>
      <c r="AV177" s="22">
        <v>0</v>
      </c>
      <c r="AW177" s="22">
        <v>0</v>
      </c>
      <c r="AX177" s="22">
        <v>1</v>
      </c>
      <c r="AY177" s="22">
        <v>0</v>
      </c>
      <c r="AZ177" s="22">
        <v>0</v>
      </c>
      <c r="BA177" s="22">
        <v>0</v>
      </c>
      <c r="BB177" s="22">
        <v>0</v>
      </c>
      <c r="BC177" s="22">
        <v>0</v>
      </c>
      <c r="BD177" s="22">
        <v>1</v>
      </c>
      <c r="BE177" s="22">
        <v>0</v>
      </c>
      <c r="BF177" s="22">
        <v>0</v>
      </c>
      <c r="BG177" s="22">
        <v>0</v>
      </c>
      <c r="BH177" s="22">
        <v>0</v>
      </c>
      <c r="BI177" s="22">
        <v>0</v>
      </c>
      <c r="BJ177" s="22">
        <v>3</v>
      </c>
      <c r="BK177" s="22">
        <v>0</v>
      </c>
      <c r="BL177" s="22">
        <v>1</v>
      </c>
      <c r="BM177" s="22">
        <v>4</v>
      </c>
      <c r="BN177" s="22">
        <v>0</v>
      </c>
      <c r="BO177" s="22">
        <v>0</v>
      </c>
      <c r="BP177" s="22">
        <v>0</v>
      </c>
      <c r="BQ177" s="22">
        <v>0</v>
      </c>
      <c r="BR177" s="22">
        <v>0</v>
      </c>
      <c r="BS177" s="22">
        <v>0</v>
      </c>
      <c r="BT177" s="22">
        <v>0</v>
      </c>
      <c r="BU177" s="22">
        <v>3</v>
      </c>
      <c r="BV177" s="22">
        <v>0</v>
      </c>
      <c r="BW177" s="22">
        <v>0</v>
      </c>
      <c r="BX177" s="22">
        <v>0</v>
      </c>
      <c r="BY177" s="22">
        <v>0</v>
      </c>
      <c r="BZ177" s="22">
        <v>0</v>
      </c>
      <c r="CA177" s="22">
        <v>0</v>
      </c>
      <c r="CB177" s="22">
        <v>2</v>
      </c>
      <c r="CC177" s="22">
        <v>0</v>
      </c>
    </row>
    <row r="178" spans="1:81" x14ac:dyDescent="0.3">
      <c r="A178" s="6" t="s">
        <v>655</v>
      </c>
      <c r="B178" s="20">
        <f>SUM(C178:CC178)</f>
        <v>1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  <c r="P178" s="22">
        <v>0</v>
      </c>
      <c r="Q178" s="22">
        <v>0</v>
      </c>
      <c r="R178" s="22">
        <v>0</v>
      </c>
      <c r="S178" s="22">
        <v>0</v>
      </c>
      <c r="T178" s="22">
        <v>0</v>
      </c>
      <c r="U178" s="22">
        <v>0</v>
      </c>
      <c r="V178" s="22">
        <v>0</v>
      </c>
      <c r="W178" s="22">
        <v>0</v>
      </c>
      <c r="X178" s="22">
        <v>0</v>
      </c>
      <c r="Y178" s="22">
        <v>0</v>
      </c>
      <c r="Z178" s="22">
        <v>0</v>
      </c>
      <c r="AA178" s="22">
        <v>0</v>
      </c>
      <c r="AB178" s="22">
        <v>0</v>
      </c>
      <c r="AC178" s="22">
        <v>0</v>
      </c>
      <c r="AD178" s="22">
        <v>0</v>
      </c>
      <c r="AE178" s="22">
        <v>0</v>
      </c>
      <c r="AF178" s="22">
        <v>0</v>
      </c>
      <c r="AG178" s="22">
        <v>0</v>
      </c>
      <c r="AH178" s="22">
        <v>0</v>
      </c>
      <c r="AI178" s="22">
        <v>0</v>
      </c>
      <c r="AJ178" s="22">
        <v>0</v>
      </c>
      <c r="AK178" s="22">
        <v>0</v>
      </c>
      <c r="AL178" s="22">
        <v>0</v>
      </c>
      <c r="AM178" s="22">
        <v>0</v>
      </c>
      <c r="AN178" s="22">
        <v>0</v>
      </c>
      <c r="AO178" s="22">
        <v>0</v>
      </c>
      <c r="AP178" s="22">
        <v>0</v>
      </c>
      <c r="AQ178" s="22">
        <v>0</v>
      </c>
      <c r="AR178" s="22">
        <v>0</v>
      </c>
      <c r="AS178" s="22">
        <v>0</v>
      </c>
      <c r="AT178" s="22">
        <v>0</v>
      </c>
      <c r="AU178" s="22">
        <v>0</v>
      </c>
      <c r="AV178" s="22">
        <v>0</v>
      </c>
      <c r="AW178" s="22">
        <v>0</v>
      </c>
      <c r="AX178" s="22">
        <v>0</v>
      </c>
      <c r="AY178" s="22">
        <v>0</v>
      </c>
      <c r="AZ178" s="22">
        <v>0</v>
      </c>
      <c r="BA178" s="22">
        <v>0</v>
      </c>
      <c r="BB178" s="22">
        <v>0</v>
      </c>
      <c r="BC178" s="22">
        <v>0</v>
      </c>
      <c r="BD178" s="22">
        <v>0</v>
      </c>
      <c r="BE178" s="22">
        <v>0</v>
      </c>
      <c r="BF178" s="22">
        <v>0</v>
      </c>
      <c r="BG178" s="22">
        <v>0</v>
      </c>
      <c r="BH178" s="22">
        <v>0</v>
      </c>
      <c r="BI178" s="22">
        <v>0</v>
      </c>
      <c r="BJ178" s="22">
        <v>0</v>
      </c>
      <c r="BK178" s="22">
        <v>1</v>
      </c>
      <c r="BL178" s="22">
        <v>0</v>
      </c>
      <c r="BM178" s="22">
        <v>0</v>
      </c>
      <c r="BN178" s="22">
        <v>0</v>
      </c>
      <c r="BO178" s="22">
        <v>0</v>
      </c>
      <c r="BP178" s="22">
        <v>0</v>
      </c>
      <c r="BQ178" s="22">
        <v>0</v>
      </c>
      <c r="BR178" s="22">
        <v>0</v>
      </c>
      <c r="BS178" s="22">
        <v>0</v>
      </c>
      <c r="BT178" s="22">
        <v>0</v>
      </c>
      <c r="BU178" s="22">
        <v>0</v>
      </c>
      <c r="BV178" s="22">
        <v>0</v>
      </c>
      <c r="BW178" s="22">
        <v>0</v>
      </c>
      <c r="BX178" s="22">
        <v>0</v>
      </c>
      <c r="BY178" s="22">
        <v>0</v>
      </c>
      <c r="BZ178" s="22">
        <v>0</v>
      </c>
      <c r="CA178" s="22">
        <v>0</v>
      </c>
      <c r="CB178" s="22">
        <v>0</v>
      </c>
      <c r="CC178" s="22">
        <v>0</v>
      </c>
    </row>
    <row r="179" spans="1:81" x14ac:dyDescent="0.3">
      <c r="A179" s="6" t="s">
        <v>663</v>
      </c>
      <c r="B179" s="20">
        <f t="shared" si="13"/>
        <v>1</v>
      </c>
      <c r="C179" s="22">
        <v>0</v>
      </c>
      <c r="D179" s="22">
        <v>0</v>
      </c>
      <c r="E179" s="22"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2">
        <v>0</v>
      </c>
      <c r="P179" s="22">
        <v>0</v>
      </c>
      <c r="Q179" s="22">
        <v>0</v>
      </c>
      <c r="R179" s="22">
        <v>0</v>
      </c>
      <c r="S179" s="22">
        <v>0</v>
      </c>
      <c r="T179" s="22">
        <v>0</v>
      </c>
      <c r="U179" s="22">
        <v>0</v>
      </c>
      <c r="V179" s="22">
        <v>0</v>
      </c>
      <c r="W179" s="22">
        <v>0</v>
      </c>
      <c r="X179" s="22">
        <v>0</v>
      </c>
      <c r="Y179" s="22">
        <v>0</v>
      </c>
      <c r="Z179" s="22">
        <v>0</v>
      </c>
      <c r="AA179" s="22">
        <v>0</v>
      </c>
      <c r="AB179" s="22">
        <v>0</v>
      </c>
      <c r="AC179" s="22">
        <v>0</v>
      </c>
      <c r="AD179" s="22">
        <v>0</v>
      </c>
      <c r="AE179" s="22">
        <v>0</v>
      </c>
      <c r="AF179" s="22">
        <v>0</v>
      </c>
      <c r="AG179" s="22">
        <v>0</v>
      </c>
      <c r="AH179" s="22">
        <v>0</v>
      </c>
      <c r="AI179" s="22">
        <v>0</v>
      </c>
      <c r="AJ179" s="22">
        <v>0</v>
      </c>
      <c r="AK179" s="22">
        <v>0</v>
      </c>
      <c r="AL179" s="22">
        <v>0</v>
      </c>
      <c r="AM179" s="22">
        <v>0</v>
      </c>
      <c r="AN179" s="22">
        <v>0</v>
      </c>
      <c r="AO179" s="22">
        <v>0</v>
      </c>
      <c r="AP179" s="22">
        <v>0</v>
      </c>
      <c r="AQ179" s="22">
        <v>0</v>
      </c>
      <c r="AR179" s="22">
        <v>0</v>
      </c>
      <c r="AS179" s="22">
        <v>0</v>
      </c>
      <c r="AT179" s="22">
        <v>0</v>
      </c>
      <c r="AU179" s="22">
        <v>0</v>
      </c>
      <c r="AV179" s="22">
        <v>0</v>
      </c>
      <c r="AW179" s="22">
        <v>0</v>
      </c>
      <c r="AX179" s="22">
        <v>0</v>
      </c>
      <c r="AY179" s="22">
        <v>0</v>
      </c>
      <c r="AZ179" s="22">
        <v>0</v>
      </c>
      <c r="BA179" s="22">
        <v>0</v>
      </c>
      <c r="BB179" s="22">
        <v>0</v>
      </c>
      <c r="BC179" s="22">
        <v>0</v>
      </c>
      <c r="BD179" s="22">
        <v>0</v>
      </c>
      <c r="BE179" s="22">
        <v>0</v>
      </c>
      <c r="BF179" s="22">
        <v>0</v>
      </c>
      <c r="BG179" s="22">
        <v>0</v>
      </c>
      <c r="BH179" s="22">
        <v>0</v>
      </c>
      <c r="BI179" s="22">
        <v>0</v>
      </c>
      <c r="BJ179" s="22">
        <v>1</v>
      </c>
      <c r="BK179" s="22">
        <v>0</v>
      </c>
      <c r="BL179" s="22">
        <v>0</v>
      </c>
      <c r="BM179" s="22">
        <v>0</v>
      </c>
      <c r="BN179" s="22">
        <v>0</v>
      </c>
      <c r="BO179" s="22">
        <v>0</v>
      </c>
      <c r="BP179" s="22">
        <v>0</v>
      </c>
      <c r="BQ179" s="22">
        <v>0</v>
      </c>
      <c r="BR179" s="22">
        <v>0</v>
      </c>
      <c r="BS179" s="22">
        <v>0</v>
      </c>
      <c r="BT179" s="22">
        <v>0</v>
      </c>
      <c r="BU179" s="22">
        <v>0</v>
      </c>
      <c r="BV179" s="22">
        <v>0</v>
      </c>
      <c r="BW179" s="22">
        <v>0</v>
      </c>
      <c r="BX179" s="22">
        <v>0</v>
      </c>
      <c r="BY179" s="22">
        <v>0</v>
      </c>
      <c r="BZ179" s="22">
        <v>0</v>
      </c>
      <c r="CA179" s="22">
        <v>0</v>
      </c>
      <c r="CB179" s="22">
        <v>0</v>
      </c>
      <c r="CC179" s="22">
        <v>0</v>
      </c>
    </row>
    <row r="180" spans="1:81" x14ac:dyDescent="0.3">
      <c r="A180" s="6" t="s">
        <v>349</v>
      </c>
      <c r="B180" s="20">
        <f t="shared" si="13"/>
        <v>18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1</v>
      </c>
      <c r="L180" s="22">
        <v>0</v>
      </c>
      <c r="M180" s="22">
        <v>0</v>
      </c>
      <c r="N180" s="22">
        <v>0</v>
      </c>
      <c r="O180" s="22">
        <v>0</v>
      </c>
      <c r="P180" s="22">
        <v>0</v>
      </c>
      <c r="Q180" s="22">
        <v>0</v>
      </c>
      <c r="R180" s="22">
        <v>0</v>
      </c>
      <c r="S180" s="22">
        <v>0</v>
      </c>
      <c r="T180" s="22">
        <v>0</v>
      </c>
      <c r="U180" s="22">
        <v>0</v>
      </c>
      <c r="V180" s="22">
        <v>0</v>
      </c>
      <c r="W180" s="22">
        <v>0</v>
      </c>
      <c r="X180" s="22">
        <v>0</v>
      </c>
      <c r="Y180" s="22">
        <v>0</v>
      </c>
      <c r="Z180" s="22">
        <v>1</v>
      </c>
      <c r="AA180" s="22">
        <v>2</v>
      </c>
      <c r="AB180" s="22">
        <v>0</v>
      </c>
      <c r="AC180" s="22">
        <v>1</v>
      </c>
      <c r="AD180" s="22">
        <v>0</v>
      </c>
      <c r="AE180" s="22">
        <v>0</v>
      </c>
      <c r="AF180" s="22">
        <v>2</v>
      </c>
      <c r="AG180" s="22">
        <v>0</v>
      </c>
      <c r="AH180" s="22">
        <v>0</v>
      </c>
      <c r="AI180" s="22">
        <v>0</v>
      </c>
      <c r="AJ180" s="22">
        <v>0</v>
      </c>
      <c r="AK180" s="22">
        <v>0</v>
      </c>
      <c r="AL180" s="22">
        <v>0</v>
      </c>
      <c r="AM180" s="22">
        <v>0</v>
      </c>
      <c r="AN180" s="22">
        <v>0</v>
      </c>
      <c r="AO180" s="22">
        <v>0</v>
      </c>
      <c r="AP180" s="22">
        <v>0</v>
      </c>
      <c r="AQ180" s="22">
        <v>0</v>
      </c>
      <c r="AR180" s="22">
        <v>0</v>
      </c>
      <c r="AS180" s="22">
        <v>1</v>
      </c>
      <c r="AT180" s="22">
        <v>0</v>
      </c>
      <c r="AU180" s="22">
        <v>0</v>
      </c>
      <c r="AV180" s="22">
        <v>0</v>
      </c>
      <c r="AW180" s="22">
        <v>0</v>
      </c>
      <c r="AX180" s="22">
        <v>1</v>
      </c>
      <c r="AY180" s="22">
        <v>1</v>
      </c>
      <c r="AZ180" s="22">
        <v>0</v>
      </c>
      <c r="BA180" s="22">
        <v>1</v>
      </c>
      <c r="BB180" s="22">
        <v>0</v>
      </c>
      <c r="BC180" s="22">
        <v>0</v>
      </c>
      <c r="BD180" s="22">
        <v>0</v>
      </c>
      <c r="BE180" s="22">
        <v>0</v>
      </c>
      <c r="BF180" s="22">
        <v>0</v>
      </c>
      <c r="BG180" s="22">
        <v>0</v>
      </c>
      <c r="BH180" s="22">
        <v>4</v>
      </c>
      <c r="BI180" s="22">
        <v>0</v>
      </c>
      <c r="BJ180" s="22">
        <v>0</v>
      </c>
      <c r="BK180" s="22">
        <v>0</v>
      </c>
      <c r="BL180" s="22">
        <v>0</v>
      </c>
      <c r="BM180" s="22">
        <v>1</v>
      </c>
      <c r="BN180" s="22">
        <v>0</v>
      </c>
      <c r="BO180" s="22">
        <v>0</v>
      </c>
      <c r="BP180" s="22">
        <v>0</v>
      </c>
      <c r="BQ180" s="22">
        <v>0</v>
      </c>
      <c r="BR180" s="22">
        <v>0</v>
      </c>
      <c r="BS180" s="22">
        <v>0</v>
      </c>
      <c r="BT180" s="22">
        <v>0</v>
      </c>
      <c r="BU180" s="22">
        <v>1</v>
      </c>
      <c r="BV180" s="22">
        <v>0</v>
      </c>
      <c r="BW180" s="22">
        <v>1</v>
      </c>
      <c r="BX180" s="22">
        <v>0</v>
      </c>
      <c r="BY180" s="22">
        <v>0</v>
      </c>
      <c r="BZ180" s="22">
        <v>0</v>
      </c>
      <c r="CA180" s="22">
        <v>0</v>
      </c>
      <c r="CB180" s="22">
        <v>0</v>
      </c>
      <c r="CC180" s="22">
        <v>0</v>
      </c>
    </row>
    <row r="181" spans="1:81" x14ac:dyDescent="0.3">
      <c r="A181" s="6" t="s">
        <v>217</v>
      </c>
      <c r="B181" s="20">
        <f t="shared" si="13"/>
        <v>17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2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  <c r="V181" s="22">
        <v>0</v>
      </c>
      <c r="W181" s="22">
        <v>0</v>
      </c>
      <c r="X181" s="22">
        <v>1</v>
      </c>
      <c r="Y181" s="22">
        <v>0</v>
      </c>
      <c r="Z181" s="22">
        <v>0</v>
      </c>
      <c r="AA181" s="22">
        <v>0</v>
      </c>
      <c r="AB181" s="22">
        <v>0</v>
      </c>
      <c r="AC181" s="22">
        <v>1</v>
      </c>
      <c r="AD181" s="22">
        <v>0</v>
      </c>
      <c r="AE181" s="22">
        <v>0</v>
      </c>
      <c r="AF181" s="22">
        <v>0</v>
      </c>
      <c r="AG181" s="22">
        <v>0</v>
      </c>
      <c r="AH181" s="22">
        <v>0</v>
      </c>
      <c r="AI181" s="22">
        <v>1</v>
      </c>
      <c r="AJ181" s="22">
        <v>0</v>
      </c>
      <c r="AK181" s="22">
        <v>0</v>
      </c>
      <c r="AL181" s="22">
        <v>0</v>
      </c>
      <c r="AM181" s="22">
        <v>0</v>
      </c>
      <c r="AN181" s="22">
        <v>0</v>
      </c>
      <c r="AO181" s="22">
        <v>0</v>
      </c>
      <c r="AP181" s="22">
        <v>0</v>
      </c>
      <c r="AQ181" s="22">
        <v>0</v>
      </c>
      <c r="AR181" s="22">
        <v>0</v>
      </c>
      <c r="AS181" s="22">
        <v>0</v>
      </c>
      <c r="AT181" s="22">
        <v>0</v>
      </c>
      <c r="AU181" s="22">
        <v>0</v>
      </c>
      <c r="AV181" s="22">
        <v>0</v>
      </c>
      <c r="AW181" s="22">
        <v>0</v>
      </c>
      <c r="AX181" s="22">
        <v>2</v>
      </c>
      <c r="AY181" s="22">
        <v>0</v>
      </c>
      <c r="AZ181" s="22">
        <v>0</v>
      </c>
      <c r="BA181" s="22">
        <v>0</v>
      </c>
      <c r="BB181" s="22">
        <v>0</v>
      </c>
      <c r="BC181" s="22">
        <v>0</v>
      </c>
      <c r="BD181" s="22">
        <v>1</v>
      </c>
      <c r="BE181" s="22">
        <v>0</v>
      </c>
      <c r="BF181" s="22">
        <v>3</v>
      </c>
      <c r="BG181" s="22">
        <v>0</v>
      </c>
      <c r="BH181" s="22">
        <v>0</v>
      </c>
      <c r="BI181" s="22">
        <v>2</v>
      </c>
      <c r="BJ181" s="22">
        <v>0</v>
      </c>
      <c r="BK181" s="22">
        <v>0</v>
      </c>
      <c r="BL181" s="22">
        <v>0</v>
      </c>
      <c r="BM181" s="22">
        <v>0</v>
      </c>
      <c r="BN181" s="22">
        <v>0</v>
      </c>
      <c r="BO181" s="22">
        <v>2</v>
      </c>
      <c r="BP181" s="22">
        <v>0</v>
      </c>
      <c r="BQ181" s="22">
        <v>0</v>
      </c>
      <c r="BR181" s="22">
        <v>0</v>
      </c>
      <c r="BS181" s="22">
        <v>0</v>
      </c>
      <c r="BT181" s="22">
        <v>2</v>
      </c>
      <c r="BU181" s="22">
        <v>0</v>
      </c>
      <c r="BV181" s="22">
        <v>0</v>
      </c>
      <c r="BW181" s="22">
        <v>0</v>
      </c>
      <c r="BX181" s="22">
        <v>0</v>
      </c>
      <c r="BY181" s="22">
        <v>0</v>
      </c>
      <c r="BZ181" s="22">
        <v>0</v>
      </c>
      <c r="CA181" s="22">
        <v>0</v>
      </c>
      <c r="CB181" s="22">
        <v>0</v>
      </c>
      <c r="CC181" s="22">
        <v>0</v>
      </c>
    </row>
    <row r="182" spans="1:81" x14ac:dyDescent="0.3">
      <c r="A182" s="6" t="s">
        <v>218</v>
      </c>
      <c r="B182" s="20">
        <f t="shared" si="13"/>
        <v>569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2</v>
      </c>
      <c r="L182" s="22">
        <v>0</v>
      </c>
      <c r="M182" s="22">
        <v>2</v>
      </c>
      <c r="N182" s="22">
        <v>0</v>
      </c>
      <c r="O182" s="22">
        <v>0</v>
      </c>
      <c r="P182" s="22">
        <v>0</v>
      </c>
      <c r="Q182" s="22">
        <v>63</v>
      </c>
      <c r="R182" s="22">
        <v>58</v>
      </c>
      <c r="S182" s="22">
        <v>0</v>
      </c>
      <c r="T182" s="22">
        <v>0</v>
      </c>
      <c r="U182" s="22">
        <v>0</v>
      </c>
      <c r="V182" s="22">
        <v>0</v>
      </c>
      <c r="W182" s="22">
        <v>0</v>
      </c>
      <c r="X182" s="22">
        <v>7</v>
      </c>
      <c r="Y182" s="22">
        <v>0</v>
      </c>
      <c r="Z182" s="22">
        <v>0</v>
      </c>
      <c r="AA182" s="22">
        <v>0</v>
      </c>
      <c r="AB182" s="22">
        <v>0</v>
      </c>
      <c r="AC182" s="22">
        <v>131</v>
      </c>
      <c r="AD182" s="22">
        <v>0</v>
      </c>
      <c r="AE182" s="22">
        <v>0</v>
      </c>
      <c r="AF182" s="22">
        <v>0</v>
      </c>
      <c r="AG182" s="22">
        <v>0</v>
      </c>
      <c r="AH182" s="22">
        <v>0</v>
      </c>
      <c r="AI182" s="22">
        <v>98</v>
      </c>
      <c r="AJ182" s="22">
        <v>0</v>
      </c>
      <c r="AK182" s="22">
        <v>67</v>
      </c>
      <c r="AL182" s="22">
        <v>0</v>
      </c>
      <c r="AM182" s="22">
        <v>0</v>
      </c>
      <c r="AN182" s="22">
        <v>0</v>
      </c>
      <c r="AO182" s="22">
        <v>0</v>
      </c>
      <c r="AP182" s="22">
        <v>0</v>
      </c>
      <c r="AQ182" s="22">
        <v>0</v>
      </c>
      <c r="AR182" s="22">
        <v>0</v>
      </c>
      <c r="AS182" s="22">
        <v>0</v>
      </c>
      <c r="AT182" s="22">
        <v>0</v>
      </c>
      <c r="AU182" s="22">
        <v>6</v>
      </c>
      <c r="AV182" s="22">
        <v>0</v>
      </c>
      <c r="AW182" s="22">
        <v>0</v>
      </c>
      <c r="AX182" s="22">
        <v>30</v>
      </c>
      <c r="AY182" s="22">
        <v>0</v>
      </c>
      <c r="AZ182" s="22">
        <v>4</v>
      </c>
      <c r="BA182" s="22">
        <v>0</v>
      </c>
      <c r="BB182" s="22">
        <v>2</v>
      </c>
      <c r="BC182" s="22">
        <v>0</v>
      </c>
      <c r="BD182" s="22">
        <v>0</v>
      </c>
      <c r="BE182" s="22">
        <v>0</v>
      </c>
      <c r="BF182" s="22">
        <v>28</v>
      </c>
      <c r="BG182" s="22">
        <v>0</v>
      </c>
      <c r="BH182" s="22">
        <v>0</v>
      </c>
      <c r="BI182" s="22">
        <v>4</v>
      </c>
      <c r="BJ182" s="22">
        <v>0</v>
      </c>
      <c r="BK182" s="22">
        <v>0</v>
      </c>
      <c r="BL182" s="22">
        <v>0</v>
      </c>
      <c r="BM182" s="22">
        <v>0</v>
      </c>
      <c r="BN182" s="22">
        <v>0</v>
      </c>
      <c r="BO182" s="22">
        <v>40</v>
      </c>
      <c r="BP182" s="22">
        <v>0</v>
      </c>
      <c r="BQ182" s="22">
        <v>0</v>
      </c>
      <c r="BR182" s="22">
        <v>0</v>
      </c>
      <c r="BS182" s="22">
        <v>0</v>
      </c>
      <c r="BT182" s="22">
        <v>0</v>
      </c>
      <c r="BU182" s="22">
        <v>0</v>
      </c>
      <c r="BV182" s="22">
        <v>0</v>
      </c>
      <c r="BW182" s="22">
        <v>0</v>
      </c>
      <c r="BX182" s="22">
        <v>0</v>
      </c>
      <c r="BY182" s="22">
        <v>20</v>
      </c>
      <c r="BZ182" s="22">
        <v>0</v>
      </c>
      <c r="CA182" s="22">
        <v>3</v>
      </c>
      <c r="CB182" s="22">
        <v>4</v>
      </c>
      <c r="CC182" s="22">
        <v>0</v>
      </c>
    </row>
    <row r="183" spans="1:81" x14ac:dyDescent="0.3">
      <c r="A183" s="6" t="s">
        <v>443</v>
      </c>
      <c r="B183" s="20">
        <f t="shared" si="13"/>
        <v>12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>
        <v>0</v>
      </c>
      <c r="O183" s="22">
        <v>0</v>
      </c>
      <c r="P183" s="22">
        <v>0</v>
      </c>
      <c r="Q183" s="22">
        <v>0</v>
      </c>
      <c r="R183" s="22">
        <v>0</v>
      </c>
      <c r="S183" s="22">
        <v>0</v>
      </c>
      <c r="T183" s="22">
        <v>0</v>
      </c>
      <c r="U183" s="22">
        <v>0</v>
      </c>
      <c r="V183" s="22">
        <v>0</v>
      </c>
      <c r="W183" s="22">
        <v>0</v>
      </c>
      <c r="X183" s="22">
        <v>0</v>
      </c>
      <c r="Y183" s="22">
        <v>0</v>
      </c>
      <c r="Z183" s="22">
        <v>0</v>
      </c>
      <c r="AA183" s="22">
        <v>0</v>
      </c>
      <c r="AB183" s="22">
        <v>0</v>
      </c>
      <c r="AC183" s="22">
        <v>0</v>
      </c>
      <c r="AD183" s="22">
        <v>0</v>
      </c>
      <c r="AE183" s="22">
        <v>4</v>
      </c>
      <c r="AF183" s="22">
        <v>0</v>
      </c>
      <c r="AG183" s="22">
        <v>0</v>
      </c>
      <c r="AH183" s="22">
        <v>0</v>
      </c>
      <c r="AI183" s="22">
        <v>1</v>
      </c>
      <c r="AJ183" s="22">
        <v>0</v>
      </c>
      <c r="AK183" s="22">
        <v>0</v>
      </c>
      <c r="AL183" s="22">
        <v>0</v>
      </c>
      <c r="AM183" s="22">
        <v>0</v>
      </c>
      <c r="AN183" s="22">
        <v>0</v>
      </c>
      <c r="AO183" s="22">
        <v>0</v>
      </c>
      <c r="AP183" s="22">
        <v>0</v>
      </c>
      <c r="AQ183" s="22">
        <v>0</v>
      </c>
      <c r="AR183" s="22">
        <v>0</v>
      </c>
      <c r="AS183" s="22">
        <v>0</v>
      </c>
      <c r="AT183" s="22">
        <v>0</v>
      </c>
      <c r="AU183" s="22">
        <v>0</v>
      </c>
      <c r="AV183" s="22">
        <v>0</v>
      </c>
      <c r="AW183" s="22">
        <v>0</v>
      </c>
      <c r="AX183" s="22">
        <v>0</v>
      </c>
      <c r="AY183" s="22">
        <v>1</v>
      </c>
      <c r="AZ183" s="22">
        <v>0</v>
      </c>
      <c r="BA183" s="22">
        <v>0</v>
      </c>
      <c r="BB183" s="22">
        <v>1</v>
      </c>
      <c r="BC183" s="22">
        <v>0</v>
      </c>
      <c r="BD183" s="22">
        <v>0</v>
      </c>
      <c r="BE183" s="22">
        <v>0</v>
      </c>
      <c r="BF183" s="22">
        <v>0</v>
      </c>
      <c r="BG183" s="22">
        <v>0</v>
      </c>
      <c r="BH183" s="22">
        <v>0</v>
      </c>
      <c r="BI183" s="22">
        <v>0</v>
      </c>
      <c r="BJ183" s="22">
        <v>0</v>
      </c>
      <c r="BK183" s="22">
        <v>2</v>
      </c>
      <c r="BL183" s="22">
        <v>0</v>
      </c>
      <c r="BM183" s="22">
        <v>0</v>
      </c>
      <c r="BN183" s="22">
        <v>0</v>
      </c>
      <c r="BO183" s="22">
        <v>0</v>
      </c>
      <c r="BP183" s="22">
        <v>0</v>
      </c>
      <c r="BQ183" s="22">
        <v>2</v>
      </c>
      <c r="BR183" s="22">
        <v>0</v>
      </c>
      <c r="BS183" s="22">
        <v>0</v>
      </c>
      <c r="BT183" s="22">
        <v>0</v>
      </c>
      <c r="BU183" s="22">
        <v>0</v>
      </c>
      <c r="BV183" s="22">
        <v>0</v>
      </c>
      <c r="BW183" s="22">
        <v>0</v>
      </c>
      <c r="BX183" s="22">
        <v>0</v>
      </c>
      <c r="BY183" s="22">
        <v>0</v>
      </c>
      <c r="BZ183" s="22">
        <v>0</v>
      </c>
      <c r="CA183" s="22">
        <v>0</v>
      </c>
      <c r="CB183" s="22">
        <v>1</v>
      </c>
      <c r="CC183" s="22">
        <v>0</v>
      </c>
    </row>
    <row r="184" spans="1:81" x14ac:dyDescent="0.3">
      <c r="A184" s="6" t="s">
        <v>444</v>
      </c>
      <c r="B184" s="20">
        <f t="shared" si="13"/>
        <v>8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>
        <v>0</v>
      </c>
      <c r="P184" s="22">
        <v>0</v>
      </c>
      <c r="Q184" s="22">
        <v>0</v>
      </c>
      <c r="R184" s="22">
        <v>0</v>
      </c>
      <c r="S184" s="22">
        <v>0</v>
      </c>
      <c r="T184" s="22">
        <v>0</v>
      </c>
      <c r="U184" s="22">
        <v>0</v>
      </c>
      <c r="V184" s="22">
        <v>0</v>
      </c>
      <c r="W184" s="22">
        <v>0</v>
      </c>
      <c r="X184" s="22">
        <v>0</v>
      </c>
      <c r="Y184" s="22">
        <v>0</v>
      </c>
      <c r="Z184" s="22">
        <v>0</v>
      </c>
      <c r="AA184" s="22">
        <v>0</v>
      </c>
      <c r="AB184" s="22">
        <v>0</v>
      </c>
      <c r="AC184" s="22">
        <v>0</v>
      </c>
      <c r="AD184" s="22">
        <v>0</v>
      </c>
      <c r="AE184" s="22">
        <v>0</v>
      </c>
      <c r="AF184" s="22">
        <v>0</v>
      </c>
      <c r="AG184" s="22">
        <v>0</v>
      </c>
      <c r="AH184" s="22">
        <v>0</v>
      </c>
      <c r="AI184" s="22">
        <v>0</v>
      </c>
      <c r="AJ184" s="22">
        <v>0</v>
      </c>
      <c r="AK184" s="22">
        <v>0</v>
      </c>
      <c r="AL184" s="22">
        <v>0</v>
      </c>
      <c r="AM184" s="22">
        <v>0</v>
      </c>
      <c r="AN184" s="22">
        <v>0</v>
      </c>
      <c r="AO184" s="22">
        <v>0</v>
      </c>
      <c r="AP184" s="22">
        <v>0</v>
      </c>
      <c r="AQ184" s="22">
        <v>0</v>
      </c>
      <c r="AR184" s="22">
        <v>0</v>
      </c>
      <c r="AS184" s="22">
        <v>0</v>
      </c>
      <c r="AT184" s="22">
        <v>0</v>
      </c>
      <c r="AU184" s="22">
        <v>0</v>
      </c>
      <c r="AV184" s="22">
        <v>0</v>
      </c>
      <c r="AW184" s="22">
        <v>0</v>
      </c>
      <c r="AX184" s="22">
        <v>0</v>
      </c>
      <c r="AY184" s="22">
        <v>0</v>
      </c>
      <c r="AZ184" s="22">
        <v>0</v>
      </c>
      <c r="BA184" s="22">
        <v>0</v>
      </c>
      <c r="BB184" s="22">
        <v>0</v>
      </c>
      <c r="BC184" s="22">
        <v>0</v>
      </c>
      <c r="BD184" s="22">
        <v>0</v>
      </c>
      <c r="BE184" s="22">
        <v>0</v>
      </c>
      <c r="BF184" s="22">
        <v>0</v>
      </c>
      <c r="BG184" s="22">
        <v>0</v>
      </c>
      <c r="BH184" s="22">
        <v>4</v>
      </c>
      <c r="BI184" s="22">
        <v>0</v>
      </c>
      <c r="BJ184" s="22">
        <v>0</v>
      </c>
      <c r="BK184" s="22">
        <v>0</v>
      </c>
      <c r="BL184" s="22">
        <v>0</v>
      </c>
      <c r="BM184" s="22">
        <v>0</v>
      </c>
      <c r="BN184" s="22">
        <v>0</v>
      </c>
      <c r="BO184" s="22">
        <v>0</v>
      </c>
      <c r="BP184" s="22">
        <v>0</v>
      </c>
      <c r="BQ184" s="22">
        <v>0</v>
      </c>
      <c r="BR184" s="22">
        <v>0</v>
      </c>
      <c r="BS184" s="22">
        <v>0</v>
      </c>
      <c r="BT184" s="22">
        <v>0</v>
      </c>
      <c r="BU184" s="22">
        <v>0</v>
      </c>
      <c r="BV184" s="22">
        <v>1</v>
      </c>
      <c r="BW184" s="22">
        <v>0</v>
      </c>
      <c r="BX184" s="22">
        <v>0</v>
      </c>
      <c r="BY184" s="22">
        <v>0</v>
      </c>
      <c r="BZ184" s="22">
        <v>2</v>
      </c>
      <c r="CA184" s="22">
        <v>1</v>
      </c>
      <c r="CB184" s="22">
        <v>0</v>
      </c>
      <c r="CC184" s="22">
        <v>0</v>
      </c>
    </row>
    <row r="185" spans="1:81" x14ac:dyDescent="0.3">
      <c r="A185" s="6" t="s">
        <v>58</v>
      </c>
      <c r="B185" s="20">
        <f t="shared" si="13"/>
        <v>5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  <c r="Q185" s="22">
        <v>0</v>
      </c>
      <c r="R185" s="22">
        <v>0</v>
      </c>
      <c r="S185" s="22">
        <v>0</v>
      </c>
      <c r="T185" s="22">
        <v>0</v>
      </c>
      <c r="U185" s="22">
        <v>0</v>
      </c>
      <c r="V185" s="22">
        <v>0</v>
      </c>
      <c r="W185" s="22">
        <v>0</v>
      </c>
      <c r="X185" s="22">
        <v>0</v>
      </c>
      <c r="Y185" s="22">
        <v>0</v>
      </c>
      <c r="Z185" s="22">
        <v>0</v>
      </c>
      <c r="AA185" s="22">
        <v>0</v>
      </c>
      <c r="AB185" s="22">
        <v>0</v>
      </c>
      <c r="AC185" s="22">
        <v>2</v>
      </c>
      <c r="AD185" s="22">
        <v>0</v>
      </c>
      <c r="AE185" s="22">
        <v>0</v>
      </c>
      <c r="AF185" s="22">
        <v>0</v>
      </c>
      <c r="AG185" s="22">
        <v>0</v>
      </c>
      <c r="AH185" s="22">
        <v>0</v>
      </c>
      <c r="AI185" s="22">
        <v>0</v>
      </c>
      <c r="AJ185" s="22">
        <v>0</v>
      </c>
      <c r="AK185" s="22">
        <v>0</v>
      </c>
      <c r="AL185" s="22">
        <v>0</v>
      </c>
      <c r="AM185" s="22">
        <v>0</v>
      </c>
      <c r="AN185" s="22">
        <v>0</v>
      </c>
      <c r="AO185" s="22">
        <v>0</v>
      </c>
      <c r="AP185" s="22">
        <v>0</v>
      </c>
      <c r="AQ185" s="22">
        <v>0</v>
      </c>
      <c r="AR185" s="22">
        <v>2</v>
      </c>
      <c r="AS185" s="22">
        <v>0</v>
      </c>
      <c r="AT185" s="22">
        <v>0</v>
      </c>
      <c r="AU185" s="22">
        <v>0</v>
      </c>
      <c r="AV185" s="22">
        <v>0</v>
      </c>
      <c r="AW185" s="22">
        <v>0</v>
      </c>
      <c r="AX185" s="22">
        <v>0</v>
      </c>
      <c r="AY185" s="22">
        <v>0</v>
      </c>
      <c r="AZ185" s="22">
        <v>0</v>
      </c>
      <c r="BA185" s="22">
        <v>0</v>
      </c>
      <c r="BB185" s="22">
        <v>0</v>
      </c>
      <c r="BC185" s="22">
        <v>0</v>
      </c>
      <c r="BD185" s="22">
        <v>0</v>
      </c>
      <c r="BE185" s="22">
        <v>0</v>
      </c>
      <c r="BF185" s="22">
        <v>0</v>
      </c>
      <c r="BG185" s="22">
        <v>0</v>
      </c>
      <c r="BH185" s="22">
        <v>0</v>
      </c>
      <c r="BI185" s="22">
        <v>0</v>
      </c>
      <c r="BJ185" s="22">
        <v>0</v>
      </c>
      <c r="BK185" s="22">
        <v>0</v>
      </c>
      <c r="BL185" s="22">
        <v>0</v>
      </c>
      <c r="BM185" s="22">
        <v>1</v>
      </c>
      <c r="BN185" s="22">
        <v>0</v>
      </c>
      <c r="BO185" s="22">
        <v>0</v>
      </c>
      <c r="BP185" s="22">
        <v>0</v>
      </c>
      <c r="BQ185" s="22">
        <v>0</v>
      </c>
      <c r="BR185" s="22">
        <v>0</v>
      </c>
      <c r="BS185" s="22">
        <v>0</v>
      </c>
      <c r="BT185" s="22">
        <v>0</v>
      </c>
      <c r="BU185" s="22">
        <v>0</v>
      </c>
      <c r="BV185" s="22">
        <v>0</v>
      </c>
      <c r="BW185" s="22">
        <v>0</v>
      </c>
      <c r="BX185" s="22">
        <v>0</v>
      </c>
      <c r="BY185" s="22">
        <v>0</v>
      </c>
      <c r="BZ185" s="22">
        <v>0</v>
      </c>
      <c r="CA185" s="22">
        <v>0</v>
      </c>
      <c r="CB185" s="22">
        <v>0</v>
      </c>
      <c r="CC185" s="22">
        <v>0</v>
      </c>
    </row>
    <row r="186" spans="1:81" x14ac:dyDescent="0.3">
      <c r="A186" s="6" t="s">
        <v>59</v>
      </c>
      <c r="B186" s="20">
        <f t="shared" si="13"/>
        <v>34</v>
      </c>
      <c r="C186" s="22">
        <v>0</v>
      </c>
      <c r="D186" s="22">
        <v>0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34</v>
      </c>
      <c r="U186" s="22">
        <v>0</v>
      </c>
      <c r="V186" s="22">
        <v>0</v>
      </c>
      <c r="W186" s="22">
        <v>0</v>
      </c>
      <c r="X186" s="22">
        <v>0</v>
      </c>
      <c r="Y186" s="22">
        <v>0</v>
      </c>
      <c r="Z186" s="22">
        <v>0</v>
      </c>
      <c r="AA186" s="22">
        <v>0</v>
      </c>
      <c r="AB186" s="22">
        <v>0</v>
      </c>
      <c r="AC186" s="22">
        <v>0</v>
      </c>
      <c r="AD186" s="22">
        <v>0</v>
      </c>
      <c r="AE186" s="22">
        <v>0</v>
      </c>
      <c r="AF186" s="22">
        <v>0</v>
      </c>
      <c r="AG186" s="22">
        <v>0</v>
      </c>
      <c r="AH186" s="22">
        <v>0</v>
      </c>
      <c r="AI186" s="22">
        <v>0</v>
      </c>
      <c r="AJ186" s="22">
        <v>0</v>
      </c>
      <c r="AK186" s="22">
        <v>0</v>
      </c>
      <c r="AL186" s="22">
        <v>0</v>
      </c>
      <c r="AM186" s="22">
        <v>0</v>
      </c>
      <c r="AN186" s="22">
        <v>0</v>
      </c>
      <c r="AO186" s="22">
        <v>0</v>
      </c>
      <c r="AP186" s="22">
        <v>0</v>
      </c>
      <c r="AQ186" s="22">
        <v>0</v>
      </c>
      <c r="AR186" s="22">
        <v>0</v>
      </c>
      <c r="AS186" s="22">
        <v>0</v>
      </c>
      <c r="AT186" s="22">
        <v>0</v>
      </c>
      <c r="AU186" s="22">
        <v>0</v>
      </c>
      <c r="AV186" s="22">
        <v>0</v>
      </c>
      <c r="AW186" s="22">
        <v>0</v>
      </c>
      <c r="AX186" s="22">
        <v>0</v>
      </c>
      <c r="AY186" s="22">
        <v>0</v>
      </c>
      <c r="AZ186" s="22">
        <v>0</v>
      </c>
      <c r="BA186" s="22">
        <v>0</v>
      </c>
      <c r="BB186" s="22">
        <v>0</v>
      </c>
      <c r="BC186" s="22">
        <v>0</v>
      </c>
      <c r="BD186" s="22">
        <v>0</v>
      </c>
      <c r="BE186" s="22">
        <v>0</v>
      </c>
      <c r="BF186" s="22">
        <v>0</v>
      </c>
      <c r="BG186" s="22">
        <v>0</v>
      </c>
      <c r="BH186" s="22">
        <v>0</v>
      </c>
      <c r="BI186" s="22">
        <v>0</v>
      </c>
      <c r="BJ186" s="22">
        <v>0</v>
      </c>
      <c r="BK186" s="22">
        <v>0</v>
      </c>
      <c r="BL186" s="22">
        <v>0</v>
      </c>
      <c r="BM186" s="22">
        <v>0</v>
      </c>
      <c r="BN186" s="22">
        <v>0</v>
      </c>
      <c r="BO186" s="22">
        <v>0</v>
      </c>
      <c r="BP186" s="22">
        <v>0</v>
      </c>
      <c r="BQ186" s="22">
        <v>0</v>
      </c>
      <c r="BR186" s="22">
        <v>0</v>
      </c>
      <c r="BS186" s="22">
        <v>0</v>
      </c>
      <c r="BT186" s="22">
        <v>0</v>
      </c>
      <c r="BU186" s="22">
        <v>0</v>
      </c>
      <c r="BV186" s="22">
        <v>0</v>
      </c>
      <c r="BW186" s="22">
        <v>0</v>
      </c>
      <c r="BX186" s="22">
        <v>0</v>
      </c>
      <c r="BY186" s="22">
        <v>0</v>
      </c>
      <c r="BZ186" s="22">
        <v>0</v>
      </c>
      <c r="CA186" s="22">
        <v>0</v>
      </c>
      <c r="CB186" s="22">
        <v>0</v>
      </c>
      <c r="CC186" s="22">
        <v>0</v>
      </c>
    </row>
    <row r="187" spans="1:81" x14ac:dyDescent="0.3">
      <c r="A187" s="6" t="s">
        <v>386</v>
      </c>
      <c r="B187" s="20">
        <f t="shared" si="13"/>
        <v>2</v>
      </c>
      <c r="C187" s="22">
        <v>0</v>
      </c>
      <c r="D187" s="22">
        <v>0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>
        <v>0</v>
      </c>
      <c r="O187" s="22">
        <v>0</v>
      </c>
      <c r="P187" s="22">
        <v>0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  <c r="V187" s="22">
        <v>0</v>
      </c>
      <c r="W187" s="22">
        <v>0</v>
      </c>
      <c r="X187" s="22">
        <v>0</v>
      </c>
      <c r="Y187" s="22">
        <v>0</v>
      </c>
      <c r="Z187" s="22">
        <v>0</v>
      </c>
      <c r="AA187" s="22">
        <v>0</v>
      </c>
      <c r="AB187" s="22">
        <v>0</v>
      </c>
      <c r="AC187" s="22">
        <v>0</v>
      </c>
      <c r="AD187" s="22">
        <v>0</v>
      </c>
      <c r="AE187" s="22">
        <v>0</v>
      </c>
      <c r="AF187" s="22">
        <v>0</v>
      </c>
      <c r="AG187" s="22">
        <v>0</v>
      </c>
      <c r="AH187" s="22">
        <v>0</v>
      </c>
      <c r="AI187" s="22">
        <v>0</v>
      </c>
      <c r="AJ187" s="22">
        <v>0</v>
      </c>
      <c r="AK187" s="22">
        <v>1</v>
      </c>
      <c r="AL187" s="22">
        <v>0</v>
      </c>
      <c r="AM187" s="22">
        <v>0</v>
      </c>
      <c r="AN187" s="22">
        <v>0</v>
      </c>
      <c r="AO187" s="22">
        <v>0</v>
      </c>
      <c r="AP187" s="22">
        <v>0</v>
      </c>
      <c r="AQ187" s="22">
        <v>0</v>
      </c>
      <c r="AR187" s="22">
        <v>0</v>
      </c>
      <c r="AS187" s="22">
        <v>0</v>
      </c>
      <c r="AT187" s="22">
        <v>0</v>
      </c>
      <c r="AU187" s="22">
        <v>0</v>
      </c>
      <c r="AV187" s="22">
        <v>0</v>
      </c>
      <c r="AW187" s="22">
        <v>0</v>
      </c>
      <c r="AX187" s="22">
        <v>1</v>
      </c>
      <c r="AY187" s="22">
        <v>0</v>
      </c>
      <c r="AZ187" s="22">
        <v>0</v>
      </c>
      <c r="BA187" s="22">
        <v>0</v>
      </c>
      <c r="BB187" s="22">
        <v>0</v>
      </c>
      <c r="BC187" s="22">
        <v>0</v>
      </c>
      <c r="BD187" s="22">
        <v>0</v>
      </c>
      <c r="BE187" s="22">
        <v>0</v>
      </c>
      <c r="BF187" s="22">
        <v>0</v>
      </c>
      <c r="BG187" s="22">
        <v>0</v>
      </c>
      <c r="BH187" s="22">
        <v>0</v>
      </c>
      <c r="BI187" s="22">
        <v>0</v>
      </c>
      <c r="BJ187" s="22">
        <v>0</v>
      </c>
      <c r="BK187" s="22">
        <v>0</v>
      </c>
      <c r="BL187" s="22">
        <v>0</v>
      </c>
      <c r="BM187" s="22">
        <v>0</v>
      </c>
      <c r="BN187" s="22">
        <v>0</v>
      </c>
      <c r="BO187" s="22">
        <v>0</v>
      </c>
      <c r="BP187" s="22">
        <v>0</v>
      </c>
      <c r="BQ187" s="22">
        <v>0</v>
      </c>
      <c r="BR187" s="22">
        <v>0</v>
      </c>
      <c r="BS187" s="22">
        <v>0</v>
      </c>
      <c r="BT187" s="22">
        <v>0</v>
      </c>
      <c r="BU187" s="22">
        <v>0</v>
      </c>
      <c r="BV187" s="22">
        <v>0</v>
      </c>
      <c r="BW187" s="22">
        <v>0</v>
      </c>
      <c r="BX187" s="22">
        <v>0</v>
      </c>
      <c r="BY187" s="22">
        <v>0</v>
      </c>
      <c r="BZ187" s="22">
        <v>0</v>
      </c>
      <c r="CA187" s="22">
        <v>0</v>
      </c>
      <c r="CB187" s="22">
        <v>0</v>
      </c>
      <c r="CC187" s="22">
        <v>0</v>
      </c>
    </row>
    <row r="188" spans="1:81" x14ac:dyDescent="0.3">
      <c r="A188" s="6" t="s">
        <v>395</v>
      </c>
      <c r="B188" s="20">
        <f t="shared" si="13"/>
        <v>3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>
        <v>0</v>
      </c>
      <c r="O188" s="22">
        <v>0</v>
      </c>
      <c r="P188" s="22">
        <v>0</v>
      </c>
      <c r="Q188" s="22">
        <v>0</v>
      </c>
      <c r="R188" s="22">
        <v>0</v>
      </c>
      <c r="S188" s="22">
        <v>0</v>
      </c>
      <c r="T188" s="22">
        <v>0</v>
      </c>
      <c r="U188" s="22">
        <v>0</v>
      </c>
      <c r="V188" s="22">
        <v>0</v>
      </c>
      <c r="W188" s="22">
        <v>0</v>
      </c>
      <c r="X188" s="22">
        <v>0</v>
      </c>
      <c r="Y188" s="22">
        <v>0</v>
      </c>
      <c r="Z188" s="22">
        <v>0</v>
      </c>
      <c r="AA188" s="22">
        <v>0</v>
      </c>
      <c r="AB188" s="22">
        <v>0</v>
      </c>
      <c r="AC188" s="22">
        <v>0</v>
      </c>
      <c r="AD188" s="22">
        <v>0</v>
      </c>
      <c r="AE188" s="22">
        <v>0</v>
      </c>
      <c r="AF188" s="22">
        <v>0</v>
      </c>
      <c r="AG188" s="22">
        <v>0</v>
      </c>
      <c r="AH188" s="22">
        <v>0</v>
      </c>
      <c r="AI188" s="22">
        <v>0</v>
      </c>
      <c r="AJ188" s="22">
        <v>0</v>
      </c>
      <c r="AK188" s="22">
        <v>0</v>
      </c>
      <c r="AL188" s="22">
        <v>0</v>
      </c>
      <c r="AM188" s="22">
        <v>0</v>
      </c>
      <c r="AN188" s="22">
        <v>0</v>
      </c>
      <c r="AO188" s="22">
        <v>0</v>
      </c>
      <c r="AP188" s="22">
        <v>0</v>
      </c>
      <c r="AQ188" s="22">
        <v>0</v>
      </c>
      <c r="AR188" s="22">
        <v>0</v>
      </c>
      <c r="AS188" s="22">
        <v>0</v>
      </c>
      <c r="AT188" s="22">
        <v>0</v>
      </c>
      <c r="AU188" s="22">
        <v>0</v>
      </c>
      <c r="AV188" s="22">
        <v>0</v>
      </c>
      <c r="AW188" s="22">
        <v>0</v>
      </c>
      <c r="AX188" s="22">
        <v>0</v>
      </c>
      <c r="AY188" s="22">
        <v>0</v>
      </c>
      <c r="AZ188" s="22">
        <v>0</v>
      </c>
      <c r="BA188" s="22">
        <v>0</v>
      </c>
      <c r="BB188" s="22">
        <v>0</v>
      </c>
      <c r="BC188" s="22">
        <v>0</v>
      </c>
      <c r="BD188" s="22">
        <v>0</v>
      </c>
      <c r="BE188" s="22">
        <v>0</v>
      </c>
      <c r="BF188" s="22">
        <v>0</v>
      </c>
      <c r="BG188" s="22">
        <v>0</v>
      </c>
      <c r="BH188" s="22">
        <v>0</v>
      </c>
      <c r="BI188" s="22">
        <v>0</v>
      </c>
      <c r="BJ188" s="22">
        <v>0</v>
      </c>
      <c r="BK188" s="22">
        <v>0</v>
      </c>
      <c r="BL188" s="22">
        <v>0</v>
      </c>
      <c r="BM188" s="22">
        <v>0</v>
      </c>
      <c r="BN188" s="22">
        <v>0</v>
      </c>
      <c r="BO188" s="22">
        <v>0</v>
      </c>
      <c r="BP188" s="22">
        <v>0</v>
      </c>
      <c r="BQ188" s="22">
        <v>0</v>
      </c>
      <c r="BR188" s="22">
        <v>0</v>
      </c>
      <c r="BS188" s="22">
        <v>0</v>
      </c>
      <c r="BT188" s="22">
        <v>0</v>
      </c>
      <c r="BU188" s="22">
        <v>0</v>
      </c>
      <c r="BV188" s="22">
        <v>0</v>
      </c>
      <c r="BW188" s="22">
        <v>0</v>
      </c>
      <c r="BX188" s="22">
        <v>0</v>
      </c>
      <c r="BY188" s="22">
        <v>0</v>
      </c>
      <c r="BZ188" s="22">
        <v>0</v>
      </c>
      <c r="CA188" s="22">
        <v>0</v>
      </c>
      <c r="CB188" s="22">
        <v>3</v>
      </c>
      <c r="CC188" s="22">
        <v>0</v>
      </c>
    </row>
    <row r="189" spans="1:81" x14ac:dyDescent="0.3">
      <c r="A189" s="6" t="s">
        <v>60</v>
      </c>
      <c r="B189" s="20">
        <f t="shared" si="13"/>
        <v>2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0</v>
      </c>
      <c r="R189" s="22">
        <v>0</v>
      </c>
      <c r="S189" s="22">
        <v>0</v>
      </c>
      <c r="T189" s="22">
        <v>0</v>
      </c>
      <c r="U189" s="22">
        <v>0</v>
      </c>
      <c r="V189" s="22">
        <v>0</v>
      </c>
      <c r="W189" s="22">
        <v>0</v>
      </c>
      <c r="X189" s="22">
        <v>0</v>
      </c>
      <c r="Y189" s="22">
        <v>0</v>
      </c>
      <c r="Z189" s="22">
        <v>0</v>
      </c>
      <c r="AA189" s="22">
        <v>0</v>
      </c>
      <c r="AB189" s="22">
        <v>0</v>
      </c>
      <c r="AC189" s="22">
        <v>1</v>
      </c>
      <c r="AD189" s="22">
        <v>0</v>
      </c>
      <c r="AE189" s="22">
        <v>0</v>
      </c>
      <c r="AF189" s="22">
        <v>0</v>
      </c>
      <c r="AG189" s="22">
        <v>0</v>
      </c>
      <c r="AH189" s="22">
        <v>0</v>
      </c>
      <c r="AI189" s="22">
        <v>0</v>
      </c>
      <c r="AJ189" s="22">
        <v>0</v>
      </c>
      <c r="AK189" s="22">
        <v>1</v>
      </c>
      <c r="AL189" s="22">
        <v>0</v>
      </c>
      <c r="AM189" s="22">
        <v>0</v>
      </c>
      <c r="AN189" s="22">
        <v>0</v>
      </c>
      <c r="AO189" s="22">
        <v>0</v>
      </c>
      <c r="AP189" s="22">
        <v>0</v>
      </c>
      <c r="AQ189" s="22">
        <v>0</v>
      </c>
      <c r="AR189" s="22">
        <v>0</v>
      </c>
      <c r="AS189" s="22">
        <v>0</v>
      </c>
      <c r="AT189" s="22">
        <v>0</v>
      </c>
      <c r="AU189" s="22">
        <v>0</v>
      </c>
      <c r="AV189" s="22">
        <v>0</v>
      </c>
      <c r="AW189" s="22">
        <v>0</v>
      </c>
      <c r="AX189" s="22">
        <v>0</v>
      </c>
      <c r="AY189" s="22">
        <v>0</v>
      </c>
      <c r="AZ189" s="22">
        <v>0</v>
      </c>
      <c r="BA189" s="22">
        <v>0</v>
      </c>
      <c r="BB189" s="22">
        <v>0</v>
      </c>
      <c r="BC189" s="22">
        <v>0</v>
      </c>
      <c r="BD189" s="22">
        <v>0</v>
      </c>
      <c r="BE189" s="22">
        <v>0</v>
      </c>
      <c r="BF189" s="22">
        <v>0</v>
      </c>
      <c r="BG189" s="22">
        <v>0</v>
      </c>
      <c r="BH189" s="22">
        <v>0</v>
      </c>
      <c r="BI189" s="22">
        <v>0</v>
      </c>
      <c r="BJ189" s="22">
        <v>0</v>
      </c>
      <c r="BK189" s="22">
        <v>0</v>
      </c>
      <c r="BL189" s="22">
        <v>0</v>
      </c>
      <c r="BM189" s="22">
        <v>0</v>
      </c>
      <c r="BN189" s="22">
        <v>0</v>
      </c>
      <c r="BO189" s="22">
        <v>0</v>
      </c>
      <c r="BP189" s="22">
        <v>0</v>
      </c>
      <c r="BQ189" s="22">
        <v>0</v>
      </c>
      <c r="BR189" s="22">
        <v>0</v>
      </c>
      <c r="BS189" s="22">
        <v>0</v>
      </c>
      <c r="BT189" s="22">
        <v>0</v>
      </c>
      <c r="BU189" s="22">
        <v>0</v>
      </c>
      <c r="BV189" s="22">
        <v>0</v>
      </c>
      <c r="BW189" s="22">
        <v>0</v>
      </c>
      <c r="BX189" s="22">
        <v>0</v>
      </c>
      <c r="BY189" s="22">
        <v>0</v>
      </c>
      <c r="BZ189" s="22">
        <v>0</v>
      </c>
      <c r="CA189" s="22">
        <v>0</v>
      </c>
      <c r="CB189" s="22">
        <v>0</v>
      </c>
      <c r="CC189" s="22">
        <v>0</v>
      </c>
    </row>
    <row r="190" spans="1:81" x14ac:dyDescent="0.3">
      <c r="A190" s="6" t="s">
        <v>220</v>
      </c>
      <c r="B190" s="20">
        <f t="shared" si="13"/>
        <v>584</v>
      </c>
      <c r="C190" s="22">
        <v>6</v>
      </c>
      <c r="D190" s="22">
        <v>3</v>
      </c>
      <c r="E190" s="22">
        <v>2</v>
      </c>
      <c r="F190" s="22">
        <v>0</v>
      </c>
      <c r="G190" s="22">
        <v>0</v>
      </c>
      <c r="H190" s="22">
        <v>1</v>
      </c>
      <c r="I190" s="22">
        <v>0</v>
      </c>
      <c r="J190" s="22">
        <v>3</v>
      </c>
      <c r="K190" s="22">
        <v>0</v>
      </c>
      <c r="L190" s="22">
        <v>0</v>
      </c>
      <c r="M190" s="22">
        <v>2</v>
      </c>
      <c r="N190" s="22">
        <v>0</v>
      </c>
      <c r="O190" s="22">
        <v>0</v>
      </c>
      <c r="P190" s="22">
        <v>0</v>
      </c>
      <c r="Q190" s="22">
        <v>0</v>
      </c>
      <c r="R190" s="22">
        <v>44</v>
      </c>
      <c r="S190" s="22">
        <v>0</v>
      </c>
      <c r="T190" s="22">
        <v>0</v>
      </c>
      <c r="U190" s="22">
        <v>0</v>
      </c>
      <c r="V190" s="22">
        <v>0</v>
      </c>
      <c r="W190" s="22">
        <v>0</v>
      </c>
      <c r="X190" s="22">
        <v>0</v>
      </c>
      <c r="Y190" s="22">
        <v>7</v>
      </c>
      <c r="Z190" s="22">
        <v>0</v>
      </c>
      <c r="AA190" s="22">
        <v>0</v>
      </c>
      <c r="AB190" s="22">
        <v>0</v>
      </c>
      <c r="AC190" s="22">
        <v>2</v>
      </c>
      <c r="AD190" s="22">
        <v>2</v>
      </c>
      <c r="AE190" s="22">
        <v>19</v>
      </c>
      <c r="AF190" s="22">
        <v>0</v>
      </c>
      <c r="AG190" s="22">
        <v>0</v>
      </c>
      <c r="AH190" s="22">
        <v>0</v>
      </c>
      <c r="AI190" s="22">
        <v>327</v>
      </c>
      <c r="AJ190" s="22">
        <v>0</v>
      </c>
      <c r="AK190" s="22">
        <v>4</v>
      </c>
      <c r="AL190" s="22">
        <v>0</v>
      </c>
      <c r="AM190" s="22">
        <v>0</v>
      </c>
      <c r="AN190" s="22">
        <v>0</v>
      </c>
      <c r="AO190" s="22">
        <v>0</v>
      </c>
      <c r="AP190" s="22">
        <v>0</v>
      </c>
      <c r="AQ190" s="22">
        <v>1</v>
      </c>
      <c r="AR190" s="22">
        <v>0</v>
      </c>
      <c r="AS190" s="22">
        <v>14</v>
      </c>
      <c r="AT190" s="22">
        <v>0</v>
      </c>
      <c r="AU190" s="22">
        <v>0</v>
      </c>
      <c r="AV190" s="22">
        <v>0</v>
      </c>
      <c r="AW190" s="22">
        <v>0</v>
      </c>
      <c r="AX190" s="22">
        <v>4</v>
      </c>
      <c r="AY190" s="22">
        <v>0</v>
      </c>
      <c r="AZ190" s="22">
        <v>0</v>
      </c>
      <c r="BA190" s="22">
        <v>0</v>
      </c>
      <c r="BB190" s="22">
        <v>30</v>
      </c>
      <c r="BC190" s="22">
        <v>0</v>
      </c>
      <c r="BD190" s="22">
        <v>0</v>
      </c>
      <c r="BE190" s="22">
        <v>0</v>
      </c>
      <c r="BF190" s="22">
        <v>0</v>
      </c>
      <c r="BG190" s="22">
        <v>0</v>
      </c>
      <c r="BH190" s="22">
        <v>0</v>
      </c>
      <c r="BI190" s="22">
        <v>1</v>
      </c>
      <c r="BJ190" s="22">
        <v>23</v>
      </c>
      <c r="BK190" s="22">
        <v>0</v>
      </c>
      <c r="BL190" s="22">
        <v>0</v>
      </c>
      <c r="BM190" s="22">
        <v>0</v>
      </c>
      <c r="BN190" s="22">
        <v>0</v>
      </c>
      <c r="BO190" s="22">
        <v>24</v>
      </c>
      <c r="BP190" s="22">
        <v>0</v>
      </c>
      <c r="BQ190" s="22">
        <v>0</v>
      </c>
      <c r="BR190" s="22">
        <v>0</v>
      </c>
      <c r="BS190" s="22">
        <v>0</v>
      </c>
      <c r="BT190" s="22">
        <v>0</v>
      </c>
      <c r="BU190" s="22">
        <v>0</v>
      </c>
      <c r="BV190" s="22">
        <v>0</v>
      </c>
      <c r="BW190" s="22">
        <v>0</v>
      </c>
      <c r="BX190" s="22">
        <v>0</v>
      </c>
      <c r="BY190" s="22">
        <v>15</v>
      </c>
      <c r="BZ190" s="22">
        <v>0</v>
      </c>
      <c r="CA190" s="22">
        <v>0</v>
      </c>
      <c r="CB190" s="22">
        <v>50</v>
      </c>
      <c r="CC190" s="22">
        <v>0</v>
      </c>
    </row>
    <row r="191" spans="1:81" x14ac:dyDescent="0.3">
      <c r="A191" s="6" t="s">
        <v>538</v>
      </c>
      <c r="B191" s="20">
        <f t="shared" si="13"/>
        <v>141</v>
      </c>
      <c r="C191" s="22">
        <v>0</v>
      </c>
      <c r="D191" s="22">
        <v>0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2</v>
      </c>
      <c r="O191" s="22">
        <v>0</v>
      </c>
      <c r="P191" s="22">
        <v>0</v>
      </c>
      <c r="Q191" s="22">
        <v>2</v>
      </c>
      <c r="R191" s="22">
        <v>0</v>
      </c>
      <c r="S191" s="22">
        <v>0</v>
      </c>
      <c r="T191" s="22">
        <v>0</v>
      </c>
      <c r="U191" s="22">
        <v>0</v>
      </c>
      <c r="V191" s="22">
        <v>0</v>
      </c>
      <c r="W191" s="22">
        <v>0</v>
      </c>
      <c r="X191" s="22">
        <v>0</v>
      </c>
      <c r="Y191" s="22">
        <v>0</v>
      </c>
      <c r="Z191" s="22">
        <v>5</v>
      </c>
      <c r="AA191" s="22">
        <v>0</v>
      </c>
      <c r="AB191" s="22">
        <v>0</v>
      </c>
      <c r="AC191" s="22">
        <v>5</v>
      </c>
      <c r="AD191" s="22">
        <v>1</v>
      </c>
      <c r="AE191" s="22">
        <v>4</v>
      </c>
      <c r="AF191" s="22">
        <v>2</v>
      </c>
      <c r="AG191" s="22">
        <v>0</v>
      </c>
      <c r="AH191" s="22">
        <v>11</v>
      </c>
      <c r="AI191" s="22">
        <v>2</v>
      </c>
      <c r="AJ191" s="22">
        <v>0</v>
      </c>
      <c r="AK191" s="22">
        <v>8</v>
      </c>
      <c r="AL191" s="22">
        <v>0</v>
      </c>
      <c r="AM191" s="22">
        <v>1</v>
      </c>
      <c r="AN191" s="22">
        <v>2</v>
      </c>
      <c r="AO191" s="22">
        <v>1</v>
      </c>
      <c r="AP191" s="22">
        <v>0</v>
      </c>
      <c r="AQ191" s="22">
        <v>8</v>
      </c>
      <c r="AR191" s="22">
        <v>27</v>
      </c>
      <c r="AS191" s="22">
        <v>6</v>
      </c>
      <c r="AT191" s="22">
        <v>5</v>
      </c>
      <c r="AU191" s="22">
        <v>0</v>
      </c>
      <c r="AV191" s="22">
        <v>14</v>
      </c>
      <c r="AW191" s="22">
        <v>2</v>
      </c>
      <c r="AX191" s="22">
        <v>0</v>
      </c>
      <c r="AY191" s="22">
        <v>1</v>
      </c>
      <c r="AZ191" s="22">
        <v>0</v>
      </c>
      <c r="BA191" s="22">
        <v>2</v>
      </c>
      <c r="BB191" s="22">
        <v>0</v>
      </c>
      <c r="BC191" s="22">
        <v>0</v>
      </c>
      <c r="BD191" s="22">
        <v>0</v>
      </c>
      <c r="BE191" s="22">
        <v>0</v>
      </c>
      <c r="BF191" s="22">
        <v>0</v>
      </c>
      <c r="BG191" s="22">
        <v>0</v>
      </c>
      <c r="BH191" s="22">
        <v>6</v>
      </c>
      <c r="BI191" s="22">
        <v>0</v>
      </c>
      <c r="BJ191" s="22">
        <v>1</v>
      </c>
      <c r="BK191" s="22">
        <v>5</v>
      </c>
      <c r="BL191" s="22">
        <v>0</v>
      </c>
      <c r="BM191" s="22">
        <v>4</v>
      </c>
      <c r="BN191" s="22">
        <v>0</v>
      </c>
      <c r="BO191" s="22">
        <v>0</v>
      </c>
      <c r="BP191" s="22">
        <v>0</v>
      </c>
      <c r="BQ191" s="22">
        <v>2</v>
      </c>
      <c r="BR191" s="22">
        <v>0</v>
      </c>
      <c r="BS191" s="22">
        <v>0</v>
      </c>
      <c r="BT191" s="22">
        <v>0</v>
      </c>
      <c r="BU191" s="22">
        <v>1</v>
      </c>
      <c r="BV191" s="22">
        <v>3</v>
      </c>
      <c r="BW191" s="22">
        <v>0</v>
      </c>
      <c r="BX191" s="22">
        <v>0</v>
      </c>
      <c r="BY191" s="22">
        <v>0</v>
      </c>
      <c r="BZ191" s="22">
        <v>3</v>
      </c>
      <c r="CA191" s="22">
        <v>0</v>
      </c>
      <c r="CB191" s="22">
        <v>4</v>
      </c>
      <c r="CC191" s="22">
        <v>1</v>
      </c>
    </row>
    <row r="192" spans="1:81" x14ac:dyDescent="0.3">
      <c r="A192" s="6" t="s">
        <v>617</v>
      </c>
      <c r="B192" s="20">
        <f t="shared" si="13"/>
        <v>2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2">
        <v>0</v>
      </c>
      <c r="P192" s="22">
        <v>0</v>
      </c>
      <c r="Q192" s="22">
        <v>0</v>
      </c>
      <c r="R192" s="22">
        <v>0</v>
      </c>
      <c r="S192" s="22">
        <v>0</v>
      </c>
      <c r="T192" s="22">
        <v>0</v>
      </c>
      <c r="U192" s="22">
        <v>0</v>
      </c>
      <c r="V192" s="22">
        <v>0</v>
      </c>
      <c r="W192" s="22">
        <v>0</v>
      </c>
      <c r="X192" s="22">
        <v>0</v>
      </c>
      <c r="Y192" s="22">
        <v>0</v>
      </c>
      <c r="Z192" s="22">
        <v>0</v>
      </c>
      <c r="AA192" s="22">
        <v>0</v>
      </c>
      <c r="AB192" s="22">
        <v>0</v>
      </c>
      <c r="AC192" s="22">
        <v>0</v>
      </c>
      <c r="AD192" s="22">
        <v>0</v>
      </c>
      <c r="AE192" s="22">
        <v>0</v>
      </c>
      <c r="AF192" s="22">
        <v>0</v>
      </c>
      <c r="AG192" s="22">
        <v>0</v>
      </c>
      <c r="AH192" s="22">
        <v>0</v>
      </c>
      <c r="AI192" s="22">
        <v>0</v>
      </c>
      <c r="AJ192" s="22">
        <v>0</v>
      </c>
      <c r="AK192" s="22">
        <v>0</v>
      </c>
      <c r="AL192" s="22">
        <v>0</v>
      </c>
      <c r="AM192" s="22">
        <v>0</v>
      </c>
      <c r="AN192" s="22">
        <v>0</v>
      </c>
      <c r="AO192" s="22">
        <v>0</v>
      </c>
      <c r="AP192" s="22">
        <v>0</v>
      </c>
      <c r="AQ192" s="22">
        <v>0</v>
      </c>
      <c r="AR192" s="22">
        <v>0</v>
      </c>
      <c r="AS192" s="22">
        <v>0</v>
      </c>
      <c r="AT192" s="22">
        <v>0</v>
      </c>
      <c r="AU192" s="22">
        <v>0</v>
      </c>
      <c r="AV192" s="22">
        <v>0</v>
      </c>
      <c r="AW192" s="22">
        <v>0</v>
      </c>
      <c r="AX192" s="22">
        <v>0</v>
      </c>
      <c r="AY192" s="22">
        <v>1</v>
      </c>
      <c r="AZ192" s="22">
        <v>0</v>
      </c>
      <c r="BA192" s="22">
        <v>0</v>
      </c>
      <c r="BB192" s="22">
        <v>0</v>
      </c>
      <c r="BC192" s="22">
        <v>1</v>
      </c>
      <c r="BD192" s="22">
        <v>0</v>
      </c>
      <c r="BE192" s="22">
        <v>0</v>
      </c>
      <c r="BF192" s="22">
        <v>0</v>
      </c>
      <c r="BG192" s="22">
        <v>0</v>
      </c>
      <c r="BH192" s="22">
        <v>0</v>
      </c>
      <c r="BI192" s="22">
        <v>0</v>
      </c>
      <c r="BJ192" s="22">
        <v>0</v>
      </c>
      <c r="BK192" s="22">
        <v>0</v>
      </c>
      <c r="BL192" s="22">
        <v>0</v>
      </c>
      <c r="BM192" s="22">
        <v>0</v>
      </c>
      <c r="BN192" s="22">
        <v>0</v>
      </c>
      <c r="BO192" s="22">
        <v>0</v>
      </c>
      <c r="BP192" s="22">
        <v>0</v>
      </c>
      <c r="BQ192" s="22">
        <v>0</v>
      </c>
      <c r="BR192" s="22">
        <v>0</v>
      </c>
      <c r="BS192" s="22">
        <v>0</v>
      </c>
      <c r="BT192" s="22">
        <v>0</v>
      </c>
      <c r="BU192" s="22">
        <v>0</v>
      </c>
      <c r="BV192" s="22">
        <v>0</v>
      </c>
      <c r="BW192" s="22">
        <v>0</v>
      </c>
      <c r="BX192" s="22">
        <v>0</v>
      </c>
      <c r="BY192" s="22">
        <v>0</v>
      </c>
      <c r="BZ192" s="22">
        <v>0</v>
      </c>
      <c r="CA192" s="22">
        <v>0</v>
      </c>
      <c r="CB192" s="22">
        <v>0</v>
      </c>
      <c r="CC192" s="22">
        <v>0</v>
      </c>
    </row>
    <row r="193" spans="1:81" x14ac:dyDescent="0.3">
      <c r="A193" s="6" t="s">
        <v>363</v>
      </c>
      <c r="B193" s="20">
        <f t="shared" si="13"/>
        <v>194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  <c r="O193" s="22">
        <v>0</v>
      </c>
      <c r="P193" s="22">
        <v>0</v>
      </c>
      <c r="Q193" s="22">
        <v>0</v>
      </c>
      <c r="R193" s="22">
        <v>0</v>
      </c>
      <c r="S193" s="22">
        <v>0</v>
      </c>
      <c r="T193" s="22">
        <v>1</v>
      </c>
      <c r="U193" s="22">
        <v>1</v>
      </c>
      <c r="V193" s="22">
        <v>0</v>
      </c>
      <c r="W193" s="22">
        <v>135</v>
      </c>
      <c r="X193" s="22">
        <v>0</v>
      </c>
      <c r="Y193" s="22">
        <v>4</v>
      </c>
      <c r="Z193" s="22">
        <v>0</v>
      </c>
      <c r="AA193" s="22">
        <v>0</v>
      </c>
      <c r="AB193" s="22">
        <v>0</v>
      </c>
      <c r="AC193" s="22">
        <v>0</v>
      </c>
      <c r="AD193" s="22">
        <v>0</v>
      </c>
      <c r="AE193" s="22">
        <v>0</v>
      </c>
      <c r="AF193" s="22">
        <v>1</v>
      </c>
      <c r="AG193" s="22">
        <v>0</v>
      </c>
      <c r="AH193" s="22">
        <v>0</v>
      </c>
      <c r="AI193" s="22">
        <v>11</v>
      </c>
      <c r="AJ193" s="22">
        <v>0</v>
      </c>
      <c r="AK193" s="22">
        <v>0</v>
      </c>
      <c r="AL193" s="22">
        <v>0</v>
      </c>
      <c r="AM193" s="22">
        <v>2</v>
      </c>
      <c r="AN193" s="22">
        <v>0</v>
      </c>
      <c r="AO193" s="22">
        <v>1</v>
      </c>
      <c r="AP193" s="22">
        <v>0</v>
      </c>
      <c r="AQ193" s="22">
        <v>0</v>
      </c>
      <c r="AR193" s="22">
        <v>0</v>
      </c>
      <c r="AS193" s="22">
        <v>0</v>
      </c>
      <c r="AT193" s="22">
        <v>0</v>
      </c>
      <c r="AU193" s="22">
        <v>0</v>
      </c>
      <c r="AV193" s="22">
        <v>0</v>
      </c>
      <c r="AW193" s="22">
        <v>0</v>
      </c>
      <c r="AX193" s="22">
        <v>1</v>
      </c>
      <c r="AY193" s="22">
        <v>0</v>
      </c>
      <c r="AZ193" s="22">
        <v>0</v>
      </c>
      <c r="BA193" s="22">
        <v>0</v>
      </c>
      <c r="BB193" s="22">
        <v>13</v>
      </c>
      <c r="BC193" s="22">
        <v>0</v>
      </c>
      <c r="BD193" s="22">
        <v>0</v>
      </c>
      <c r="BE193" s="22">
        <v>0</v>
      </c>
      <c r="BF193" s="22">
        <v>0</v>
      </c>
      <c r="BG193" s="22">
        <v>0</v>
      </c>
      <c r="BH193" s="22">
        <v>0</v>
      </c>
      <c r="BI193" s="22">
        <v>1</v>
      </c>
      <c r="BJ193" s="22">
        <v>0</v>
      </c>
      <c r="BK193" s="22">
        <v>0</v>
      </c>
      <c r="BL193" s="22">
        <v>1</v>
      </c>
      <c r="BM193" s="22">
        <v>1</v>
      </c>
      <c r="BN193" s="22">
        <v>0</v>
      </c>
      <c r="BO193" s="22">
        <v>2</v>
      </c>
      <c r="BP193" s="22">
        <v>0</v>
      </c>
      <c r="BQ193" s="22">
        <v>0</v>
      </c>
      <c r="BR193" s="22">
        <v>3</v>
      </c>
      <c r="BS193" s="22">
        <v>0</v>
      </c>
      <c r="BT193" s="22">
        <v>6</v>
      </c>
      <c r="BU193" s="22">
        <v>1</v>
      </c>
      <c r="BV193" s="22">
        <v>0</v>
      </c>
      <c r="BW193" s="22">
        <v>0</v>
      </c>
      <c r="BX193" s="22">
        <v>0</v>
      </c>
      <c r="BY193" s="22">
        <v>5</v>
      </c>
      <c r="BZ193" s="22">
        <v>0</v>
      </c>
      <c r="CA193" s="22">
        <v>0</v>
      </c>
      <c r="CB193" s="22">
        <v>2</v>
      </c>
      <c r="CC193" s="22">
        <v>2</v>
      </c>
    </row>
    <row r="194" spans="1:81" x14ac:dyDescent="0.3">
      <c r="A194" s="6" t="s">
        <v>62</v>
      </c>
      <c r="B194" s="20">
        <f t="shared" si="13"/>
        <v>1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0</v>
      </c>
      <c r="R194" s="22">
        <v>0</v>
      </c>
      <c r="S194" s="22">
        <v>0</v>
      </c>
      <c r="T194" s="22">
        <v>0</v>
      </c>
      <c r="U194" s="22">
        <v>0</v>
      </c>
      <c r="V194" s="22">
        <v>0</v>
      </c>
      <c r="W194" s="22">
        <v>0</v>
      </c>
      <c r="X194" s="22">
        <v>0</v>
      </c>
      <c r="Y194" s="22">
        <v>0</v>
      </c>
      <c r="Z194" s="22">
        <v>0</v>
      </c>
      <c r="AA194" s="22">
        <v>0</v>
      </c>
      <c r="AB194" s="22">
        <v>0</v>
      </c>
      <c r="AC194" s="22">
        <v>0</v>
      </c>
      <c r="AD194" s="22">
        <v>0</v>
      </c>
      <c r="AE194" s="22">
        <v>0</v>
      </c>
      <c r="AF194" s="22">
        <v>0</v>
      </c>
      <c r="AG194" s="22">
        <v>0</v>
      </c>
      <c r="AH194" s="22">
        <v>0</v>
      </c>
      <c r="AI194" s="22">
        <v>0</v>
      </c>
      <c r="AJ194" s="22">
        <v>0</v>
      </c>
      <c r="AK194" s="22">
        <v>0</v>
      </c>
      <c r="AL194" s="22">
        <v>0</v>
      </c>
      <c r="AM194" s="22">
        <v>0</v>
      </c>
      <c r="AN194" s="22">
        <v>0</v>
      </c>
      <c r="AO194" s="22">
        <v>0</v>
      </c>
      <c r="AP194" s="22">
        <v>0</v>
      </c>
      <c r="AQ194" s="22">
        <v>0</v>
      </c>
      <c r="AR194" s="22">
        <v>0</v>
      </c>
      <c r="AS194" s="22">
        <v>0</v>
      </c>
      <c r="AT194" s="22">
        <v>0</v>
      </c>
      <c r="AU194" s="22">
        <v>0</v>
      </c>
      <c r="AV194" s="22">
        <v>0</v>
      </c>
      <c r="AW194" s="22">
        <v>0</v>
      </c>
      <c r="AX194" s="22">
        <v>0</v>
      </c>
      <c r="AY194" s="22">
        <v>0</v>
      </c>
      <c r="AZ194" s="22">
        <v>0</v>
      </c>
      <c r="BA194" s="22">
        <v>0</v>
      </c>
      <c r="BB194" s="22">
        <v>0</v>
      </c>
      <c r="BC194" s="22">
        <v>0</v>
      </c>
      <c r="BD194" s="22">
        <v>0</v>
      </c>
      <c r="BE194" s="22">
        <v>0</v>
      </c>
      <c r="BF194" s="22">
        <v>0</v>
      </c>
      <c r="BG194" s="22">
        <v>0</v>
      </c>
      <c r="BH194" s="22">
        <v>0</v>
      </c>
      <c r="BI194" s="22">
        <v>1</v>
      </c>
      <c r="BJ194" s="22">
        <v>0</v>
      </c>
      <c r="BK194" s="22">
        <v>0</v>
      </c>
      <c r="BL194" s="22">
        <v>0</v>
      </c>
      <c r="BM194" s="22">
        <v>0</v>
      </c>
      <c r="BN194" s="22">
        <v>0</v>
      </c>
      <c r="BO194" s="22">
        <v>0</v>
      </c>
      <c r="BP194" s="22">
        <v>0</v>
      </c>
      <c r="BQ194" s="22">
        <v>0</v>
      </c>
      <c r="BR194" s="22">
        <v>0</v>
      </c>
      <c r="BS194" s="22">
        <v>0</v>
      </c>
      <c r="BT194" s="22">
        <v>0</v>
      </c>
      <c r="BU194" s="22">
        <v>0</v>
      </c>
      <c r="BV194" s="22">
        <v>0</v>
      </c>
      <c r="BW194" s="22">
        <v>0</v>
      </c>
      <c r="BX194" s="22">
        <v>0</v>
      </c>
      <c r="BY194" s="22">
        <v>0</v>
      </c>
      <c r="BZ194" s="22">
        <v>0</v>
      </c>
      <c r="CA194" s="22">
        <v>0</v>
      </c>
      <c r="CB194" s="22">
        <v>0</v>
      </c>
      <c r="CC194" s="22">
        <v>0</v>
      </c>
    </row>
    <row r="195" spans="1:81" x14ac:dyDescent="0.3">
      <c r="A195" s="6" t="s">
        <v>598</v>
      </c>
      <c r="B195" s="20">
        <f t="shared" si="13"/>
        <v>7754</v>
      </c>
      <c r="C195" s="22">
        <v>1</v>
      </c>
      <c r="D195" s="22">
        <v>0</v>
      </c>
      <c r="E195" s="22">
        <v>0</v>
      </c>
      <c r="F195" s="22">
        <v>1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1</v>
      </c>
      <c r="N195" s="22">
        <v>0</v>
      </c>
      <c r="O195" s="22">
        <v>0</v>
      </c>
      <c r="P195" s="22">
        <v>2</v>
      </c>
      <c r="Q195" s="22">
        <v>457</v>
      </c>
      <c r="R195" s="22">
        <v>279</v>
      </c>
      <c r="S195" s="22">
        <v>0</v>
      </c>
      <c r="T195" s="22">
        <v>0</v>
      </c>
      <c r="U195" s="22">
        <v>0</v>
      </c>
      <c r="V195" s="22">
        <v>0</v>
      </c>
      <c r="W195" s="22">
        <v>0</v>
      </c>
      <c r="X195" s="22">
        <v>0</v>
      </c>
      <c r="Y195" s="22">
        <v>0</v>
      </c>
      <c r="Z195" s="22">
        <v>0</v>
      </c>
      <c r="AA195" s="22">
        <v>0</v>
      </c>
      <c r="AB195" s="22">
        <v>1</v>
      </c>
      <c r="AC195" s="22">
        <v>1009</v>
      </c>
      <c r="AD195" s="22">
        <v>144</v>
      </c>
      <c r="AE195" s="22">
        <v>273</v>
      </c>
      <c r="AF195" s="22">
        <v>296</v>
      </c>
      <c r="AG195" s="22">
        <v>0</v>
      </c>
      <c r="AH195" s="22">
        <v>66</v>
      </c>
      <c r="AI195" s="22">
        <v>437</v>
      </c>
      <c r="AJ195" s="22">
        <v>55</v>
      </c>
      <c r="AK195" s="22">
        <v>188</v>
      </c>
      <c r="AL195" s="22">
        <v>0</v>
      </c>
      <c r="AM195" s="22">
        <v>26</v>
      </c>
      <c r="AN195" s="22">
        <v>14</v>
      </c>
      <c r="AO195" s="22">
        <v>27</v>
      </c>
      <c r="AP195" s="22">
        <v>39</v>
      </c>
      <c r="AQ195" s="22">
        <v>74</v>
      </c>
      <c r="AR195" s="22">
        <v>96</v>
      </c>
      <c r="AS195" s="22">
        <v>379</v>
      </c>
      <c r="AT195" s="22">
        <v>73</v>
      </c>
      <c r="AU195" s="22">
        <v>0</v>
      </c>
      <c r="AV195" s="22">
        <v>147</v>
      </c>
      <c r="AW195" s="22">
        <v>26</v>
      </c>
      <c r="AX195" s="22">
        <v>464</v>
      </c>
      <c r="AY195" s="22">
        <v>136</v>
      </c>
      <c r="AZ195" s="22">
        <v>0</v>
      </c>
      <c r="BA195" s="22">
        <v>70</v>
      </c>
      <c r="BB195" s="22">
        <v>272</v>
      </c>
      <c r="BC195" s="22">
        <v>0</v>
      </c>
      <c r="BD195" s="22">
        <v>157</v>
      </c>
      <c r="BE195" s="22">
        <v>0</v>
      </c>
      <c r="BF195" s="22">
        <v>281</v>
      </c>
      <c r="BG195" s="22">
        <v>0</v>
      </c>
      <c r="BH195" s="22">
        <v>0</v>
      </c>
      <c r="BI195" s="22">
        <v>289</v>
      </c>
      <c r="BJ195" s="22">
        <v>296</v>
      </c>
      <c r="BK195" s="22">
        <v>14</v>
      </c>
      <c r="BL195" s="22">
        <v>91</v>
      </c>
      <c r="BM195" s="22">
        <v>108</v>
      </c>
      <c r="BN195" s="22">
        <v>0</v>
      </c>
      <c r="BO195" s="22">
        <v>322</v>
      </c>
      <c r="BP195" s="22">
        <v>0</v>
      </c>
      <c r="BQ195" s="22">
        <v>55</v>
      </c>
      <c r="BR195" s="22">
        <v>45</v>
      </c>
      <c r="BS195" s="22">
        <v>0</v>
      </c>
      <c r="BT195" s="22">
        <v>30</v>
      </c>
      <c r="BU195" s="22">
        <v>42</v>
      </c>
      <c r="BV195" s="22">
        <v>0</v>
      </c>
      <c r="BW195" s="22">
        <v>7</v>
      </c>
      <c r="BX195" s="22">
        <v>35</v>
      </c>
      <c r="BY195" s="22">
        <v>178</v>
      </c>
      <c r="BZ195" s="22">
        <v>48</v>
      </c>
      <c r="CA195" s="22">
        <v>73</v>
      </c>
      <c r="CB195" s="22">
        <v>500</v>
      </c>
      <c r="CC195" s="22">
        <v>130</v>
      </c>
    </row>
    <row r="196" spans="1:81" x14ac:dyDescent="0.3">
      <c r="A196" s="6" t="s">
        <v>591</v>
      </c>
      <c r="B196" s="20">
        <f t="shared" si="13"/>
        <v>472</v>
      </c>
      <c r="C196" s="22">
        <v>0</v>
      </c>
      <c r="D196" s="22">
        <v>0</v>
      </c>
      <c r="E196" s="22">
        <v>0</v>
      </c>
      <c r="F196" s="22">
        <v>0</v>
      </c>
      <c r="G196" s="22">
        <v>0</v>
      </c>
      <c r="H196" s="22">
        <v>0</v>
      </c>
      <c r="I196" s="22">
        <v>1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  <c r="Q196" s="22">
        <v>154</v>
      </c>
      <c r="R196" s="22">
        <v>81</v>
      </c>
      <c r="S196" s="22">
        <v>0</v>
      </c>
      <c r="T196" s="22">
        <v>0</v>
      </c>
      <c r="U196" s="22">
        <v>0</v>
      </c>
      <c r="V196" s="22">
        <v>0</v>
      </c>
      <c r="W196" s="22">
        <v>0</v>
      </c>
      <c r="X196" s="22">
        <v>0</v>
      </c>
      <c r="Y196" s="22">
        <v>0</v>
      </c>
      <c r="Z196" s="22">
        <v>0</v>
      </c>
      <c r="AA196" s="22">
        <v>0</v>
      </c>
      <c r="AB196" s="22">
        <v>0</v>
      </c>
      <c r="AC196" s="22">
        <v>14</v>
      </c>
      <c r="AD196" s="22">
        <v>4</v>
      </c>
      <c r="AE196" s="22">
        <v>8</v>
      </c>
      <c r="AF196" s="22">
        <v>9</v>
      </c>
      <c r="AG196" s="22">
        <v>0</v>
      </c>
      <c r="AH196" s="22">
        <v>5</v>
      </c>
      <c r="AI196" s="22">
        <v>17</v>
      </c>
      <c r="AJ196" s="22">
        <v>0</v>
      </c>
      <c r="AK196" s="22">
        <v>7</v>
      </c>
      <c r="AL196" s="22">
        <v>0</v>
      </c>
      <c r="AM196" s="22">
        <v>0</v>
      </c>
      <c r="AN196" s="22">
        <v>0</v>
      </c>
      <c r="AO196" s="22">
        <v>0</v>
      </c>
      <c r="AP196" s="22">
        <v>2</v>
      </c>
      <c r="AQ196" s="22">
        <v>13</v>
      </c>
      <c r="AR196" s="22">
        <v>2</v>
      </c>
      <c r="AS196" s="22">
        <v>9</v>
      </c>
      <c r="AT196" s="22">
        <v>2</v>
      </c>
      <c r="AU196" s="22">
        <v>0</v>
      </c>
      <c r="AV196" s="22">
        <v>4</v>
      </c>
      <c r="AW196" s="22">
        <v>0</v>
      </c>
      <c r="AX196" s="22">
        <v>14</v>
      </c>
      <c r="AY196" s="22">
        <v>0</v>
      </c>
      <c r="AZ196" s="22">
        <v>0</v>
      </c>
      <c r="BA196" s="22">
        <v>0</v>
      </c>
      <c r="BB196" s="22">
        <v>14</v>
      </c>
      <c r="BC196" s="22">
        <v>0</v>
      </c>
      <c r="BD196" s="22">
        <v>3</v>
      </c>
      <c r="BE196" s="22">
        <v>0</v>
      </c>
      <c r="BF196" s="22">
        <v>2</v>
      </c>
      <c r="BG196" s="22">
        <v>0</v>
      </c>
      <c r="BH196" s="22">
        <v>0</v>
      </c>
      <c r="BI196" s="22">
        <v>8</v>
      </c>
      <c r="BJ196" s="22">
        <v>18</v>
      </c>
      <c r="BK196" s="22">
        <v>0</v>
      </c>
      <c r="BL196" s="22">
        <v>2</v>
      </c>
      <c r="BM196" s="22">
        <v>4</v>
      </c>
      <c r="BN196" s="22">
        <v>0</v>
      </c>
      <c r="BO196" s="22">
        <v>15</v>
      </c>
      <c r="BP196" s="22">
        <v>0</v>
      </c>
      <c r="BQ196" s="22">
        <v>1</v>
      </c>
      <c r="BR196" s="22">
        <v>3</v>
      </c>
      <c r="BS196" s="22">
        <v>0</v>
      </c>
      <c r="BT196" s="22">
        <v>3</v>
      </c>
      <c r="BU196" s="22">
        <v>1</v>
      </c>
      <c r="BV196" s="22">
        <v>0</v>
      </c>
      <c r="BW196" s="22">
        <v>0</v>
      </c>
      <c r="BX196" s="22">
        <v>3</v>
      </c>
      <c r="BY196" s="22">
        <v>21</v>
      </c>
      <c r="BZ196" s="22">
        <v>0</v>
      </c>
      <c r="CA196" s="22">
        <v>2</v>
      </c>
      <c r="CB196" s="22">
        <v>25</v>
      </c>
      <c r="CC196" s="22">
        <v>1</v>
      </c>
    </row>
    <row r="197" spans="1:81" x14ac:dyDescent="0.3">
      <c r="A197" s="6" t="s">
        <v>63</v>
      </c>
      <c r="B197" s="20">
        <f t="shared" si="13"/>
        <v>264</v>
      </c>
      <c r="C197" s="22">
        <v>0</v>
      </c>
      <c r="D197" s="22">
        <v>0</v>
      </c>
      <c r="E197" s="22">
        <v>0</v>
      </c>
      <c r="F197" s="22">
        <v>0</v>
      </c>
      <c r="G197" s="22">
        <v>1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2">
        <v>0</v>
      </c>
      <c r="P197" s="22">
        <v>0</v>
      </c>
      <c r="Q197" s="22">
        <v>7</v>
      </c>
      <c r="R197" s="22">
        <v>13</v>
      </c>
      <c r="S197" s="22">
        <v>0</v>
      </c>
      <c r="T197" s="22">
        <v>0</v>
      </c>
      <c r="U197" s="22">
        <v>0</v>
      </c>
      <c r="V197" s="22">
        <v>0</v>
      </c>
      <c r="W197" s="22">
        <v>0</v>
      </c>
      <c r="X197" s="22">
        <v>0</v>
      </c>
      <c r="Y197" s="22">
        <v>0</v>
      </c>
      <c r="Z197" s="22">
        <v>0</v>
      </c>
      <c r="AA197" s="22">
        <v>0</v>
      </c>
      <c r="AB197" s="22">
        <v>0</v>
      </c>
      <c r="AC197" s="22">
        <v>28</v>
      </c>
      <c r="AD197" s="22">
        <v>6</v>
      </c>
      <c r="AE197" s="22">
        <v>11</v>
      </c>
      <c r="AF197" s="22">
        <v>23</v>
      </c>
      <c r="AG197" s="22">
        <v>1</v>
      </c>
      <c r="AH197" s="22">
        <v>3</v>
      </c>
      <c r="AI197" s="22">
        <v>11</v>
      </c>
      <c r="AJ197" s="22">
        <v>2</v>
      </c>
      <c r="AK197" s="22">
        <v>7</v>
      </c>
      <c r="AL197" s="22">
        <v>0</v>
      </c>
      <c r="AM197" s="22">
        <v>1</v>
      </c>
      <c r="AN197" s="22">
        <v>1</v>
      </c>
      <c r="AO197" s="22">
        <v>2</v>
      </c>
      <c r="AP197" s="22">
        <v>3</v>
      </c>
      <c r="AQ197" s="22">
        <v>5</v>
      </c>
      <c r="AR197" s="22">
        <v>2</v>
      </c>
      <c r="AS197" s="22">
        <v>17</v>
      </c>
      <c r="AT197" s="22">
        <v>5</v>
      </c>
      <c r="AU197" s="22">
        <v>0</v>
      </c>
      <c r="AV197" s="22">
        <v>5</v>
      </c>
      <c r="AW197" s="22">
        <v>2</v>
      </c>
      <c r="AX197" s="22">
        <v>26</v>
      </c>
      <c r="AY197" s="22">
        <v>3</v>
      </c>
      <c r="AZ197" s="22">
        <v>1</v>
      </c>
      <c r="BA197" s="22">
        <v>2</v>
      </c>
      <c r="BB197" s="22">
        <v>5</v>
      </c>
      <c r="BC197" s="22">
        <v>0</v>
      </c>
      <c r="BD197" s="22">
        <v>2</v>
      </c>
      <c r="BE197" s="22">
        <v>0</v>
      </c>
      <c r="BF197" s="22">
        <v>4</v>
      </c>
      <c r="BG197" s="22">
        <v>0</v>
      </c>
      <c r="BH197" s="22">
        <v>0</v>
      </c>
      <c r="BI197" s="22">
        <v>3</v>
      </c>
      <c r="BJ197" s="22">
        <v>21</v>
      </c>
      <c r="BK197" s="22">
        <v>1</v>
      </c>
      <c r="BL197" s="22">
        <v>4</v>
      </c>
      <c r="BM197" s="22">
        <v>2</v>
      </c>
      <c r="BN197" s="22">
        <v>0</v>
      </c>
      <c r="BO197" s="22">
        <v>4</v>
      </c>
      <c r="BP197" s="22">
        <v>0</v>
      </c>
      <c r="BQ197" s="22">
        <v>2</v>
      </c>
      <c r="BR197" s="22">
        <v>4</v>
      </c>
      <c r="BS197" s="22">
        <v>0</v>
      </c>
      <c r="BT197" s="22">
        <v>0</v>
      </c>
      <c r="BU197" s="22">
        <v>1</v>
      </c>
      <c r="BV197" s="22">
        <v>0</v>
      </c>
      <c r="BW197" s="22">
        <v>2</v>
      </c>
      <c r="BX197" s="22">
        <v>3</v>
      </c>
      <c r="BY197" s="22">
        <v>2</v>
      </c>
      <c r="BZ197" s="22">
        <v>1</v>
      </c>
      <c r="CA197" s="22">
        <v>2</v>
      </c>
      <c r="CB197" s="22">
        <v>10</v>
      </c>
      <c r="CC197" s="22">
        <v>3</v>
      </c>
    </row>
    <row r="198" spans="1:81" x14ac:dyDescent="0.3">
      <c r="A198" s="6" t="s">
        <v>64</v>
      </c>
      <c r="B198" s="20">
        <f t="shared" si="13"/>
        <v>22</v>
      </c>
      <c r="C198" s="22">
        <v>0</v>
      </c>
      <c r="D198" s="22">
        <v>0</v>
      </c>
      <c r="E198" s="22">
        <v>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2">
        <v>2</v>
      </c>
      <c r="S198" s="22">
        <v>0</v>
      </c>
      <c r="T198" s="22">
        <v>0</v>
      </c>
      <c r="U198" s="22">
        <v>0</v>
      </c>
      <c r="V198" s="22">
        <v>0</v>
      </c>
      <c r="W198" s="22">
        <v>0</v>
      </c>
      <c r="X198" s="22">
        <v>0</v>
      </c>
      <c r="Y198" s="22">
        <v>0</v>
      </c>
      <c r="Z198" s="22">
        <v>0</v>
      </c>
      <c r="AA198" s="22">
        <v>0</v>
      </c>
      <c r="AB198" s="22">
        <v>0</v>
      </c>
      <c r="AC198" s="22">
        <v>0</v>
      </c>
      <c r="AD198" s="22">
        <v>0</v>
      </c>
      <c r="AE198" s="22">
        <v>0</v>
      </c>
      <c r="AF198" s="22">
        <v>1</v>
      </c>
      <c r="AG198" s="22">
        <v>0</v>
      </c>
      <c r="AH198" s="22">
        <v>0</v>
      </c>
      <c r="AI198" s="22">
        <v>2</v>
      </c>
      <c r="AJ198" s="22">
        <v>2</v>
      </c>
      <c r="AK198" s="22">
        <v>1</v>
      </c>
      <c r="AL198" s="22">
        <v>0</v>
      </c>
      <c r="AM198" s="22">
        <v>0</v>
      </c>
      <c r="AN198" s="22">
        <v>0</v>
      </c>
      <c r="AO198" s="22">
        <v>0</v>
      </c>
      <c r="AP198" s="22">
        <v>0</v>
      </c>
      <c r="AQ198" s="22">
        <v>1</v>
      </c>
      <c r="AR198" s="22">
        <v>0</v>
      </c>
      <c r="AS198" s="22">
        <v>1</v>
      </c>
      <c r="AT198" s="22">
        <v>0</v>
      </c>
      <c r="AU198" s="22">
        <v>0</v>
      </c>
      <c r="AV198" s="22">
        <v>4</v>
      </c>
      <c r="AW198" s="22">
        <v>0</v>
      </c>
      <c r="AX198" s="22">
        <v>4</v>
      </c>
      <c r="AY198" s="22">
        <v>0</v>
      </c>
      <c r="AZ198" s="22">
        <v>0</v>
      </c>
      <c r="BA198" s="22">
        <v>0</v>
      </c>
      <c r="BB198" s="22">
        <v>0</v>
      </c>
      <c r="BC198" s="22">
        <v>0</v>
      </c>
      <c r="BD198" s="22">
        <v>0</v>
      </c>
      <c r="BE198" s="22">
        <v>0</v>
      </c>
      <c r="BF198" s="22">
        <v>0</v>
      </c>
      <c r="BG198" s="22">
        <v>0</v>
      </c>
      <c r="BH198" s="22">
        <v>0</v>
      </c>
      <c r="BI198" s="22">
        <v>0</v>
      </c>
      <c r="BJ198" s="22">
        <v>1</v>
      </c>
      <c r="BK198" s="22">
        <v>0</v>
      </c>
      <c r="BL198" s="22">
        <v>0</v>
      </c>
      <c r="BM198" s="22">
        <v>2</v>
      </c>
      <c r="BN198" s="22">
        <v>0</v>
      </c>
      <c r="BO198" s="22">
        <v>0</v>
      </c>
      <c r="BP198" s="22">
        <v>0</v>
      </c>
      <c r="BQ198" s="22">
        <v>0</v>
      </c>
      <c r="BR198" s="22">
        <v>0</v>
      </c>
      <c r="BS198" s="22">
        <v>0</v>
      </c>
      <c r="BT198" s="22">
        <v>0</v>
      </c>
      <c r="BU198" s="22">
        <v>0</v>
      </c>
      <c r="BV198" s="22">
        <v>0</v>
      </c>
      <c r="BW198" s="22">
        <v>0</v>
      </c>
      <c r="BX198" s="22">
        <v>0</v>
      </c>
      <c r="BY198" s="22">
        <v>0</v>
      </c>
      <c r="BZ198" s="22">
        <v>0</v>
      </c>
      <c r="CA198" s="22">
        <v>0</v>
      </c>
      <c r="CB198" s="22">
        <v>0</v>
      </c>
      <c r="CC198" s="22">
        <v>1</v>
      </c>
    </row>
    <row r="199" spans="1:81" x14ac:dyDescent="0.3">
      <c r="A199" s="6" t="s">
        <v>65</v>
      </c>
      <c r="B199" s="20">
        <f t="shared" si="13"/>
        <v>1297</v>
      </c>
      <c r="C199" s="22">
        <v>1</v>
      </c>
      <c r="D199" s="22">
        <v>0</v>
      </c>
      <c r="E199" s="22">
        <v>0</v>
      </c>
      <c r="F199" s="22">
        <v>0</v>
      </c>
      <c r="G199" s="22">
        <v>0</v>
      </c>
      <c r="H199" s="22">
        <v>1</v>
      </c>
      <c r="I199" s="22">
        <v>1</v>
      </c>
      <c r="J199" s="22">
        <v>2</v>
      </c>
      <c r="K199" s="22">
        <v>0</v>
      </c>
      <c r="L199" s="22">
        <v>0</v>
      </c>
      <c r="M199" s="22">
        <v>0</v>
      </c>
      <c r="N199" s="22">
        <v>0</v>
      </c>
      <c r="O199" s="22">
        <v>0</v>
      </c>
      <c r="P199" s="22">
        <v>0</v>
      </c>
      <c r="Q199" s="22">
        <v>44</v>
      </c>
      <c r="R199" s="22">
        <v>105</v>
      </c>
      <c r="S199" s="22">
        <v>0</v>
      </c>
      <c r="T199" s="22">
        <v>0</v>
      </c>
      <c r="U199" s="22">
        <v>0</v>
      </c>
      <c r="V199" s="22">
        <v>0</v>
      </c>
      <c r="W199" s="22">
        <v>0</v>
      </c>
      <c r="X199" s="22">
        <v>6</v>
      </c>
      <c r="Y199" s="22">
        <v>0</v>
      </c>
      <c r="Z199" s="22">
        <v>0</v>
      </c>
      <c r="AA199" s="22">
        <v>0</v>
      </c>
      <c r="AB199" s="22">
        <v>0</v>
      </c>
      <c r="AC199" s="22">
        <v>120</v>
      </c>
      <c r="AD199" s="22">
        <v>48</v>
      </c>
      <c r="AE199" s="22">
        <v>75</v>
      </c>
      <c r="AF199" s="22">
        <v>25</v>
      </c>
      <c r="AG199" s="22">
        <v>0</v>
      </c>
      <c r="AH199" s="22">
        <v>6</v>
      </c>
      <c r="AI199" s="22">
        <v>38</v>
      </c>
      <c r="AJ199" s="22">
        <v>6</v>
      </c>
      <c r="AK199" s="22">
        <v>37</v>
      </c>
      <c r="AL199" s="22">
        <v>0</v>
      </c>
      <c r="AM199" s="22">
        <v>3</v>
      </c>
      <c r="AN199" s="22">
        <v>2</v>
      </c>
      <c r="AO199" s="22">
        <v>7</v>
      </c>
      <c r="AP199" s="22">
        <v>6</v>
      </c>
      <c r="AQ199" s="22">
        <v>8</v>
      </c>
      <c r="AR199" s="22">
        <v>7</v>
      </c>
      <c r="AS199" s="22">
        <v>68</v>
      </c>
      <c r="AT199" s="22">
        <v>14</v>
      </c>
      <c r="AU199" s="22">
        <v>0</v>
      </c>
      <c r="AV199" s="22">
        <v>26</v>
      </c>
      <c r="AW199" s="22">
        <v>3</v>
      </c>
      <c r="AX199" s="22">
        <v>70</v>
      </c>
      <c r="AY199" s="22">
        <v>23</v>
      </c>
      <c r="AZ199" s="22">
        <v>0</v>
      </c>
      <c r="BA199" s="22">
        <v>5</v>
      </c>
      <c r="BB199" s="22">
        <v>101</v>
      </c>
      <c r="BC199" s="22">
        <v>0</v>
      </c>
      <c r="BD199" s="22">
        <v>14</v>
      </c>
      <c r="BE199" s="22">
        <v>0</v>
      </c>
      <c r="BF199" s="22">
        <v>42</v>
      </c>
      <c r="BG199" s="22">
        <v>0</v>
      </c>
      <c r="BH199" s="22">
        <v>0</v>
      </c>
      <c r="BI199" s="22">
        <v>24</v>
      </c>
      <c r="BJ199" s="22">
        <v>36</v>
      </c>
      <c r="BK199" s="22">
        <v>10</v>
      </c>
      <c r="BL199" s="22">
        <v>9</v>
      </c>
      <c r="BM199" s="22">
        <v>31</v>
      </c>
      <c r="BN199" s="22">
        <v>0</v>
      </c>
      <c r="BO199" s="22">
        <v>80</v>
      </c>
      <c r="BP199" s="22">
        <v>0</v>
      </c>
      <c r="BQ199" s="22">
        <v>10</v>
      </c>
      <c r="BR199" s="22">
        <v>19</v>
      </c>
      <c r="BS199" s="22">
        <v>0</v>
      </c>
      <c r="BT199" s="22">
        <v>13</v>
      </c>
      <c r="BU199" s="22">
        <v>12</v>
      </c>
      <c r="BV199" s="22">
        <v>0</v>
      </c>
      <c r="BW199" s="22">
        <v>2</v>
      </c>
      <c r="BX199" s="22">
        <v>6</v>
      </c>
      <c r="BY199" s="22">
        <v>34</v>
      </c>
      <c r="BZ199" s="22">
        <v>4</v>
      </c>
      <c r="CA199" s="22">
        <v>13</v>
      </c>
      <c r="CB199" s="22">
        <v>56</v>
      </c>
      <c r="CC199" s="22">
        <v>24</v>
      </c>
    </row>
    <row r="200" spans="1:81" x14ac:dyDescent="0.3">
      <c r="A200" s="6" t="s">
        <v>221</v>
      </c>
      <c r="B200" s="20">
        <f t="shared" si="13"/>
        <v>54</v>
      </c>
      <c r="C200" s="22">
        <v>0</v>
      </c>
      <c r="D200" s="22">
        <v>0</v>
      </c>
      <c r="E200" s="22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2">
        <v>0</v>
      </c>
      <c r="P200" s="22">
        <v>0</v>
      </c>
      <c r="Q200" s="22">
        <v>0</v>
      </c>
      <c r="R200" s="22">
        <v>10</v>
      </c>
      <c r="S200" s="22">
        <v>0</v>
      </c>
      <c r="T200" s="22">
        <v>0</v>
      </c>
      <c r="U200" s="22">
        <v>0</v>
      </c>
      <c r="V200" s="22">
        <v>0</v>
      </c>
      <c r="W200" s="22">
        <v>0</v>
      </c>
      <c r="X200" s="22">
        <v>0</v>
      </c>
      <c r="Y200" s="22">
        <v>0</v>
      </c>
      <c r="Z200" s="22">
        <v>0</v>
      </c>
      <c r="AA200" s="22">
        <v>0</v>
      </c>
      <c r="AB200" s="22">
        <v>0</v>
      </c>
      <c r="AC200" s="22">
        <v>3</v>
      </c>
      <c r="AD200" s="22">
        <v>3</v>
      </c>
      <c r="AE200" s="22">
        <v>1</v>
      </c>
      <c r="AF200" s="22">
        <v>0</v>
      </c>
      <c r="AG200" s="22">
        <v>0</v>
      </c>
      <c r="AH200" s="22">
        <v>2</v>
      </c>
      <c r="AI200" s="22">
        <v>0</v>
      </c>
      <c r="AJ200" s="22">
        <v>0</v>
      </c>
      <c r="AK200" s="22">
        <v>0</v>
      </c>
      <c r="AL200" s="22">
        <v>0</v>
      </c>
      <c r="AM200" s="22">
        <v>0</v>
      </c>
      <c r="AN200" s="22">
        <v>2</v>
      </c>
      <c r="AO200" s="22">
        <v>0</v>
      </c>
      <c r="AP200" s="22">
        <v>1</v>
      </c>
      <c r="AQ200" s="22">
        <v>0</v>
      </c>
      <c r="AR200" s="22">
        <v>0</v>
      </c>
      <c r="AS200" s="22">
        <v>1</v>
      </c>
      <c r="AT200" s="22">
        <v>0</v>
      </c>
      <c r="AU200" s="22">
        <v>0</v>
      </c>
      <c r="AV200" s="22">
        <v>2</v>
      </c>
      <c r="AW200" s="22">
        <v>0</v>
      </c>
      <c r="AX200" s="22">
        <v>5</v>
      </c>
      <c r="AY200" s="22">
        <v>1</v>
      </c>
      <c r="AZ200" s="22">
        <v>0</v>
      </c>
      <c r="BA200" s="22">
        <v>4</v>
      </c>
      <c r="BB200" s="22">
        <v>0</v>
      </c>
      <c r="BC200" s="22">
        <v>0</v>
      </c>
      <c r="BD200" s="22">
        <v>2</v>
      </c>
      <c r="BE200" s="22">
        <v>0</v>
      </c>
      <c r="BF200" s="22">
        <v>5</v>
      </c>
      <c r="BG200" s="22">
        <v>0</v>
      </c>
      <c r="BH200" s="22">
        <v>0</v>
      </c>
      <c r="BI200" s="22">
        <v>3</v>
      </c>
      <c r="BJ200" s="22">
        <v>0</v>
      </c>
      <c r="BK200" s="22">
        <v>0</v>
      </c>
      <c r="BL200" s="22">
        <v>0</v>
      </c>
      <c r="BM200" s="22">
        <v>0</v>
      </c>
      <c r="BN200" s="22">
        <v>0</v>
      </c>
      <c r="BO200" s="22">
        <v>2</v>
      </c>
      <c r="BP200" s="22">
        <v>0</v>
      </c>
      <c r="BQ200" s="22">
        <v>0</v>
      </c>
      <c r="BR200" s="22">
        <v>0</v>
      </c>
      <c r="BS200" s="22">
        <v>0</v>
      </c>
      <c r="BT200" s="22">
        <v>0</v>
      </c>
      <c r="BU200" s="22">
        <v>0</v>
      </c>
      <c r="BV200" s="22">
        <v>0</v>
      </c>
      <c r="BW200" s="22">
        <v>0</v>
      </c>
      <c r="BX200" s="22">
        <v>1</v>
      </c>
      <c r="BY200" s="22">
        <v>0</v>
      </c>
      <c r="BZ200" s="22">
        <v>0</v>
      </c>
      <c r="CA200" s="22">
        <v>0</v>
      </c>
      <c r="CB200" s="22">
        <v>2</v>
      </c>
      <c r="CC200" s="22">
        <v>4</v>
      </c>
    </row>
    <row r="201" spans="1:81" x14ac:dyDescent="0.3">
      <c r="A201" s="6" t="s">
        <v>67</v>
      </c>
      <c r="B201" s="20">
        <f t="shared" si="13"/>
        <v>9</v>
      </c>
      <c r="C201" s="22">
        <v>0</v>
      </c>
      <c r="D201" s="22">
        <v>0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  <c r="V201" s="22">
        <v>0</v>
      </c>
      <c r="W201" s="22">
        <v>0</v>
      </c>
      <c r="X201" s="22">
        <v>1</v>
      </c>
      <c r="Y201" s="22">
        <v>0</v>
      </c>
      <c r="Z201" s="22">
        <v>0</v>
      </c>
      <c r="AA201" s="22">
        <v>0</v>
      </c>
      <c r="AB201" s="22">
        <v>0</v>
      </c>
      <c r="AC201" s="22">
        <v>0</v>
      </c>
      <c r="AD201" s="22">
        <v>1</v>
      </c>
      <c r="AE201" s="22">
        <v>0</v>
      </c>
      <c r="AF201" s="22">
        <v>0</v>
      </c>
      <c r="AG201" s="22">
        <v>0</v>
      </c>
      <c r="AH201" s="22">
        <v>0</v>
      </c>
      <c r="AI201" s="22">
        <v>1</v>
      </c>
      <c r="AJ201" s="22">
        <v>1</v>
      </c>
      <c r="AK201" s="22">
        <v>0</v>
      </c>
      <c r="AL201" s="22">
        <v>0</v>
      </c>
      <c r="AM201" s="22">
        <v>0</v>
      </c>
      <c r="AN201" s="22">
        <v>0</v>
      </c>
      <c r="AO201" s="22">
        <v>0</v>
      </c>
      <c r="AP201" s="22">
        <v>0</v>
      </c>
      <c r="AQ201" s="22">
        <v>0</v>
      </c>
      <c r="AR201" s="22">
        <v>0</v>
      </c>
      <c r="AS201" s="22">
        <v>3</v>
      </c>
      <c r="AT201" s="22">
        <v>0</v>
      </c>
      <c r="AU201" s="22">
        <v>0</v>
      </c>
      <c r="AV201" s="22">
        <v>0</v>
      </c>
      <c r="AW201" s="22">
        <v>0</v>
      </c>
      <c r="AX201" s="22">
        <v>1</v>
      </c>
      <c r="AY201" s="22">
        <v>0</v>
      </c>
      <c r="AZ201" s="22">
        <v>0</v>
      </c>
      <c r="BA201" s="22">
        <v>0</v>
      </c>
      <c r="BB201" s="22">
        <v>0</v>
      </c>
      <c r="BC201" s="22">
        <v>0</v>
      </c>
      <c r="BD201" s="22">
        <v>0</v>
      </c>
      <c r="BE201" s="22">
        <v>0</v>
      </c>
      <c r="BF201" s="22">
        <v>0</v>
      </c>
      <c r="BG201" s="22">
        <v>0</v>
      </c>
      <c r="BH201" s="22">
        <v>0</v>
      </c>
      <c r="BI201" s="22">
        <v>0</v>
      </c>
      <c r="BJ201" s="22">
        <v>0</v>
      </c>
      <c r="BK201" s="22">
        <v>0</v>
      </c>
      <c r="BL201" s="22">
        <v>0</v>
      </c>
      <c r="BM201" s="22">
        <v>0</v>
      </c>
      <c r="BN201" s="22">
        <v>0</v>
      </c>
      <c r="BO201" s="22">
        <v>0</v>
      </c>
      <c r="BP201" s="22">
        <v>0</v>
      </c>
      <c r="BQ201" s="22">
        <v>0</v>
      </c>
      <c r="BR201" s="22">
        <v>0</v>
      </c>
      <c r="BS201" s="22">
        <v>0</v>
      </c>
      <c r="BT201" s="22">
        <v>0</v>
      </c>
      <c r="BU201" s="22">
        <v>1</v>
      </c>
      <c r="BV201" s="22">
        <v>0</v>
      </c>
      <c r="BW201" s="22">
        <v>0</v>
      </c>
      <c r="BX201" s="22">
        <v>0</v>
      </c>
      <c r="BY201" s="22">
        <v>0</v>
      </c>
      <c r="BZ201" s="22">
        <v>0</v>
      </c>
      <c r="CA201" s="22">
        <v>0</v>
      </c>
      <c r="CB201" s="22">
        <v>0</v>
      </c>
      <c r="CC201" s="22">
        <v>0</v>
      </c>
    </row>
    <row r="202" spans="1:81" x14ac:dyDescent="0.3">
      <c r="A202" s="6" t="s">
        <v>68</v>
      </c>
      <c r="B202" s="20">
        <f t="shared" si="13"/>
        <v>8429</v>
      </c>
      <c r="C202" s="22">
        <v>15</v>
      </c>
      <c r="D202" s="22">
        <v>3</v>
      </c>
      <c r="E202" s="22">
        <v>11</v>
      </c>
      <c r="F202" s="22">
        <v>8</v>
      </c>
      <c r="G202" s="22">
        <v>18</v>
      </c>
      <c r="H202" s="22">
        <v>8</v>
      </c>
      <c r="I202" s="22">
        <v>77</v>
      </c>
      <c r="J202" s="22">
        <v>16</v>
      </c>
      <c r="K202" s="22">
        <v>47</v>
      </c>
      <c r="L202" s="22">
        <v>3</v>
      </c>
      <c r="M202" s="22">
        <v>16</v>
      </c>
      <c r="N202" s="22">
        <v>33</v>
      </c>
      <c r="O202" s="22">
        <v>0</v>
      </c>
      <c r="P202" s="22">
        <v>7</v>
      </c>
      <c r="Q202" s="22">
        <v>0</v>
      </c>
      <c r="R202" s="22">
        <v>10</v>
      </c>
      <c r="S202" s="22">
        <v>0</v>
      </c>
      <c r="T202" s="22">
        <v>0</v>
      </c>
      <c r="U202" s="22">
        <v>0</v>
      </c>
      <c r="V202" s="22">
        <v>0</v>
      </c>
      <c r="W202" s="22">
        <v>0</v>
      </c>
      <c r="X202" s="22">
        <v>378</v>
      </c>
      <c r="Y202" s="22">
        <v>0</v>
      </c>
      <c r="Z202" s="22">
        <v>0</v>
      </c>
      <c r="AA202" s="22">
        <v>0</v>
      </c>
      <c r="AB202" s="22">
        <v>0</v>
      </c>
      <c r="AC202" s="22">
        <v>352</v>
      </c>
      <c r="AD202" s="22">
        <v>351</v>
      </c>
      <c r="AE202" s="22">
        <v>607</v>
      </c>
      <c r="AF202" s="22">
        <v>27</v>
      </c>
      <c r="AG202" s="22">
        <v>304</v>
      </c>
      <c r="AH202" s="22">
        <v>52</v>
      </c>
      <c r="AI202" s="22">
        <v>1214</v>
      </c>
      <c r="AJ202" s="22">
        <v>100</v>
      </c>
      <c r="AK202" s="22">
        <v>256</v>
      </c>
      <c r="AL202" s="22">
        <v>0</v>
      </c>
      <c r="AM202" s="22">
        <v>35</v>
      </c>
      <c r="AN202" s="22">
        <v>49</v>
      </c>
      <c r="AO202" s="22">
        <v>56</v>
      </c>
      <c r="AP202" s="22">
        <v>59</v>
      </c>
      <c r="AQ202" s="22">
        <v>129</v>
      </c>
      <c r="AR202" s="22">
        <v>346</v>
      </c>
      <c r="AS202" s="22">
        <v>272</v>
      </c>
      <c r="AT202" s="22">
        <v>3</v>
      </c>
      <c r="AU202" s="22">
        <v>96</v>
      </c>
      <c r="AV202" s="22">
        <v>101</v>
      </c>
      <c r="AW202" s="22">
        <v>25</v>
      </c>
      <c r="AX202" s="22">
        <v>449</v>
      </c>
      <c r="AY202" s="22">
        <v>4</v>
      </c>
      <c r="AZ202" s="22">
        <v>74</v>
      </c>
      <c r="BA202" s="22">
        <v>106</v>
      </c>
      <c r="BB202" s="22">
        <v>94</v>
      </c>
      <c r="BC202" s="22">
        <v>0</v>
      </c>
      <c r="BD202" s="22">
        <v>131</v>
      </c>
      <c r="BE202" s="22">
        <v>0</v>
      </c>
      <c r="BF202" s="22">
        <v>259</v>
      </c>
      <c r="BG202" s="22">
        <v>0</v>
      </c>
      <c r="BH202" s="22">
        <v>0</v>
      </c>
      <c r="BI202" s="22">
        <v>72</v>
      </c>
      <c r="BJ202" s="22">
        <v>236</v>
      </c>
      <c r="BK202" s="22">
        <v>24</v>
      </c>
      <c r="BL202" s="22">
        <v>38</v>
      </c>
      <c r="BM202" s="22">
        <v>127</v>
      </c>
      <c r="BN202" s="22">
        <v>0</v>
      </c>
      <c r="BO202" s="22">
        <v>299</v>
      </c>
      <c r="BP202" s="22">
        <v>0</v>
      </c>
      <c r="BQ202" s="22">
        <v>127</v>
      </c>
      <c r="BR202" s="22">
        <v>92</v>
      </c>
      <c r="BS202" s="22">
        <v>0</v>
      </c>
      <c r="BT202" s="22">
        <v>70</v>
      </c>
      <c r="BU202" s="22">
        <v>115</v>
      </c>
      <c r="BV202" s="22">
        <v>0</v>
      </c>
      <c r="BW202" s="22">
        <v>18</v>
      </c>
      <c r="BX202" s="22">
        <v>85</v>
      </c>
      <c r="BY202" s="22">
        <v>176</v>
      </c>
      <c r="BZ202" s="22">
        <v>48</v>
      </c>
      <c r="CA202" s="22">
        <v>73</v>
      </c>
      <c r="CB202" s="22">
        <v>393</v>
      </c>
      <c r="CC202" s="22">
        <v>235</v>
      </c>
    </row>
    <row r="203" spans="1:81" x14ac:dyDescent="0.3">
      <c r="A203" s="6" t="s">
        <v>69</v>
      </c>
      <c r="B203" s="20">
        <f t="shared" si="13"/>
        <v>23</v>
      </c>
      <c r="C203" s="22">
        <v>0</v>
      </c>
      <c r="D203" s="22">
        <v>0</v>
      </c>
      <c r="E203" s="22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2">
        <v>5</v>
      </c>
      <c r="V203" s="22">
        <v>0</v>
      </c>
      <c r="W203" s="22">
        <v>0</v>
      </c>
      <c r="X203" s="22">
        <v>0</v>
      </c>
      <c r="Y203" s="22">
        <v>0</v>
      </c>
      <c r="Z203" s="22">
        <v>0</v>
      </c>
      <c r="AA203" s="22">
        <v>0</v>
      </c>
      <c r="AB203" s="22">
        <v>0</v>
      </c>
      <c r="AC203" s="22">
        <v>0</v>
      </c>
      <c r="AD203" s="22">
        <v>1</v>
      </c>
      <c r="AE203" s="22">
        <v>0</v>
      </c>
      <c r="AF203" s="22">
        <v>0</v>
      </c>
      <c r="AG203" s="22">
        <v>0</v>
      </c>
      <c r="AH203" s="22">
        <v>0</v>
      </c>
      <c r="AI203" s="22">
        <v>0</v>
      </c>
      <c r="AJ203" s="22">
        <v>0</v>
      </c>
      <c r="AK203" s="22">
        <v>0</v>
      </c>
      <c r="AL203" s="22">
        <v>1</v>
      </c>
      <c r="AM203" s="22">
        <v>0</v>
      </c>
      <c r="AN203" s="22">
        <v>0</v>
      </c>
      <c r="AO203" s="22">
        <v>1</v>
      </c>
      <c r="AP203" s="22">
        <v>0</v>
      </c>
      <c r="AQ203" s="22">
        <v>0</v>
      </c>
      <c r="AR203" s="22">
        <v>0</v>
      </c>
      <c r="AS203" s="22">
        <v>0</v>
      </c>
      <c r="AT203" s="22">
        <v>1</v>
      </c>
      <c r="AU203" s="22">
        <v>0</v>
      </c>
      <c r="AV203" s="22">
        <v>0</v>
      </c>
      <c r="AW203" s="22">
        <v>1</v>
      </c>
      <c r="AX203" s="22">
        <v>0</v>
      </c>
      <c r="AY203" s="22">
        <v>0</v>
      </c>
      <c r="AZ203" s="22">
        <v>0</v>
      </c>
      <c r="BA203" s="22">
        <v>0</v>
      </c>
      <c r="BB203" s="22">
        <v>0</v>
      </c>
      <c r="BC203" s="22">
        <v>1</v>
      </c>
      <c r="BD203" s="22">
        <v>1</v>
      </c>
      <c r="BE203" s="22">
        <v>0</v>
      </c>
      <c r="BF203" s="22">
        <v>0</v>
      </c>
      <c r="BG203" s="22">
        <v>1</v>
      </c>
      <c r="BH203" s="22">
        <v>1</v>
      </c>
      <c r="BI203" s="22">
        <v>0</v>
      </c>
      <c r="BJ203" s="22">
        <v>1</v>
      </c>
      <c r="BK203" s="22">
        <v>0</v>
      </c>
      <c r="BL203" s="22">
        <v>0</v>
      </c>
      <c r="BM203" s="22">
        <v>0</v>
      </c>
      <c r="BN203" s="22">
        <v>0</v>
      </c>
      <c r="BO203" s="22">
        <v>0</v>
      </c>
      <c r="BP203" s="22">
        <v>0</v>
      </c>
      <c r="BQ203" s="22">
        <v>2</v>
      </c>
      <c r="BR203" s="22">
        <v>0</v>
      </c>
      <c r="BS203" s="22">
        <v>2</v>
      </c>
      <c r="BT203" s="22">
        <v>0</v>
      </c>
      <c r="BU203" s="22">
        <v>0</v>
      </c>
      <c r="BV203" s="22">
        <v>0</v>
      </c>
      <c r="BW203" s="22">
        <v>0</v>
      </c>
      <c r="BX203" s="22">
        <v>0</v>
      </c>
      <c r="BY203" s="22">
        <v>2</v>
      </c>
      <c r="BZ203" s="22">
        <v>1</v>
      </c>
      <c r="CA203" s="22">
        <v>0</v>
      </c>
      <c r="CB203" s="22">
        <v>1</v>
      </c>
      <c r="CC203" s="22">
        <v>0</v>
      </c>
    </row>
    <row r="204" spans="1:81" x14ac:dyDescent="0.3">
      <c r="A204" s="6" t="s">
        <v>70</v>
      </c>
      <c r="B204" s="20">
        <f t="shared" si="13"/>
        <v>46</v>
      </c>
      <c r="C204" s="22">
        <v>0</v>
      </c>
      <c r="D204" s="22">
        <v>0</v>
      </c>
      <c r="E204" s="22">
        <v>0</v>
      </c>
      <c r="F204" s="22">
        <v>0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>
        <v>0</v>
      </c>
      <c r="O204" s="22">
        <v>0</v>
      </c>
      <c r="P204" s="22">
        <v>0</v>
      </c>
      <c r="Q204" s="22">
        <v>20</v>
      </c>
      <c r="R204" s="22">
        <v>1</v>
      </c>
      <c r="S204" s="22">
        <v>0</v>
      </c>
      <c r="T204" s="22">
        <v>9</v>
      </c>
      <c r="U204" s="22">
        <v>0</v>
      </c>
      <c r="V204" s="22">
        <v>0</v>
      </c>
      <c r="W204" s="22">
        <v>0</v>
      </c>
      <c r="X204" s="22">
        <v>0</v>
      </c>
      <c r="Y204" s="22">
        <v>0</v>
      </c>
      <c r="Z204" s="22">
        <v>0</v>
      </c>
      <c r="AA204" s="22">
        <v>0</v>
      </c>
      <c r="AB204" s="22">
        <v>0</v>
      </c>
      <c r="AC204" s="22">
        <v>1</v>
      </c>
      <c r="AD204" s="22">
        <v>1</v>
      </c>
      <c r="AE204" s="22">
        <v>1</v>
      </c>
      <c r="AF204" s="22">
        <v>1</v>
      </c>
      <c r="AG204" s="22">
        <v>0</v>
      </c>
      <c r="AH204" s="22">
        <v>0</v>
      </c>
      <c r="AI204" s="22">
        <v>2</v>
      </c>
      <c r="AJ204" s="22">
        <v>0</v>
      </c>
      <c r="AK204" s="22">
        <v>0</v>
      </c>
      <c r="AL204" s="22">
        <v>0</v>
      </c>
      <c r="AM204" s="22">
        <v>0</v>
      </c>
      <c r="AN204" s="22">
        <v>0</v>
      </c>
      <c r="AO204" s="22">
        <v>0</v>
      </c>
      <c r="AP204" s="22">
        <v>0</v>
      </c>
      <c r="AQ204" s="22">
        <v>0</v>
      </c>
      <c r="AR204" s="22">
        <v>0</v>
      </c>
      <c r="AS204" s="22">
        <v>2</v>
      </c>
      <c r="AT204" s="22">
        <v>0</v>
      </c>
      <c r="AU204" s="22">
        <v>0</v>
      </c>
      <c r="AV204" s="22">
        <v>0</v>
      </c>
      <c r="AW204" s="22">
        <v>0</v>
      </c>
      <c r="AX204" s="22">
        <v>0</v>
      </c>
      <c r="AY204" s="22">
        <v>0</v>
      </c>
      <c r="AZ204" s="22">
        <v>0</v>
      </c>
      <c r="BA204" s="22">
        <v>0</v>
      </c>
      <c r="BB204" s="22">
        <v>0</v>
      </c>
      <c r="BC204" s="22">
        <v>0</v>
      </c>
      <c r="BD204" s="22">
        <v>0</v>
      </c>
      <c r="BE204" s="22">
        <v>0</v>
      </c>
      <c r="BF204" s="22">
        <v>1</v>
      </c>
      <c r="BG204" s="22">
        <v>0</v>
      </c>
      <c r="BH204" s="22">
        <v>0</v>
      </c>
      <c r="BI204" s="22">
        <v>0</v>
      </c>
      <c r="BJ204" s="22">
        <v>4</v>
      </c>
      <c r="BK204" s="22">
        <v>0</v>
      </c>
      <c r="BL204" s="22">
        <v>0</v>
      </c>
      <c r="BM204" s="22">
        <v>0</v>
      </c>
      <c r="BN204" s="22">
        <v>0</v>
      </c>
      <c r="BO204" s="22">
        <v>0</v>
      </c>
      <c r="BP204" s="22">
        <v>0</v>
      </c>
      <c r="BQ204" s="22">
        <v>0</v>
      </c>
      <c r="BR204" s="22">
        <v>0</v>
      </c>
      <c r="BS204" s="22">
        <v>0</v>
      </c>
      <c r="BT204" s="22">
        <v>0</v>
      </c>
      <c r="BU204" s="22">
        <v>0</v>
      </c>
      <c r="BV204" s="22">
        <v>0</v>
      </c>
      <c r="BW204" s="22">
        <v>0</v>
      </c>
      <c r="BX204" s="22">
        <v>0</v>
      </c>
      <c r="BY204" s="22">
        <v>1</v>
      </c>
      <c r="BZ204" s="22">
        <v>0</v>
      </c>
      <c r="CA204" s="22">
        <v>0</v>
      </c>
      <c r="CB204" s="22">
        <v>1</v>
      </c>
      <c r="CC204" s="22">
        <v>1</v>
      </c>
    </row>
    <row r="205" spans="1:81" x14ac:dyDescent="0.3">
      <c r="A205" s="6" t="s">
        <v>537</v>
      </c>
      <c r="B205" s="20">
        <f t="shared" si="13"/>
        <v>2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v>0</v>
      </c>
      <c r="R205" s="22">
        <v>0</v>
      </c>
      <c r="S205" s="22">
        <v>0</v>
      </c>
      <c r="T205" s="22">
        <v>0</v>
      </c>
      <c r="U205" s="22">
        <v>0</v>
      </c>
      <c r="V205" s="22">
        <v>0</v>
      </c>
      <c r="W205" s="22">
        <v>0</v>
      </c>
      <c r="X205" s="22">
        <v>0</v>
      </c>
      <c r="Y205" s="22">
        <v>0</v>
      </c>
      <c r="Z205" s="22">
        <v>0</v>
      </c>
      <c r="AA205" s="22">
        <v>0</v>
      </c>
      <c r="AB205" s="22">
        <v>0</v>
      </c>
      <c r="AC205" s="22">
        <v>0</v>
      </c>
      <c r="AD205" s="22">
        <v>0</v>
      </c>
      <c r="AE205" s="22">
        <v>1</v>
      </c>
      <c r="AF205" s="22">
        <v>0</v>
      </c>
      <c r="AG205" s="22">
        <v>0</v>
      </c>
      <c r="AH205" s="22">
        <v>0</v>
      </c>
      <c r="AI205" s="22">
        <v>0</v>
      </c>
      <c r="AJ205" s="22">
        <v>0</v>
      </c>
      <c r="AK205" s="22">
        <v>0</v>
      </c>
      <c r="AL205" s="22">
        <v>0</v>
      </c>
      <c r="AM205" s="22">
        <v>0</v>
      </c>
      <c r="AN205" s="22">
        <v>0</v>
      </c>
      <c r="AO205" s="22">
        <v>0</v>
      </c>
      <c r="AP205" s="22">
        <v>0</v>
      </c>
      <c r="AQ205" s="22">
        <v>0</v>
      </c>
      <c r="AR205" s="22">
        <v>0</v>
      </c>
      <c r="AS205" s="22">
        <v>0</v>
      </c>
      <c r="AT205" s="22">
        <v>0</v>
      </c>
      <c r="AU205" s="22">
        <v>0</v>
      </c>
      <c r="AV205" s="22">
        <v>0</v>
      </c>
      <c r="AW205" s="22">
        <v>0</v>
      </c>
      <c r="AX205" s="22">
        <v>0</v>
      </c>
      <c r="AY205" s="22">
        <v>0</v>
      </c>
      <c r="AZ205" s="22">
        <v>0</v>
      </c>
      <c r="BA205" s="22">
        <v>0</v>
      </c>
      <c r="BB205" s="22">
        <v>0</v>
      </c>
      <c r="BC205" s="22">
        <v>0</v>
      </c>
      <c r="BD205" s="22">
        <v>0</v>
      </c>
      <c r="BE205" s="22">
        <v>0</v>
      </c>
      <c r="BF205" s="22">
        <v>0</v>
      </c>
      <c r="BG205" s="22">
        <v>0</v>
      </c>
      <c r="BH205" s="22">
        <v>0</v>
      </c>
      <c r="BI205" s="22">
        <v>0</v>
      </c>
      <c r="BJ205" s="22">
        <v>0</v>
      </c>
      <c r="BK205" s="22">
        <v>0</v>
      </c>
      <c r="BL205" s="22">
        <v>0</v>
      </c>
      <c r="BM205" s="22">
        <v>0</v>
      </c>
      <c r="BN205" s="22">
        <v>0</v>
      </c>
      <c r="BO205" s="22">
        <v>0</v>
      </c>
      <c r="BP205" s="22">
        <v>0</v>
      </c>
      <c r="BQ205" s="22">
        <v>0</v>
      </c>
      <c r="BR205" s="22">
        <v>0</v>
      </c>
      <c r="BS205" s="22">
        <v>0</v>
      </c>
      <c r="BT205" s="22">
        <v>0</v>
      </c>
      <c r="BU205" s="22">
        <v>0</v>
      </c>
      <c r="BV205" s="22">
        <v>0</v>
      </c>
      <c r="BW205" s="22">
        <v>0</v>
      </c>
      <c r="BX205" s="22">
        <v>0</v>
      </c>
      <c r="BY205" s="22">
        <v>0</v>
      </c>
      <c r="BZ205" s="22">
        <v>0</v>
      </c>
      <c r="CA205" s="22">
        <v>0</v>
      </c>
      <c r="CB205" s="22">
        <v>1</v>
      </c>
      <c r="CC205" s="22">
        <v>0</v>
      </c>
    </row>
    <row r="206" spans="1:81" x14ac:dyDescent="0.3">
      <c r="A206" s="6" t="s">
        <v>618</v>
      </c>
      <c r="B206" s="20">
        <f t="shared" si="13"/>
        <v>18</v>
      </c>
      <c r="C206" s="22">
        <v>0</v>
      </c>
      <c r="D206" s="22">
        <v>0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  <c r="V206" s="22">
        <v>0</v>
      </c>
      <c r="W206" s="22">
        <v>0</v>
      </c>
      <c r="X206" s="22">
        <v>0</v>
      </c>
      <c r="Y206" s="22">
        <v>0</v>
      </c>
      <c r="Z206" s="22">
        <v>0</v>
      </c>
      <c r="AA206" s="22">
        <v>0</v>
      </c>
      <c r="AB206" s="22">
        <v>0</v>
      </c>
      <c r="AC206" s="22">
        <v>1</v>
      </c>
      <c r="AD206" s="22">
        <v>0</v>
      </c>
      <c r="AE206" s="22">
        <v>0</v>
      </c>
      <c r="AF206" s="22">
        <v>0</v>
      </c>
      <c r="AG206" s="22">
        <v>0</v>
      </c>
      <c r="AH206" s="22">
        <v>0</v>
      </c>
      <c r="AI206" s="22">
        <v>0</v>
      </c>
      <c r="AJ206" s="22">
        <v>2</v>
      </c>
      <c r="AK206" s="22">
        <v>0</v>
      </c>
      <c r="AL206" s="22">
        <v>0</v>
      </c>
      <c r="AM206" s="22">
        <v>0</v>
      </c>
      <c r="AN206" s="22">
        <v>1</v>
      </c>
      <c r="AO206" s="22">
        <v>2</v>
      </c>
      <c r="AP206" s="22">
        <v>0</v>
      </c>
      <c r="AQ206" s="22">
        <v>0</v>
      </c>
      <c r="AR206" s="22">
        <v>0</v>
      </c>
      <c r="AS206" s="22">
        <v>0</v>
      </c>
      <c r="AT206" s="22">
        <v>0</v>
      </c>
      <c r="AU206" s="22">
        <v>0</v>
      </c>
      <c r="AV206" s="22">
        <v>0</v>
      </c>
      <c r="AW206" s="22">
        <v>0</v>
      </c>
      <c r="AX206" s="22">
        <v>0</v>
      </c>
      <c r="AY206" s="22">
        <v>3</v>
      </c>
      <c r="AZ206" s="22">
        <v>0</v>
      </c>
      <c r="BA206" s="22">
        <v>1</v>
      </c>
      <c r="BB206" s="22">
        <v>3</v>
      </c>
      <c r="BC206" s="22">
        <v>0</v>
      </c>
      <c r="BD206" s="22">
        <v>0</v>
      </c>
      <c r="BE206" s="22">
        <v>0</v>
      </c>
      <c r="BF206" s="22">
        <v>0</v>
      </c>
      <c r="BG206" s="22">
        <v>0</v>
      </c>
      <c r="BH206" s="22">
        <v>0</v>
      </c>
      <c r="BI206" s="22">
        <v>1</v>
      </c>
      <c r="BJ206" s="22">
        <v>0</v>
      </c>
      <c r="BK206" s="22">
        <v>0</v>
      </c>
      <c r="BL206" s="22">
        <v>0</v>
      </c>
      <c r="BM206" s="22">
        <v>1</v>
      </c>
      <c r="BN206" s="22">
        <v>0</v>
      </c>
      <c r="BO206" s="22">
        <v>1</v>
      </c>
      <c r="BP206" s="22">
        <v>0</v>
      </c>
      <c r="BQ206" s="22">
        <v>0</v>
      </c>
      <c r="BR206" s="22">
        <v>0</v>
      </c>
      <c r="BS206" s="22">
        <v>0</v>
      </c>
      <c r="BT206" s="22">
        <v>0</v>
      </c>
      <c r="BU206" s="22">
        <v>0</v>
      </c>
      <c r="BV206" s="22">
        <v>0</v>
      </c>
      <c r="BW206" s="22">
        <v>0</v>
      </c>
      <c r="BX206" s="22">
        <v>0</v>
      </c>
      <c r="BY206" s="22">
        <v>0</v>
      </c>
      <c r="BZ206" s="22">
        <v>0</v>
      </c>
      <c r="CA206" s="22">
        <v>0</v>
      </c>
      <c r="CB206" s="22">
        <v>2</v>
      </c>
      <c r="CC206" s="22">
        <v>0</v>
      </c>
    </row>
    <row r="207" spans="1:81" x14ac:dyDescent="0.3">
      <c r="A207" s="6" t="s">
        <v>222</v>
      </c>
      <c r="B207" s="20">
        <f t="shared" si="13"/>
        <v>35</v>
      </c>
      <c r="C207" s="22">
        <v>0</v>
      </c>
      <c r="D207" s="22">
        <v>0</v>
      </c>
      <c r="E207" s="22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2">
        <v>0</v>
      </c>
      <c r="O207" s="22">
        <v>0</v>
      </c>
      <c r="P207" s="22">
        <v>0</v>
      </c>
      <c r="Q207" s="22">
        <v>6</v>
      </c>
      <c r="R207" s="22">
        <v>0</v>
      </c>
      <c r="S207" s="22">
        <v>0</v>
      </c>
      <c r="T207" s="22">
        <v>0</v>
      </c>
      <c r="U207" s="22">
        <v>15</v>
      </c>
      <c r="V207" s="22">
        <v>0</v>
      </c>
      <c r="W207" s="22">
        <v>0</v>
      </c>
      <c r="X207" s="22">
        <v>0</v>
      </c>
      <c r="Y207" s="22">
        <v>0</v>
      </c>
      <c r="Z207" s="22">
        <v>0</v>
      </c>
      <c r="AA207" s="22">
        <v>0</v>
      </c>
      <c r="AB207" s="22">
        <v>0</v>
      </c>
      <c r="AC207" s="22">
        <v>2</v>
      </c>
      <c r="AD207" s="22">
        <v>0</v>
      </c>
      <c r="AE207" s="22">
        <v>0</v>
      </c>
      <c r="AF207" s="22">
        <v>1</v>
      </c>
      <c r="AG207" s="22">
        <v>0</v>
      </c>
      <c r="AH207" s="22">
        <v>0</v>
      </c>
      <c r="AI207" s="22">
        <v>1</v>
      </c>
      <c r="AJ207" s="22">
        <v>0</v>
      </c>
      <c r="AK207" s="22">
        <v>0</v>
      </c>
      <c r="AL207" s="22">
        <v>0</v>
      </c>
      <c r="AM207" s="22">
        <v>0</v>
      </c>
      <c r="AN207" s="22">
        <v>0</v>
      </c>
      <c r="AO207" s="22">
        <v>0</v>
      </c>
      <c r="AP207" s="22">
        <v>0</v>
      </c>
      <c r="AQ207" s="22">
        <v>0</v>
      </c>
      <c r="AR207" s="22">
        <v>0</v>
      </c>
      <c r="AS207" s="22">
        <v>0</v>
      </c>
      <c r="AT207" s="22">
        <v>0</v>
      </c>
      <c r="AU207" s="22">
        <v>0</v>
      </c>
      <c r="AV207" s="22">
        <v>0</v>
      </c>
      <c r="AW207" s="22">
        <v>0</v>
      </c>
      <c r="AX207" s="22">
        <v>1</v>
      </c>
      <c r="AY207" s="22">
        <v>1</v>
      </c>
      <c r="AZ207" s="22">
        <v>0</v>
      </c>
      <c r="BA207" s="22">
        <v>0</v>
      </c>
      <c r="BB207" s="22">
        <v>0</v>
      </c>
      <c r="BC207" s="22">
        <v>2</v>
      </c>
      <c r="BD207" s="22">
        <v>0</v>
      </c>
      <c r="BE207" s="22">
        <v>0</v>
      </c>
      <c r="BF207" s="22">
        <v>0</v>
      </c>
      <c r="BG207" s="22">
        <v>2</v>
      </c>
      <c r="BH207" s="22">
        <v>0</v>
      </c>
      <c r="BI207" s="22">
        <v>0</v>
      </c>
      <c r="BJ207" s="22">
        <v>0</v>
      </c>
      <c r="BK207" s="22">
        <v>0</v>
      </c>
      <c r="BL207" s="22">
        <v>1</v>
      </c>
      <c r="BM207" s="22">
        <v>0</v>
      </c>
      <c r="BN207" s="22">
        <v>0</v>
      </c>
      <c r="BO207" s="22">
        <v>0</v>
      </c>
      <c r="BP207" s="22">
        <v>1</v>
      </c>
      <c r="BQ207" s="22">
        <v>0</v>
      </c>
      <c r="BR207" s="22">
        <v>0</v>
      </c>
      <c r="BS207" s="22">
        <v>0</v>
      </c>
      <c r="BT207" s="22">
        <v>0</v>
      </c>
      <c r="BU207" s="22">
        <v>0</v>
      </c>
      <c r="BV207" s="22">
        <v>0</v>
      </c>
      <c r="BW207" s="22">
        <v>1</v>
      </c>
      <c r="BX207" s="22">
        <v>0</v>
      </c>
      <c r="BY207" s="22">
        <v>0</v>
      </c>
      <c r="BZ207" s="22">
        <v>0</v>
      </c>
      <c r="CA207" s="22">
        <v>0</v>
      </c>
      <c r="CB207" s="22">
        <v>1</v>
      </c>
      <c r="CC207" s="22">
        <v>0</v>
      </c>
    </row>
    <row r="208" spans="1:81" x14ac:dyDescent="0.3">
      <c r="A208" s="6" t="s">
        <v>666</v>
      </c>
      <c r="B208" s="20">
        <f>SUM(C208:CC208)</f>
        <v>1</v>
      </c>
      <c r="C208" s="22">
        <v>0</v>
      </c>
      <c r="D208" s="22">
        <v>0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  <c r="Q208" s="22">
        <v>0</v>
      </c>
      <c r="R208" s="22">
        <v>0</v>
      </c>
      <c r="S208" s="22">
        <v>0</v>
      </c>
      <c r="T208" s="22">
        <v>0</v>
      </c>
      <c r="U208" s="22">
        <v>0</v>
      </c>
      <c r="V208" s="22">
        <v>0</v>
      </c>
      <c r="W208" s="22">
        <v>0</v>
      </c>
      <c r="X208" s="22">
        <v>0</v>
      </c>
      <c r="Y208" s="22">
        <v>0</v>
      </c>
      <c r="Z208" s="22">
        <v>0</v>
      </c>
      <c r="AA208" s="22">
        <v>0</v>
      </c>
      <c r="AB208" s="22">
        <v>0</v>
      </c>
      <c r="AC208" s="22">
        <v>0</v>
      </c>
      <c r="AD208" s="22">
        <v>0</v>
      </c>
      <c r="AE208" s="22">
        <v>0</v>
      </c>
      <c r="AF208" s="22">
        <v>0</v>
      </c>
      <c r="AG208" s="22">
        <v>0</v>
      </c>
      <c r="AH208" s="22">
        <v>0</v>
      </c>
      <c r="AI208" s="22">
        <v>0</v>
      </c>
      <c r="AJ208" s="22">
        <v>0</v>
      </c>
      <c r="AK208" s="22">
        <v>0</v>
      </c>
      <c r="AL208" s="22">
        <v>0</v>
      </c>
      <c r="AM208" s="22">
        <v>0</v>
      </c>
      <c r="AN208" s="22">
        <v>0</v>
      </c>
      <c r="AO208" s="22">
        <v>0</v>
      </c>
      <c r="AP208" s="22">
        <v>0</v>
      </c>
      <c r="AQ208" s="22">
        <v>0</v>
      </c>
      <c r="AR208" s="22">
        <v>0</v>
      </c>
      <c r="AS208" s="22">
        <v>0</v>
      </c>
      <c r="AT208" s="22">
        <v>0</v>
      </c>
      <c r="AU208" s="22">
        <v>0</v>
      </c>
      <c r="AV208" s="22">
        <v>0</v>
      </c>
      <c r="AW208" s="22">
        <v>0</v>
      </c>
      <c r="AX208" s="22">
        <v>1</v>
      </c>
      <c r="AY208" s="22">
        <v>0</v>
      </c>
      <c r="AZ208" s="22">
        <v>0</v>
      </c>
      <c r="BA208" s="22">
        <v>0</v>
      </c>
      <c r="BB208" s="22">
        <v>0</v>
      </c>
      <c r="BC208" s="22">
        <v>0</v>
      </c>
      <c r="BD208" s="22">
        <v>0</v>
      </c>
      <c r="BE208" s="22">
        <v>0</v>
      </c>
      <c r="BF208" s="22">
        <v>0</v>
      </c>
      <c r="BG208" s="22">
        <v>0</v>
      </c>
      <c r="BH208" s="22">
        <v>0</v>
      </c>
      <c r="BI208" s="22">
        <v>0</v>
      </c>
      <c r="BJ208" s="22">
        <v>0</v>
      </c>
      <c r="BK208" s="22">
        <v>0</v>
      </c>
      <c r="BL208" s="22">
        <v>0</v>
      </c>
      <c r="BM208" s="22">
        <v>0</v>
      </c>
      <c r="BN208" s="22">
        <v>0</v>
      </c>
      <c r="BO208" s="22">
        <v>0</v>
      </c>
      <c r="BP208" s="22">
        <v>0</v>
      </c>
      <c r="BQ208" s="22">
        <v>0</v>
      </c>
      <c r="BR208" s="22">
        <v>0</v>
      </c>
      <c r="BS208" s="22">
        <v>0</v>
      </c>
      <c r="BT208" s="22">
        <v>0</v>
      </c>
      <c r="BU208" s="22">
        <v>0</v>
      </c>
      <c r="BV208" s="22">
        <v>0</v>
      </c>
      <c r="BW208" s="22">
        <v>0</v>
      </c>
      <c r="BX208" s="22">
        <v>0</v>
      </c>
      <c r="BY208" s="22">
        <v>0</v>
      </c>
      <c r="BZ208" s="22">
        <v>0</v>
      </c>
      <c r="CA208" s="22">
        <v>0</v>
      </c>
      <c r="CB208" s="22">
        <v>0</v>
      </c>
      <c r="CC208" s="22">
        <v>0</v>
      </c>
    </row>
    <row r="209" spans="1:81" x14ac:dyDescent="0.3">
      <c r="A209" s="6" t="s">
        <v>223</v>
      </c>
      <c r="B209" s="20">
        <f t="shared" si="13"/>
        <v>42</v>
      </c>
      <c r="C209" s="22">
        <v>0</v>
      </c>
      <c r="D209" s="22">
        <v>0</v>
      </c>
      <c r="E209" s="22">
        <v>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3</v>
      </c>
      <c r="P209" s="22">
        <v>0</v>
      </c>
      <c r="Q209" s="22">
        <v>0</v>
      </c>
      <c r="R209" s="22">
        <v>0</v>
      </c>
      <c r="S209" s="22">
        <v>0</v>
      </c>
      <c r="T209" s="22">
        <v>0</v>
      </c>
      <c r="U209" s="22">
        <v>0</v>
      </c>
      <c r="V209" s="22">
        <v>0</v>
      </c>
      <c r="W209" s="22">
        <v>0</v>
      </c>
      <c r="X209" s="22">
        <v>0</v>
      </c>
      <c r="Y209" s="22">
        <v>0</v>
      </c>
      <c r="Z209" s="22">
        <v>0</v>
      </c>
      <c r="AA209" s="22">
        <v>0</v>
      </c>
      <c r="AB209" s="22">
        <v>0</v>
      </c>
      <c r="AC209" s="22">
        <v>0</v>
      </c>
      <c r="AD209" s="22">
        <v>0</v>
      </c>
      <c r="AE209" s="22">
        <v>3</v>
      </c>
      <c r="AF209" s="22">
        <v>0</v>
      </c>
      <c r="AG209" s="22">
        <v>0</v>
      </c>
      <c r="AH209" s="22">
        <v>0</v>
      </c>
      <c r="AI209" s="22">
        <v>0</v>
      </c>
      <c r="AJ209" s="22">
        <v>0</v>
      </c>
      <c r="AK209" s="22">
        <v>0</v>
      </c>
      <c r="AL209" s="22">
        <v>0</v>
      </c>
      <c r="AM209" s="22">
        <v>2</v>
      </c>
      <c r="AN209" s="22">
        <v>1</v>
      </c>
      <c r="AO209" s="22">
        <v>0</v>
      </c>
      <c r="AP209" s="22">
        <v>0</v>
      </c>
      <c r="AQ209" s="22">
        <v>0</v>
      </c>
      <c r="AR209" s="22">
        <v>0</v>
      </c>
      <c r="AS209" s="22">
        <v>2</v>
      </c>
      <c r="AT209" s="22">
        <v>0</v>
      </c>
      <c r="AU209" s="22">
        <v>0</v>
      </c>
      <c r="AV209" s="22">
        <v>0</v>
      </c>
      <c r="AW209" s="22">
        <v>0</v>
      </c>
      <c r="AX209" s="22">
        <v>0</v>
      </c>
      <c r="AY209" s="22">
        <v>0</v>
      </c>
      <c r="AZ209" s="22">
        <v>0</v>
      </c>
      <c r="BA209" s="22">
        <v>1</v>
      </c>
      <c r="BB209" s="22">
        <v>1</v>
      </c>
      <c r="BC209" s="22">
        <v>0</v>
      </c>
      <c r="BD209" s="22">
        <v>0</v>
      </c>
      <c r="BE209" s="22">
        <v>0</v>
      </c>
      <c r="BF209" s="22">
        <v>0</v>
      </c>
      <c r="BG209" s="22">
        <v>0</v>
      </c>
      <c r="BH209" s="22">
        <v>0</v>
      </c>
      <c r="BI209" s="22">
        <v>0</v>
      </c>
      <c r="BJ209" s="22">
        <v>1</v>
      </c>
      <c r="BK209" s="22">
        <v>0</v>
      </c>
      <c r="BL209" s="22">
        <v>1</v>
      </c>
      <c r="BM209" s="22">
        <v>1</v>
      </c>
      <c r="BN209" s="22">
        <v>0</v>
      </c>
      <c r="BO209" s="22">
        <v>7</v>
      </c>
      <c r="BP209" s="22">
        <v>0</v>
      </c>
      <c r="BQ209" s="22">
        <v>10</v>
      </c>
      <c r="BR209" s="22">
        <v>1</v>
      </c>
      <c r="BS209" s="22">
        <v>0</v>
      </c>
      <c r="BT209" s="22">
        <v>0</v>
      </c>
      <c r="BU209" s="22">
        <v>6</v>
      </c>
      <c r="BV209" s="22">
        <v>0</v>
      </c>
      <c r="BW209" s="22">
        <v>0</v>
      </c>
      <c r="BX209" s="22">
        <v>0</v>
      </c>
      <c r="BY209" s="22">
        <v>1</v>
      </c>
      <c r="BZ209" s="22">
        <v>0</v>
      </c>
      <c r="CA209" s="22">
        <v>0</v>
      </c>
      <c r="CB209" s="22">
        <v>0</v>
      </c>
      <c r="CC209" s="22">
        <v>1</v>
      </c>
    </row>
    <row r="210" spans="1:81" x14ac:dyDescent="0.3">
      <c r="A210" s="6" t="s">
        <v>224</v>
      </c>
      <c r="B210" s="20">
        <f t="shared" si="13"/>
        <v>3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  <c r="Q210" s="22">
        <v>0</v>
      </c>
      <c r="R210" s="22">
        <v>0</v>
      </c>
      <c r="S210" s="22">
        <v>0</v>
      </c>
      <c r="T210" s="22">
        <v>0</v>
      </c>
      <c r="U210" s="22">
        <v>0</v>
      </c>
      <c r="V210" s="22">
        <v>0</v>
      </c>
      <c r="W210" s="22">
        <v>0</v>
      </c>
      <c r="X210" s="22">
        <v>0</v>
      </c>
      <c r="Y210" s="22">
        <v>0</v>
      </c>
      <c r="Z210" s="22">
        <v>0</v>
      </c>
      <c r="AA210" s="22">
        <v>0</v>
      </c>
      <c r="AB210" s="22">
        <v>0</v>
      </c>
      <c r="AC210" s="22">
        <v>0</v>
      </c>
      <c r="AD210" s="22">
        <v>0</v>
      </c>
      <c r="AE210" s="22">
        <v>0</v>
      </c>
      <c r="AF210" s="22">
        <v>0</v>
      </c>
      <c r="AG210" s="22">
        <v>0</v>
      </c>
      <c r="AH210" s="22">
        <v>0</v>
      </c>
      <c r="AI210" s="22">
        <v>0</v>
      </c>
      <c r="AJ210" s="22">
        <v>1</v>
      </c>
      <c r="AK210" s="22">
        <v>0</v>
      </c>
      <c r="AL210" s="22">
        <v>0</v>
      </c>
      <c r="AM210" s="22">
        <v>0</v>
      </c>
      <c r="AN210" s="22">
        <v>0</v>
      </c>
      <c r="AO210" s="22">
        <v>0</v>
      </c>
      <c r="AP210" s="22">
        <v>0</v>
      </c>
      <c r="AQ210" s="22">
        <v>0</v>
      </c>
      <c r="AR210" s="22">
        <v>1</v>
      </c>
      <c r="AS210" s="22">
        <v>0</v>
      </c>
      <c r="AT210" s="22">
        <v>0</v>
      </c>
      <c r="AU210" s="22">
        <v>0</v>
      </c>
      <c r="AV210" s="22">
        <v>0</v>
      </c>
      <c r="AW210" s="22">
        <v>0</v>
      </c>
      <c r="AX210" s="22">
        <v>0</v>
      </c>
      <c r="AY210" s="22">
        <v>0</v>
      </c>
      <c r="AZ210" s="22">
        <v>0</v>
      </c>
      <c r="BA210" s="22">
        <v>0</v>
      </c>
      <c r="BB210" s="22">
        <v>0</v>
      </c>
      <c r="BC210" s="22">
        <v>0</v>
      </c>
      <c r="BD210" s="22">
        <v>0</v>
      </c>
      <c r="BE210" s="22">
        <v>0</v>
      </c>
      <c r="BF210" s="22">
        <v>0</v>
      </c>
      <c r="BG210" s="22">
        <v>0</v>
      </c>
      <c r="BH210" s="22">
        <v>0</v>
      </c>
      <c r="BI210" s="22">
        <v>0</v>
      </c>
      <c r="BJ210" s="22">
        <v>1</v>
      </c>
      <c r="BK210" s="22">
        <v>0</v>
      </c>
      <c r="BL210" s="22">
        <v>0</v>
      </c>
      <c r="BM210" s="22">
        <v>0</v>
      </c>
      <c r="BN210" s="22">
        <v>0</v>
      </c>
      <c r="BO210" s="22">
        <v>0</v>
      </c>
      <c r="BP210" s="22">
        <v>0</v>
      </c>
      <c r="BQ210" s="22">
        <v>0</v>
      </c>
      <c r="BR210" s="22">
        <v>0</v>
      </c>
      <c r="BS210" s="22">
        <v>0</v>
      </c>
      <c r="BT210" s="22">
        <v>0</v>
      </c>
      <c r="BU210" s="22">
        <v>0</v>
      </c>
      <c r="BV210" s="22">
        <v>0</v>
      </c>
      <c r="BW210" s="22">
        <v>0</v>
      </c>
      <c r="BX210" s="22">
        <v>0</v>
      </c>
      <c r="BY210" s="22">
        <v>0</v>
      </c>
      <c r="BZ210" s="22">
        <v>0</v>
      </c>
      <c r="CA210" s="22">
        <v>0</v>
      </c>
      <c r="CB210" s="22">
        <v>0</v>
      </c>
      <c r="CC210" s="22">
        <v>0</v>
      </c>
    </row>
    <row r="211" spans="1:81" x14ac:dyDescent="0.3">
      <c r="A211" s="6" t="s">
        <v>225</v>
      </c>
      <c r="B211" s="20">
        <f t="shared" si="13"/>
        <v>18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  <c r="Q211" s="22">
        <v>0</v>
      </c>
      <c r="R211" s="22">
        <v>0</v>
      </c>
      <c r="S211" s="22">
        <v>0</v>
      </c>
      <c r="T211" s="22">
        <v>0</v>
      </c>
      <c r="U211" s="22">
        <v>0</v>
      </c>
      <c r="V211" s="22">
        <v>17</v>
      </c>
      <c r="W211" s="22">
        <v>0</v>
      </c>
      <c r="X211" s="22">
        <v>0</v>
      </c>
      <c r="Y211" s="22">
        <v>0</v>
      </c>
      <c r="Z211" s="22">
        <v>0</v>
      </c>
      <c r="AA211" s="22">
        <v>0</v>
      </c>
      <c r="AB211" s="22">
        <v>0</v>
      </c>
      <c r="AC211" s="22">
        <v>0</v>
      </c>
      <c r="AD211" s="22">
        <v>0</v>
      </c>
      <c r="AE211" s="22">
        <v>0</v>
      </c>
      <c r="AF211" s="22">
        <v>0</v>
      </c>
      <c r="AG211" s="22">
        <v>0</v>
      </c>
      <c r="AH211" s="22">
        <v>0</v>
      </c>
      <c r="AI211" s="22">
        <v>0</v>
      </c>
      <c r="AJ211" s="22">
        <v>0</v>
      </c>
      <c r="AK211" s="22">
        <v>0</v>
      </c>
      <c r="AL211" s="22">
        <v>0</v>
      </c>
      <c r="AM211" s="22">
        <v>0</v>
      </c>
      <c r="AN211" s="22">
        <v>0</v>
      </c>
      <c r="AO211" s="22">
        <v>0</v>
      </c>
      <c r="AP211" s="22">
        <v>0</v>
      </c>
      <c r="AQ211" s="22">
        <v>0</v>
      </c>
      <c r="AR211" s="22">
        <v>0</v>
      </c>
      <c r="AS211" s="22">
        <v>0</v>
      </c>
      <c r="AT211" s="22">
        <v>0</v>
      </c>
      <c r="AU211" s="22">
        <v>0</v>
      </c>
      <c r="AV211" s="22">
        <v>0</v>
      </c>
      <c r="AW211" s="22">
        <v>0</v>
      </c>
      <c r="AX211" s="22">
        <v>0</v>
      </c>
      <c r="AY211" s="22">
        <v>0</v>
      </c>
      <c r="AZ211" s="22">
        <v>0</v>
      </c>
      <c r="BA211" s="22">
        <v>0</v>
      </c>
      <c r="BB211" s="22">
        <v>1</v>
      </c>
      <c r="BC211" s="22">
        <v>0</v>
      </c>
      <c r="BD211" s="22">
        <v>0</v>
      </c>
      <c r="BE211" s="22">
        <v>0</v>
      </c>
      <c r="BF211" s="22">
        <v>0</v>
      </c>
      <c r="BG211" s="22">
        <v>0</v>
      </c>
      <c r="BH211" s="22">
        <v>0</v>
      </c>
      <c r="BI211" s="22">
        <v>0</v>
      </c>
      <c r="BJ211" s="22">
        <v>0</v>
      </c>
      <c r="BK211" s="22">
        <v>0</v>
      </c>
      <c r="BL211" s="22">
        <v>0</v>
      </c>
      <c r="BM211" s="22">
        <v>0</v>
      </c>
      <c r="BN211" s="22">
        <v>0</v>
      </c>
      <c r="BO211" s="22">
        <v>0</v>
      </c>
      <c r="BP211" s="22">
        <v>0</v>
      </c>
      <c r="BQ211" s="22">
        <v>0</v>
      </c>
      <c r="BR211" s="22">
        <v>0</v>
      </c>
      <c r="BS211" s="22">
        <v>0</v>
      </c>
      <c r="BT211" s="22">
        <v>0</v>
      </c>
      <c r="BU211" s="22">
        <v>0</v>
      </c>
      <c r="BV211" s="22">
        <v>0</v>
      </c>
      <c r="BW211" s="22">
        <v>0</v>
      </c>
      <c r="BX211" s="22">
        <v>0</v>
      </c>
      <c r="BY211" s="22">
        <v>0</v>
      </c>
      <c r="BZ211" s="22">
        <v>0</v>
      </c>
      <c r="CA211" s="22">
        <v>0</v>
      </c>
      <c r="CB211" s="22">
        <v>0</v>
      </c>
      <c r="CC211" s="22">
        <v>0</v>
      </c>
    </row>
    <row r="212" spans="1:81" x14ac:dyDescent="0.3">
      <c r="A212" s="6" t="s">
        <v>620</v>
      </c>
      <c r="B212" s="20">
        <f t="shared" si="13"/>
        <v>3027</v>
      </c>
      <c r="C212" s="22">
        <v>0</v>
      </c>
      <c r="D212" s="22">
        <v>0</v>
      </c>
      <c r="E212" s="22">
        <v>4</v>
      </c>
      <c r="F212" s="22">
        <v>0</v>
      </c>
      <c r="G212" s="22">
        <v>1</v>
      </c>
      <c r="H212" s="22">
        <v>0</v>
      </c>
      <c r="I212" s="22">
        <v>19</v>
      </c>
      <c r="J212" s="22">
        <v>1</v>
      </c>
      <c r="K212" s="22">
        <v>3</v>
      </c>
      <c r="L212" s="22">
        <v>0</v>
      </c>
      <c r="M212" s="22">
        <v>3</v>
      </c>
      <c r="N212" s="22">
        <v>7</v>
      </c>
      <c r="O212" s="22">
        <v>0</v>
      </c>
      <c r="P212" s="22">
        <v>0</v>
      </c>
      <c r="Q212" s="22">
        <v>0</v>
      </c>
      <c r="R212" s="22">
        <v>2</v>
      </c>
      <c r="S212" s="22">
        <v>0</v>
      </c>
      <c r="T212" s="22">
        <v>0</v>
      </c>
      <c r="U212" s="22">
        <v>0</v>
      </c>
      <c r="V212" s="22">
        <v>0</v>
      </c>
      <c r="W212" s="22">
        <v>0</v>
      </c>
      <c r="X212" s="22">
        <v>129</v>
      </c>
      <c r="Y212" s="22">
        <v>0</v>
      </c>
      <c r="Z212" s="22">
        <v>0</v>
      </c>
      <c r="AA212" s="22">
        <v>0</v>
      </c>
      <c r="AB212" s="22">
        <v>0</v>
      </c>
      <c r="AC212" s="22">
        <v>250</v>
      </c>
      <c r="AD212" s="22">
        <v>381</v>
      </c>
      <c r="AE212" s="22">
        <v>153</v>
      </c>
      <c r="AF212" s="22">
        <v>1</v>
      </c>
      <c r="AG212" s="22">
        <v>99</v>
      </c>
      <c r="AH212" s="22">
        <v>1</v>
      </c>
      <c r="AI212" s="22">
        <v>211</v>
      </c>
      <c r="AJ212" s="22">
        <v>54</v>
      </c>
      <c r="AK212" s="22">
        <v>206</v>
      </c>
      <c r="AL212" s="22">
        <v>0</v>
      </c>
      <c r="AM212" s="22">
        <v>5</v>
      </c>
      <c r="AN212" s="22">
        <v>7</v>
      </c>
      <c r="AO212" s="22">
        <v>47</v>
      </c>
      <c r="AP212" s="22">
        <v>7</v>
      </c>
      <c r="AQ212" s="22">
        <v>11</v>
      </c>
      <c r="AR212" s="22">
        <v>10</v>
      </c>
      <c r="AS212" s="22">
        <v>169</v>
      </c>
      <c r="AT212" s="22">
        <v>0</v>
      </c>
      <c r="AU212" s="22">
        <v>49</v>
      </c>
      <c r="AV212" s="22">
        <v>119</v>
      </c>
      <c r="AW212" s="22">
        <v>1</v>
      </c>
      <c r="AX212" s="22">
        <v>272</v>
      </c>
      <c r="AY212" s="22">
        <v>2</v>
      </c>
      <c r="AZ212" s="22">
        <v>57</v>
      </c>
      <c r="BA212" s="22">
        <v>3</v>
      </c>
      <c r="BB212" s="22">
        <v>12</v>
      </c>
      <c r="BC212" s="22">
        <v>0</v>
      </c>
      <c r="BD212" s="22">
        <v>44</v>
      </c>
      <c r="BE212" s="22">
        <v>0</v>
      </c>
      <c r="BF212" s="22">
        <v>77</v>
      </c>
      <c r="BG212" s="22">
        <v>0</v>
      </c>
      <c r="BH212" s="22">
        <v>0</v>
      </c>
      <c r="BI212" s="22">
        <v>5</v>
      </c>
      <c r="BJ212" s="22">
        <v>88</v>
      </c>
      <c r="BK212" s="22">
        <v>1</v>
      </c>
      <c r="BL212" s="22">
        <v>0</v>
      </c>
      <c r="BM212" s="22">
        <v>20</v>
      </c>
      <c r="BN212" s="22">
        <v>0</v>
      </c>
      <c r="BO212" s="22">
        <v>203</v>
      </c>
      <c r="BP212" s="22">
        <v>0</v>
      </c>
      <c r="BQ212" s="22">
        <v>33</v>
      </c>
      <c r="BR212" s="22">
        <v>24</v>
      </c>
      <c r="BS212" s="22">
        <v>0</v>
      </c>
      <c r="BT212" s="22">
        <v>31</v>
      </c>
      <c r="BU212" s="22">
        <v>84</v>
      </c>
      <c r="BV212" s="22">
        <v>0</v>
      </c>
      <c r="BW212" s="22">
        <v>6</v>
      </c>
      <c r="BX212" s="22">
        <v>43</v>
      </c>
      <c r="BY212" s="22">
        <v>34</v>
      </c>
      <c r="BZ212" s="22">
        <v>1</v>
      </c>
      <c r="CA212" s="22">
        <v>1</v>
      </c>
      <c r="CB212" s="22">
        <v>25</v>
      </c>
      <c r="CC212" s="22">
        <v>11</v>
      </c>
    </row>
    <row r="213" spans="1:81" x14ac:dyDescent="0.3">
      <c r="A213" s="6" t="s">
        <v>584</v>
      </c>
      <c r="B213" s="20">
        <f t="shared" si="13"/>
        <v>4</v>
      </c>
      <c r="C213" s="22">
        <v>0</v>
      </c>
      <c r="D213" s="22">
        <v>0</v>
      </c>
      <c r="E213" s="22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2">
        <v>0</v>
      </c>
      <c r="O213" s="22">
        <v>0</v>
      </c>
      <c r="P213" s="22">
        <v>0</v>
      </c>
      <c r="Q213" s="22">
        <v>0</v>
      </c>
      <c r="R213" s="22">
        <v>0</v>
      </c>
      <c r="S213" s="22">
        <v>0</v>
      </c>
      <c r="T213" s="22">
        <v>0</v>
      </c>
      <c r="U213" s="22">
        <v>0</v>
      </c>
      <c r="V213" s="22">
        <v>0</v>
      </c>
      <c r="W213" s="22">
        <v>0</v>
      </c>
      <c r="X213" s="22">
        <v>0</v>
      </c>
      <c r="Y213" s="22">
        <v>0</v>
      </c>
      <c r="Z213" s="22">
        <v>0</v>
      </c>
      <c r="AA213" s="22">
        <v>0</v>
      </c>
      <c r="AB213" s="22">
        <v>0</v>
      </c>
      <c r="AC213" s="22">
        <v>0</v>
      </c>
      <c r="AD213" s="22">
        <v>0</v>
      </c>
      <c r="AE213" s="22">
        <v>0</v>
      </c>
      <c r="AF213" s="22">
        <v>0</v>
      </c>
      <c r="AG213" s="22">
        <v>0</v>
      </c>
      <c r="AH213" s="22">
        <v>0</v>
      </c>
      <c r="AI213" s="22">
        <v>0</v>
      </c>
      <c r="AJ213" s="22">
        <v>0</v>
      </c>
      <c r="AK213" s="22">
        <v>0</v>
      </c>
      <c r="AL213" s="22">
        <v>0</v>
      </c>
      <c r="AM213" s="22">
        <v>0</v>
      </c>
      <c r="AN213" s="22">
        <v>0</v>
      </c>
      <c r="AO213" s="22">
        <v>0</v>
      </c>
      <c r="AP213" s="22">
        <v>0</v>
      </c>
      <c r="AQ213" s="22">
        <v>0</v>
      </c>
      <c r="AR213" s="22">
        <v>0</v>
      </c>
      <c r="AS213" s="22">
        <v>0</v>
      </c>
      <c r="AT213" s="22">
        <v>0</v>
      </c>
      <c r="AU213" s="22">
        <v>0</v>
      </c>
      <c r="AV213" s="22">
        <v>4</v>
      </c>
      <c r="AW213" s="22">
        <v>0</v>
      </c>
      <c r="AX213" s="22">
        <v>0</v>
      </c>
      <c r="AY213" s="22">
        <v>0</v>
      </c>
      <c r="AZ213" s="22">
        <v>0</v>
      </c>
      <c r="BA213" s="22">
        <v>0</v>
      </c>
      <c r="BB213" s="22">
        <v>0</v>
      </c>
      <c r="BC213" s="22">
        <v>0</v>
      </c>
      <c r="BD213" s="22">
        <v>0</v>
      </c>
      <c r="BE213" s="22">
        <v>0</v>
      </c>
      <c r="BF213" s="22">
        <v>0</v>
      </c>
      <c r="BG213" s="22">
        <v>0</v>
      </c>
      <c r="BH213" s="22">
        <v>0</v>
      </c>
      <c r="BI213" s="22">
        <v>0</v>
      </c>
      <c r="BJ213" s="22">
        <v>0</v>
      </c>
      <c r="BK213" s="22">
        <v>0</v>
      </c>
      <c r="BL213" s="22">
        <v>0</v>
      </c>
      <c r="BM213" s="22">
        <v>0</v>
      </c>
      <c r="BN213" s="22">
        <v>0</v>
      </c>
      <c r="BO213" s="22">
        <v>0</v>
      </c>
      <c r="BP213" s="22">
        <v>0</v>
      </c>
      <c r="BQ213" s="22">
        <v>0</v>
      </c>
      <c r="BR213" s="22">
        <v>0</v>
      </c>
      <c r="BS213" s="22">
        <v>0</v>
      </c>
      <c r="BT213" s="22">
        <v>0</v>
      </c>
      <c r="BU213" s="22">
        <v>0</v>
      </c>
      <c r="BV213" s="22">
        <v>0</v>
      </c>
      <c r="BW213" s="22">
        <v>0</v>
      </c>
      <c r="BX213" s="22">
        <v>0</v>
      </c>
      <c r="BY213" s="22">
        <v>0</v>
      </c>
      <c r="BZ213" s="22">
        <v>0</v>
      </c>
      <c r="CA213" s="22">
        <v>0</v>
      </c>
      <c r="CB213" s="22">
        <v>0</v>
      </c>
      <c r="CC213" s="22">
        <v>0</v>
      </c>
    </row>
    <row r="214" spans="1:81" x14ac:dyDescent="0.3">
      <c r="A214" s="6" t="s">
        <v>72</v>
      </c>
      <c r="B214" s="20">
        <f t="shared" si="13"/>
        <v>1</v>
      </c>
      <c r="C214" s="22">
        <v>0</v>
      </c>
      <c r="D214" s="22">
        <v>0</v>
      </c>
      <c r="E214" s="22">
        <v>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0</v>
      </c>
      <c r="P214" s="22">
        <v>0</v>
      </c>
      <c r="Q214" s="22">
        <v>0</v>
      </c>
      <c r="R214" s="22">
        <v>0</v>
      </c>
      <c r="S214" s="22">
        <v>0</v>
      </c>
      <c r="T214" s="22">
        <v>0</v>
      </c>
      <c r="U214" s="22">
        <v>0</v>
      </c>
      <c r="V214" s="22">
        <v>0</v>
      </c>
      <c r="W214" s="22">
        <v>0</v>
      </c>
      <c r="X214" s="22">
        <v>0</v>
      </c>
      <c r="Y214" s="22">
        <v>0</v>
      </c>
      <c r="Z214" s="22">
        <v>0</v>
      </c>
      <c r="AA214" s="22">
        <v>0</v>
      </c>
      <c r="AB214" s="22">
        <v>0</v>
      </c>
      <c r="AC214" s="22">
        <v>0</v>
      </c>
      <c r="AD214" s="22">
        <v>0</v>
      </c>
      <c r="AE214" s="22">
        <v>0</v>
      </c>
      <c r="AF214" s="22">
        <v>0</v>
      </c>
      <c r="AG214" s="22">
        <v>0</v>
      </c>
      <c r="AH214" s="22">
        <v>0</v>
      </c>
      <c r="AI214" s="22">
        <v>0</v>
      </c>
      <c r="AJ214" s="22">
        <v>0</v>
      </c>
      <c r="AK214" s="22">
        <v>0</v>
      </c>
      <c r="AL214" s="22">
        <v>0</v>
      </c>
      <c r="AM214" s="22">
        <v>0</v>
      </c>
      <c r="AN214" s="22">
        <v>0</v>
      </c>
      <c r="AO214" s="22">
        <v>0</v>
      </c>
      <c r="AP214" s="22">
        <v>0</v>
      </c>
      <c r="AQ214" s="22">
        <v>0</v>
      </c>
      <c r="AR214" s="22">
        <v>0</v>
      </c>
      <c r="AS214" s="22">
        <v>0</v>
      </c>
      <c r="AT214" s="22">
        <v>0</v>
      </c>
      <c r="AU214" s="22">
        <v>0</v>
      </c>
      <c r="AV214" s="22">
        <v>0</v>
      </c>
      <c r="AW214" s="22">
        <v>0</v>
      </c>
      <c r="AX214" s="22">
        <v>0</v>
      </c>
      <c r="AY214" s="22">
        <v>0</v>
      </c>
      <c r="AZ214" s="22">
        <v>0</v>
      </c>
      <c r="BA214" s="22">
        <v>0</v>
      </c>
      <c r="BB214" s="22">
        <v>0</v>
      </c>
      <c r="BC214" s="22">
        <v>0</v>
      </c>
      <c r="BD214" s="22">
        <v>0</v>
      </c>
      <c r="BE214" s="22">
        <v>0</v>
      </c>
      <c r="BF214" s="22">
        <v>0</v>
      </c>
      <c r="BG214" s="22">
        <v>0</v>
      </c>
      <c r="BH214" s="22">
        <v>0</v>
      </c>
      <c r="BI214" s="22">
        <v>0</v>
      </c>
      <c r="BJ214" s="22">
        <v>0</v>
      </c>
      <c r="BK214" s="22">
        <v>0</v>
      </c>
      <c r="BL214" s="22">
        <v>0</v>
      </c>
      <c r="BM214" s="22">
        <v>0</v>
      </c>
      <c r="BN214" s="22">
        <v>0</v>
      </c>
      <c r="BO214" s="22">
        <v>1</v>
      </c>
      <c r="BP214" s="22">
        <v>0</v>
      </c>
      <c r="BQ214" s="22">
        <v>0</v>
      </c>
      <c r="BR214" s="22">
        <v>0</v>
      </c>
      <c r="BS214" s="22">
        <v>0</v>
      </c>
      <c r="BT214" s="22">
        <v>0</v>
      </c>
      <c r="BU214" s="22">
        <v>0</v>
      </c>
      <c r="BV214" s="22">
        <v>0</v>
      </c>
      <c r="BW214" s="22">
        <v>0</v>
      </c>
      <c r="BX214" s="22">
        <v>0</v>
      </c>
      <c r="BY214" s="22">
        <v>0</v>
      </c>
      <c r="BZ214" s="22">
        <v>0</v>
      </c>
      <c r="CA214" s="22">
        <v>0</v>
      </c>
      <c r="CB214" s="22">
        <v>0</v>
      </c>
      <c r="CC214" s="22">
        <v>0</v>
      </c>
    </row>
    <row r="215" spans="1:81" x14ac:dyDescent="0.3">
      <c r="A215" s="6" t="s">
        <v>73</v>
      </c>
      <c r="B215" s="20">
        <f t="shared" si="13"/>
        <v>1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2">
        <v>0</v>
      </c>
      <c r="P215" s="22">
        <v>0</v>
      </c>
      <c r="Q215" s="22">
        <v>0</v>
      </c>
      <c r="R215" s="22">
        <v>0</v>
      </c>
      <c r="S215" s="22">
        <v>0</v>
      </c>
      <c r="T215" s="22">
        <v>0</v>
      </c>
      <c r="U215" s="22">
        <v>1</v>
      </c>
      <c r="V215" s="22">
        <v>0</v>
      </c>
      <c r="W215" s="22">
        <v>0</v>
      </c>
      <c r="X215" s="22">
        <v>0</v>
      </c>
      <c r="Y215" s="22">
        <v>0</v>
      </c>
      <c r="Z215" s="22">
        <v>0</v>
      </c>
      <c r="AA215" s="22">
        <v>0</v>
      </c>
      <c r="AB215" s="22">
        <v>0</v>
      </c>
      <c r="AC215" s="22">
        <v>0</v>
      </c>
      <c r="AD215" s="22">
        <v>0</v>
      </c>
      <c r="AE215" s="22">
        <v>0</v>
      </c>
      <c r="AF215" s="22">
        <v>0</v>
      </c>
      <c r="AG215" s="22">
        <v>0</v>
      </c>
      <c r="AH215" s="22">
        <v>0</v>
      </c>
      <c r="AI215" s="22">
        <v>0</v>
      </c>
      <c r="AJ215" s="22">
        <v>0</v>
      </c>
      <c r="AK215" s="22">
        <v>0</v>
      </c>
      <c r="AL215" s="22">
        <v>0</v>
      </c>
      <c r="AM215" s="22">
        <v>0</v>
      </c>
      <c r="AN215" s="22">
        <v>0</v>
      </c>
      <c r="AO215" s="22">
        <v>0</v>
      </c>
      <c r="AP215" s="22">
        <v>0</v>
      </c>
      <c r="AQ215" s="22">
        <v>0</v>
      </c>
      <c r="AR215" s="22">
        <v>0</v>
      </c>
      <c r="AS215" s="22">
        <v>0</v>
      </c>
      <c r="AT215" s="22">
        <v>0</v>
      </c>
      <c r="AU215" s="22">
        <v>0</v>
      </c>
      <c r="AV215" s="22">
        <v>0</v>
      </c>
      <c r="AW215" s="22">
        <v>0</v>
      </c>
      <c r="AX215" s="22">
        <v>0</v>
      </c>
      <c r="AY215" s="22">
        <v>0</v>
      </c>
      <c r="AZ215" s="22">
        <v>0</v>
      </c>
      <c r="BA215" s="22">
        <v>0</v>
      </c>
      <c r="BB215" s="22">
        <v>0</v>
      </c>
      <c r="BC215" s="22">
        <v>0</v>
      </c>
      <c r="BD215" s="22">
        <v>0</v>
      </c>
      <c r="BE215" s="22">
        <v>0</v>
      </c>
      <c r="BF215" s="22">
        <v>0</v>
      </c>
      <c r="BG215" s="22">
        <v>0</v>
      </c>
      <c r="BH215" s="22">
        <v>0</v>
      </c>
      <c r="BI215" s="22">
        <v>0</v>
      </c>
      <c r="BJ215" s="22">
        <v>0</v>
      </c>
      <c r="BK215" s="22">
        <v>0</v>
      </c>
      <c r="BL215" s="22">
        <v>0</v>
      </c>
      <c r="BM215" s="22">
        <v>0</v>
      </c>
      <c r="BN215" s="22">
        <v>0</v>
      </c>
      <c r="BO215" s="22">
        <v>0</v>
      </c>
      <c r="BP215" s="22">
        <v>0</v>
      </c>
      <c r="BQ215" s="22">
        <v>0</v>
      </c>
      <c r="BR215" s="22">
        <v>0</v>
      </c>
      <c r="BS215" s="22">
        <v>0</v>
      </c>
      <c r="BT215" s="22">
        <v>0</v>
      </c>
      <c r="BU215" s="22">
        <v>0</v>
      </c>
      <c r="BV215" s="22">
        <v>0</v>
      </c>
      <c r="BW215" s="22">
        <v>0</v>
      </c>
      <c r="BX215" s="22">
        <v>0</v>
      </c>
      <c r="BY215" s="22">
        <v>0</v>
      </c>
      <c r="BZ215" s="22">
        <v>0</v>
      </c>
      <c r="CA215" s="22">
        <v>0</v>
      </c>
      <c r="CB215" s="22">
        <v>0</v>
      </c>
      <c r="CC215" s="22">
        <v>0</v>
      </c>
    </row>
    <row r="216" spans="1:81" x14ac:dyDescent="0.3">
      <c r="A216" s="6" t="s">
        <v>74</v>
      </c>
      <c r="B216" s="20">
        <f t="shared" si="13"/>
        <v>1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22">
        <v>0</v>
      </c>
      <c r="Q216" s="22">
        <v>0</v>
      </c>
      <c r="R216" s="22">
        <v>0</v>
      </c>
      <c r="S216" s="22">
        <v>0</v>
      </c>
      <c r="T216" s="22">
        <v>0</v>
      </c>
      <c r="U216" s="22">
        <v>0</v>
      </c>
      <c r="V216" s="22">
        <v>0</v>
      </c>
      <c r="W216" s="22">
        <v>0</v>
      </c>
      <c r="X216" s="22">
        <v>0</v>
      </c>
      <c r="Y216" s="22">
        <v>0</v>
      </c>
      <c r="Z216" s="22">
        <v>0</v>
      </c>
      <c r="AA216" s="22">
        <v>0</v>
      </c>
      <c r="AB216" s="22">
        <v>0</v>
      </c>
      <c r="AC216" s="22">
        <v>0</v>
      </c>
      <c r="AD216" s="22">
        <v>0</v>
      </c>
      <c r="AE216" s="22">
        <v>0</v>
      </c>
      <c r="AF216" s="22">
        <v>0</v>
      </c>
      <c r="AG216" s="22">
        <v>0</v>
      </c>
      <c r="AH216" s="22">
        <v>0</v>
      </c>
      <c r="AI216" s="22">
        <v>0</v>
      </c>
      <c r="AJ216" s="22">
        <v>0</v>
      </c>
      <c r="AK216" s="22">
        <v>0</v>
      </c>
      <c r="AL216" s="22">
        <v>0</v>
      </c>
      <c r="AM216" s="22">
        <v>0</v>
      </c>
      <c r="AN216" s="22">
        <v>0</v>
      </c>
      <c r="AO216" s="22">
        <v>0</v>
      </c>
      <c r="AP216" s="22">
        <v>0</v>
      </c>
      <c r="AQ216" s="22">
        <v>0</v>
      </c>
      <c r="AR216" s="22">
        <v>0</v>
      </c>
      <c r="AS216" s="22">
        <v>0</v>
      </c>
      <c r="AT216" s="22">
        <v>0</v>
      </c>
      <c r="AU216" s="22">
        <v>0</v>
      </c>
      <c r="AV216" s="22">
        <v>0</v>
      </c>
      <c r="AW216" s="22">
        <v>0</v>
      </c>
      <c r="AX216" s="22">
        <v>1</v>
      </c>
      <c r="AY216" s="22">
        <v>0</v>
      </c>
      <c r="AZ216" s="22">
        <v>0</v>
      </c>
      <c r="BA216" s="22">
        <v>0</v>
      </c>
      <c r="BB216" s="22">
        <v>0</v>
      </c>
      <c r="BC216" s="22">
        <v>0</v>
      </c>
      <c r="BD216" s="22">
        <v>0</v>
      </c>
      <c r="BE216" s="22">
        <v>0</v>
      </c>
      <c r="BF216" s="22">
        <v>0</v>
      </c>
      <c r="BG216" s="22">
        <v>0</v>
      </c>
      <c r="BH216" s="22">
        <v>0</v>
      </c>
      <c r="BI216" s="22">
        <v>0</v>
      </c>
      <c r="BJ216" s="22">
        <v>0</v>
      </c>
      <c r="BK216" s="22">
        <v>0</v>
      </c>
      <c r="BL216" s="22">
        <v>0</v>
      </c>
      <c r="BM216" s="22">
        <v>0</v>
      </c>
      <c r="BN216" s="22">
        <v>0</v>
      </c>
      <c r="BO216" s="22">
        <v>0</v>
      </c>
      <c r="BP216" s="22">
        <v>0</v>
      </c>
      <c r="BQ216" s="22">
        <v>0</v>
      </c>
      <c r="BR216" s="22">
        <v>0</v>
      </c>
      <c r="BS216" s="22">
        <v>0</v>
      </c>
      <c r="BT216" s="22">
        <v>0</v>
      </c>
      <c r="BU216" s="22">
        <v>0</v>
      </c>
      <c r="BV216" s="22">
        <v>0</v>
      </c>
      <c r="BW216" s="22">
        <v>0</v>
      </c>
      <c r="BX216" s="22">
        <v>0</v>
      </c>
      <c r="BY216" s="22">
        <v>0</v>
      </c>
      <c r="BZ216" s="22">
        <v>0</v>
      </c>
      <c r="CA216" s="22">
        <v>0</v>
      </c>
      <c r="CB216" s="22">
        <v>0</v>
      </c>
      <c r="CC216" s="22">
        <v>0</v>
      </c>
    </row>
    <row r="217" spans="1:81" x14ac:dyDescent="0.3">
      <c r="A217" s="6" t="s">
        <v>429</v>
      </c>
      <c r="B217" s="20">
        <f t="shared" si="13"/>
        <v>802</v>
      </c>
      <c r="C217" s="22">
        <v>2</v>
      </c>
      <c r="D217" s="22">
        <v>0</v>
      </c>
      <c r="E217" s="22">
        <v>0</v>
      </c>
      <c r="F217" s="22">
        <v>1</v>
      </c>
      <c r="G217" s="22">
        <v>0</v>
      </c>
      <c r="H217" s="22">
        <v>0</v>
      </c>
      <c r="I217" s="22">
        <v>0</v>
      </c>
      <c r="J217" s="22">
        <v>6</v>
      </c>
      <c r="K217" s="22">
        <v>3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61</v>
      </c>
      <c r="R217" s="22">
        <v>37</v>
      </c>
      <c r="S217" s="22">
        <v>1</v>
      </c>
      <c r="T217" s="22">
        <v>0</v>
      </c>
      <c r="U217" s="22">
        <v>13</v>
      </c>
      <c r="V217" s="22">
        <v>4</v>
      </c>
      <c r="W217" s="22">
        <v>0</v>
      </c>
      <c r="X217" s="22">
        <v>3</v>
      </c>
      <c r="Y217" s="22">
        <v>16</v>
      </c>
      <c r="Z217" s="22">
        <v>0</v>
      </c>
      <c r="AA217" s="22">
        <v>0</v>
      </c>
      <c r="AB217" s="22">
        <v>0</v>
      </c>
      <c r="AC217" s="22">
        <v>58</v>
      </c>
      <c r="AD217" s="22">
        <v>11</v>
      </c>
      <c r="AE217" s="22">
        <v>21</v>
      </c>
      <c r="AF217" s="22">
        <v>30</v>
      </c>
      <c r="AG217" s="22">
        <v>0</v>
      </c>
      <c r="AH217" s="22">
        <v>1</v>
      </c>
      <c r="AI217" s="22">
        <v>30</v>
      </c>
      <c r="AJ217" s="22">
        <v>5</v>
      </c>
      <c r="AK217" s="22">
        <v>3</v>
      </c>
      <c r="AL217" s="22">
        <v>2</v>
      </c>
      <c r="AM217" s="22">
        <v>3</v>
      </c>
      <c r="AN217" s="22">
        <v>0</v>
      </c>
      <c r="AO217" s="22">
        <v>15</v>
      </c>
      <c r="AP217" s="22">
        <v>3</v>
      </c>
      <c r="AQ217" s="22">
        <v>10</v>
      </c>
      <c r="AR217" s="22">
        <v>18</v>
      </c>
      <c r="AS217" s="22">
        <v>46</v>
      </c>
      <c r="AT217" s="22">
        <v>13</v>
      </c>
      <c r="AU217" s="22">
        <v>0</v>
      </c>
      <c r="AV217" s="22">
        <v>5</v>
      </c>
      <c r="AW217" s="22">
        <v>2</v>
      </c>
      <c r="AX217" s="22">
        <v>37</v>
      </c>
      <c r="AY217" s="22">
        <v>7</v>
      </c>
      <c r="AZ217" s="22">
        <v>0</v>
      </c>
      <c r="BA217" s="22">
        <v>9</v>
      </c>
      <c r="BB217" s="22">
        <v>40</v>
      </c>
      <c r="BC217" s="22">
        <v>5</v>
      </c>
      <c r="BD217" s="22">
        <v>0</v>
      </c>
      <c r="BE217" s="22">
        <v>0</v>
      </c>
      <c r="BF217" s="22">
        <v>28</v>
      </c>
      <c r="BG217" s="22">
        <v>1</v>
      </c>
      <c r="BH217" s="22">
        <v>0</v>
      </c>
      <c r="BI217" s="22">
        <v>12</v>
      </c>
      <c r="BJ217" s="22">
        <v>12</v>
      </c>
      <c r="BK217" s="22">
        <v>3</v>
      </c>
      <c r="BL217" s="22">
        <v>11</v>
      </c>
      <c r="BM217" s="22">
        <v>2</v>
      </c>
      <c r="BN217" s="22">
        <v>0</v>
      </c>
      <c r="BO217" s="22">
        <v>29</v>
      </c>
      <c r="BP217" s="22">
        <v>0</v>
      </c>
      <c r="BQ217" s="22">
        <v>9</v>
      </c>
      <c r="BR217" s="22">
        <v>15</v>
      </c>
      <c r="BS217" s="22">
        <v>2</v>
      </c>
      <c r="BT217" s="22">
        <v>1</v>
      </c>
      <c r="BU217" s="22">
        <v>10</v>
      </c>
      <c r="BV217" s="22">
        <v>0</v>
      </c>
      <c r="BW217" s="22">
        <v>2</v>
      </c>
      <c r="BX217" s="22">
        <v>2</v>
      </c>
      <c r="BY217" s="22">
        <v>52</v>
      </c>
      <c r="BZ217" s="22">
        <v>8</v>
      </c>
      <c r="CA217" s="22">
        <v>12</v>
      </c>
      <c r="CB217" s="22">
        <v>45</v>
      </c>
      <c r="CC217" s="22">
        <v>25</v>
      </c>
    </row>
    <row r="218" spans="1:81" x14ac:dyDescent="0.3">
      <c r="A218" s="6" t="s">
        <v>190</v>
      </c>
      <c r="B218" s="20">
        <f t="shared" ref="B218:B280" si="14">SUM(C218:CC218)</f>
        <v>4</v>
      </c>
      <c r="C218" s="22">
        <v>0</v>
      </c>
      <c r="D218" s="22">
        <v>0</v>
      </c>
      <c r="E218" s="22">
        <v>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>
        <v>0</v>
      </c>
      <c r="O218" s="22">
        <v>0</v>
      </c>
      <c r="P218" s="22">
        <v>0</v>
      </c>
      <c r="Q218" s="22">
        <v>0</v>
      </c>
      <c r="R218" s="22">
        <v>0</v>
      </c>
      <c r="S218" s="22">
        <v>0</v>
      </c>
      <c r="T218" s="22">
        <v>0</v>
      </c>
      <c r="U218" s="22">
        <v>4</v>
      </c>
      <c r="V218" s="22">
        <v>0</v>
      </c>
      <c r="W218" s="22">
        <v>0</v>
      </c>
      <c r="X218" s="22">
        <v>0</v>
      </c>
      <c r="Y218" s="22">
        <v>0</v>
      </c>
      <c r="Z218" s="22">
        <v>0</v>
      </c>
      <c r="AA218" s="22">
        <v>0</v>
      </c>
      <c r="AB218" s="22">
        <v>0</v>
      </c>
      <c r="AC218" s="22">
        <v>0</v>
      </c>
      <c r="AD218" s="22">
        <v>0</v>
      </c>
      <c r="AE218" s="22">
        <v>0</v>
      </c>
      <c r="AF218" s="22">
        <v>0</v>
      </c>
      <c r="AG218" s="22">
        <v>0</v>
      </c>
      <c r="AH218" s="22">
        <v>0</v>
      </c>
      <c r="AI218" s="22">
        <v>0</v>
      </c>
      <c r="AJ218" s="22">
        <v>0</v>
      </c>
      <c r="AK218" s="22">
        <v>0</v>
      </c>
      <c r="AL218" s="22">
        <v>0</v>
      </c>
      <c r="AM218" s="22">
        <v>0</v>
      </c>
      <c r="AN218" s="22">
        <v>0</v>
      </c>
      <c r="AO218" s="22">
        <v>0</v>
      </c>
      <c r="AP218" s="22">
        <v>0</v>
      </c>
      <c r="AQ218" s="22">
        <v>0</v>
      </c>
      <c r="AR218" s="22">
        <v>0</v>
      </c>
      <c r="AS218" s="22">
        <v>0</v>
      </c>
      <c r="AT218" s="22">
        <v>0</v>
      </c>
      <c r="AU218" s="22">
        <v>0</v>
      </c>
      <c r="AV218" s="22">
        <v>0</v>
      </c>
      <c r="AW218" s="22">
        <v>0</v>
      </c>
      <c r="AX218" s="22">
        <v>0</v>
      </c>
      <c r="AY218" s="22">
        <v>0</v>
      </c>
      <c r="AZ218" s="22">
        <v>0</v>
      </c>
      <c r="BA218" s="22">
        <v>0</v>
      </c>
      <c r="BB218" s="22">
        <v>0</v>
      </c>
      <c r="BC218" s="22">
        <v>0</v>
      </c>
      <c r="BD218" s="22">
        <v>0</v>
      </c>
      <c r="BE218" s="22">
        <v>0</v>
      </c>
      <c r="BF218" s="22">
        <v>0</v>
      </c>
      <c r="BG218" s="22">
        <v>0</v>
      </c>
      <c r="BH218" s="22">
        <v>0</v>
      </c>
      <c r="BI218" s="22">
        <v>0</v>
      </c>
      <c r="BJ218" s="22">
        <v>0</v>
      </c>
      <c r="BK218" s="22">
        <v>0</v>
      </c>
      <c r="BL218" s="22">
        <v>0</v>
      </c>
      <c r="BM218" s="22">
        <v>0</v>
      </c>
      <c r="BN218" s="22">
        <v>0</v>
      </c>
      <c r="BO218" s="22">
        <v>0</v>
      </c>
      <c r="BP218" s="22">
        <v>0</v>
      </c>
      <c r="BQ218" s="22">
        <v>0</v>
      </c>
      <c r="BR218" s="22">
        <v>0</v>
      </c>
      <c r="BS218" s="22">
        <v>0</v>
      </c>
      <c r="BT218" s="22">
        <v>0</v>
      </c>
      <c r="BU218" s="22">
        <v>0</v>
      </c>
      <c r="BV218" s="22">
        <v>0</v>
      </c>
      <c r="BW218" s="22">
        <v>0</v>
      </c>
      <c r="BX218" s="22">
        <v>0</v>
      </c>
      <c r="BY218" s="22">
        <v>0</v>
      </c>
      <c r="BZ218" s="22">
        <v>0</v>
      </c>
      <c r="CA218" s="22">
        <v>0</v>
      </c>
      <c r="CB218" s="22">
        <v>0</v>
      </c>
      <c r="CC218" s="22">
        <v>0</v>
      </c>
    </row>
    <row r="219" spans="1:81" x14ac:dyDescent="0.3">
      <c r="A219" s="6" t="s">
        <v>75</v>
      </c>
      <c r="B219" s="20">
        <f t="shared" si="14"/>
        <v>6</v>
      </c>
      <c r="C219" s="22">
        <v>0</v>
      </c>
      <c r="D219" s="22">
        <v>0</v>
      </c>
      <c r="E219" s="22">
        <v>0</v>
      </c>
      <c r="F219" s="22">
        <v>0</v>
      </c>
      <c r="G219" s="22"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2">
        <v>0</v>
      </c>
      <c r="O219" s="22">
        <v>0</v>
      </c>
      <c r="P219" s="22">
        <v>0</v>
      </c>
      <c r="Q219" s="22">
        <v>0</v>
      </c>
      <c r="R219" s="22">
        <v>0</v>
      </c>
      <c r="S219" s="22">
        <v>0</v>
      </c>
      <c r="T219" s="22">
        <v>0</v>
      </c>
      <c r="U219" s="22">
        <v>1</v>
      </c>
      <c r="V219" s="22">
        <v>0</v>
      </c>
      <c r="W219" s="22">
        <v>0</v>
      </c>
      <c r="X219" s="22">
        <v>0</v>
      </c>
      <c r="Y219" s="22">
        <v>0</v>
      </c>
      <c r="Z219" s="22">
        <v>0</v>
      </c>
      <c r="AA219" s="22">
        <v>0</v>
      </c>
      <c r="AB219" s="22">
        <v>0</v>
      </c>
      <c r="AC219" s="22">
        <v>0</v>
      </c>
      <c r="AD219" s="22">
        <v>0</v>
      </c>
      <c r="AE219" s="22">
        <v>0</v>
      </c>
      <c r="AF219" s="22">
        <v>0</v>
      </c>
      <c r="AG219" s="22">
        <v>0</v>
      </c>
      <c r="AH219" s="22">
        <v>0</v>
      </c>
      <c r="AI219" s="22">
        <v>1</v>
      </c>
      <c r="AJ219" s="22">
        <v>0</v>
      </c>
      <c r="AK219" s="22">
        <v>0</v>
      </c>
      <c r="AL219" s="22">
        <v>0</v>
      </c>
      <c r="AM219" s="22">
        <v>0</v>
      </c>
      <c r="AN219" s="22">
        <v>0</v>
      </c>
      <c r="AO219" s="22">
        <v>0</v>
      </c>
      <c r="AP219" s="22">
        <v>0</v>
      </c>
      <c r="AQ219" s="22">
        <v>0</v>
      </c>
      <c r="AR219" s="22">
        <v>0</v>
      </c>
      <c r="AS219" s="22">
        <v>0</v>
      </c>
      <c r="AT219" s="22">
        <v>0</v>
      </c>
      <c r="AU219" s="22">
        <v>0</v>
      </c>
      <c r="AV219" s="22">
        <v>0</v>
      </c>
      <c r="AW219" s="22">
        <v>0</v>
      </c>
      <c r="AX219" s="22">
        <v>0</v>
      </c>
      <c r="AY219" s="22">
        <v>1</v>
      </c>
      <c r="AZ219" s="22">
        <v>0</v>
      </c>
      <c r="BA219" s="22">
        <v>0</v>
      </c>
      <c r="BB219" s="22">
        <v>0</v>
      </c>
      <c r="BC219" s="22">
        <v>0</v>
      </c>
      <c r="BD219" s="22">
        <v>0</v>
      </c>
      <c r="BE219" s="22">
        <v>0</v>
      </c>
      <c r="BF219" s="22">
        <v>1</v>
      </c>
      <c r="BG219" s="22">
        <v>0</v>
      </c>
      <c r="BH219" s="22">
        <v>0</v>
      </c>
      <c r="BI219" s="22">
        <v>1</v>
      </c>
      <c r="BJ219" s="22">
        <v>1</v>
      </c>
      <c r="BK219" s="22">
        <v>0</v>
      </c>
      <c r="BL219" s="22">
        <v>0</v>
      </c>
      <c r="BM219" s="22">
        <v>0</v>
      </c>
      <c r="BN219" s="22">
        <v>0</v>
      </c>
      <c r="BO219" s="22">
        <v>0</v>
      </c>
      <c r="BP219" s="22">
        <v>0</v>
      </c>
      <c r="BQ219" s="22">
        <v>0</v>
      </c>
      <c r="BR219" s="22">
        <v>0</v>
      </c>
      <c r="BS219" s="22">
        <v>0</v>
      </c>
      <c r="BT219" s="22">
        <v>0</v>
      </c>
      <c r="BU219" s="22">
        <v>0</v>
      </c>
      <c r="BV219" s="22">
        <v>0</v>
      </c>
      <c r="BW219" s="22">
        <v>0</v>
      </c>
      <c r="BX219" s="22">
        <v>0</v>
      </c>
      <c r="BY219" s="22">
        <v>0</v>
      </c>
      <c r="BZ219" s="22">
        <v>0</v>
      </c>
      <c r="CA219" s="22">
        <v>0</v>
      </c>
      <c r="CB219" s="22">
        <v>0</v>
      </c>
      <c r="CC219" s="22">
        <v>0</v>
      </c>
    </row>
    <row r="220" spans="1:81" x14ac:dyDescent="0.3">
      <c r="A220" s="6" t="s">
        <v>76</v>
      </c>
      <c r="B220" s="20">
        <f t="shared" si="14"/>
        <v>144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2">
        <v>0</v>
      </c>
      <c r="O220" s="22">
        <v>0</v>
      </c>
      <c r="P220" s="22">
        <v>0</v>
      </c>
      <c r="Q220" s="22">
        <v>8</v>
      </c>
      <c r="R220" s="22">
        <v>0</v>
      </c>
      <c r="S220" s="22">
        <v>0</v>
      </c>
      <c r="T220" s="22">
        <v>0</v>
      </c>
      <c r="U220" s="22">
        <v>38</v>
      </c>
      <c r="V220" s="22">
        <v>1</v>
      </c>
      <c r="W220" s="22">
        <v>0</v>
      </c>
      <c r="X220" s="22">
        <v>0</v>
      </c>
      <c r="Y220" s="22">
        <v>0</v>
      </c>
      <c r="Z220" s="22">
        <v>1</v>
      </c>
      <c r="AA220" s="22">
        <v>2</v>
      </c>
      <c r="AB220" s="22">
        <v>3</v>
      </c>
      <c r="AC220" s="22">
        <v>5</v>
      </c>
      <c r="AD220" s="22">
        <v>2</v>
      </c>
      <c r="AE220" s="22">
        <v>2</v>
      </c>
      <c r="AF220" s="22">
        <v>5</v>
      </c>
      <c r="AG220" s="22">
        <v>0</v>
      </c>
      <c r="AH220" s="22">
        <v>0</v>
      </c>
      <c r="AI220" s="22">
        <v>3</v>
      </c>
      <c r="AJ220" s="22">
        <v>0</v>
      </c>
      <c r="AK220" s="22">
        <v>0</v>
      </c>
      <c r="AL220" s="22">
        <v>4</v>
      </c>
      <c r="AM220" s="22">
        <v>0</v>
      </c>
      <c r="AN220" s="22">
        <v>0</v>
      </c>
      <c r="AO220" s="22">
        <v>0</v>
      </c>
      <c r="AP220" s="22">
        <v>2</v>
      </c>
      <c r="AQ220" s="22">
        <v>0</v>
      </c>
      <c r="AR220" s="22">
        <v>1</v>
      </c>
      <c r="AS220" s="22">
        <v>0</v>
      </c>
      <c r="AT220" s="22">
        <v>0</v>
      </c>
      <c r="AU220" s="22">
        <v>0</v>
      </c>
      <c r="AV220" s="22">
        <v>1</v>
      </c>
      <c r="AW220" s="22">
        <v>0</v>
      </c>
      <c r="AX220" s="22">
        <v>3</v>
      </c>
      <c r="AY220" s="22">
        <v>4</v>
      </c>
      <c r="AZ220" s="22">
        <v>0</v>
      </c>
      <c r="BA220" s="22">
        <v>2</v>
      </c>
      <c r="BB220" s="22">
        <v>1</v>
      </c>
      <c r="BC220" s="22">
        <v>6</v>
      </c>
      <c r="BD220" s="22">
        <v>1</v>
      </c>
      <c r="BE220" s="22">
        <v>0</v>
      </c>
      <c r="BF220" s="22">
        <v>0</v>
      </c>
      <c r="BG220" s="22">
        <v>4</v>
      </c>
      <c r="BH220" s="22">
        <v>0</v>
      </c>
      <c r="BI220" s="22">
        <v>3</v>
      </c>
      <c r="BJ220" s="22">
        <v>9</v>
      </c>
      <c r="BK220" s="22">
        <v>0</v>
      </c>
      <c r="BL220" s="22">
        <v>3</v>
      </c>
      <c r="BM220" s="22">
        <v>0</v>
      </c>
      <c r="BN220" s="22">
        <v>12</v>
      </c>
      <c r="BO220" s="22">
        <v>0</v>
      </c>
      <c r="BP220" s="22">
        <v>5</v>
      </c>
      <c r="BQ220" s="22">
        <v>0</v>
      </c>
      <c r="BR220" s="22">
        <v>0</v>
      </c>
      <c r="BS220" s="22">
        <v>5</v>
      </c>
      <c r="BT220" s="22">
        <v>0</v>
      </c>
      <c r="BU220" s="22">
        <v>0</v>
      </c>
      <c r="BV220" s="22">
        <v>0</v>
      </c>
      <c r="BW220" s="22">
        <v>0</v>
      </c>
      <c r="BX220" s="22">
        <v>0</v>
      </c>
      <c r="BY220" s="22">
        <v>1</v>
      </c>
      <c r="BZ220" s="22">
        <v>0</v>
      </c>
      <c r="CA220" s="22">
        <v>0</v>
      </c>
      <c r="CB220" s="22">
        <v>6</v>
      </c>
      <c r="CC220" s="22">
        <v>1</v>
      </c>
    </row>
    <row r="221" spans="1:81" x14ac:dyDescent="0.3">
      <c r="A221" s="6" t="s">
        <v>78</v>
      </c>
      <c r="B221" s="20">
        <f t="shared" si="14"/>
        <v>34</v>
      </c>
      <c r="C221" s="22">
        <v>0</v>
      </c>
      <c r="D221" s="22">
        <v>0</v>
      </c>
      <c r="E221" s="22">
        <v>0</v>
      </c>
      <c r="F221" s="22">
        <v>3</v>
      </c>
      <c r="G221" s="22">
        <v>0</v>
      </c>
      <c r="H221" s="22">
        <v>0</v>
      </c>
      <c r="I221" s="22">
        <v>1</v>
      </c>
      <c r="J221" s="22">
        <v>4</v>
      </c>
      <c r="K221" s="22">
        <v>0</v>
      </c>
      <c r="L221" s="22">
        <v>0</v>
      </c>
      <c r="M221" s="22">
        <v>1</v>
      </c>
      <c r="N221" s="22">
        <v>2</v>
      </c>
      <c r="O221" s="22">
        <v>0</v>
      </c>
      <c r="P221" s="22">
        <v>0</v>
      </c>
      <c r="Q221" s="22">
        <v>3</v>
      </c>
      <c r="R221" s="22">
        <v>3</v>
      </c>
      <c r="S221" s="22">
        <v>0</v>
      </c>
      <c r="T221" s="22">
        <v>0</v>
      </c>
      <c r="U221" s="22">
        <v>1</v>
      </c>
      <c r="V221" s="22">
        <v>0</v>
      </c>
      <c r="W221" s="22">
        <v>0</v>
      </c>
      <c r="X221" s="22">
        <v>0</v>
      </c>
      <c r="Y221" s="22">
        <v>0</v>
      </c>
      <c r="Z221" s="22">
        <v>0</v>
      </c>
      <c r="AA221" s="22">
        <v>0</v>
      </c>
      <c r="AB221" s="22">
        <v>0</v>
      </c>
      <c r="AC221" s="22">
        <v>1</v>
      </c>
      <c r="AD221" s="22">
        <v>1</v>
      </c>
      <c r="AE221" s="22">
        <v>0</v>
      </c>
      <c r="AF221" s="22">
        <v>0</v>
      </c>
      <c r="AG221" s="22">
        <v>0</v>
      </c>
      <c r="AH221" s="22">
        <v>0</v>
      </c>
      <c r="AI221" s="22">
        <v>1</v>
      </c>
      <c r="AJ221" s="22">
        <v>0</v>
      </c>
      <c r="AK221" s="22">
        <v>0</v>
      </c>
      <c r="AL221" s="22">
        <v>0</v>
      </c>
      <c r="AM221" s="22">
        <v>1</v>
      </c>
      <c r="AN221" s="22">
        <v>0</v>
      </c>
      <c r="AO221" s="22">
        <v>0</v>
      </c>
      <c r="AP221" s="22">
        <v>0</v>
      </c>
      <c r="AQ221" s="22">
        <v>0</v>
      </c>
      <c r="AR221" s="22">
        <v>0</v>
      </c>
      <c r="AS221" s="22">
        <v>2</v>
      </c>
      <c r="AT221" s="22">
        <v>0</v>
      </c>
      <c r="AU221" s="22">
        <v>0</v>
      </c>
      <c r="AV221" s="22">
        <v>0</v>
      </c>
      <c r="AW221" s="22">
        <v>0</v>
      </c>
      <c r="AX221" s="22">
        <v>1</v>
      </c>
      <c r="AY221" s="22">
        <v>0</v>
      </c>
      <c r="AZ221" s="22">
        <v>0</v>
      </c>
      <c r="BA221" s="22">
        <v>0</v>
      </c>
      <c r="BB221" s="22">
        <v>2</v>
      </c>
      <c r="BC221" s="22">
        <v>0</v>
      </c>
      <c r="BD221" s="22">
        <v>1</v>
      </c>
      <c r="BE221" s="22">
        <v>0</v>
      </c>
      <c r="BF221" s="22">
        <v>0</v>
      </c>
      <c r="BG221" s="22">
        <v>0</v>
      </c>
      <c r="BH221" s="22">
        <v>0</v>
      </c>
      <c r="BI221" s="22">
        <v>0</v>
      </c>
      <c r="BJ221" s="22">
        <v>0</v>
      </c>
      <c r="BK221" s="22">
        <v>0</v>
      </c>
      <c r="BL221" s="22">
        <v>1</v>
      </c>
      <c r="BM221" s="22">
        <v>0</v>
      </c>
      <c r="BN221" s="22">
        <v>0</v>
      </c>
      <c r="BO221" s="22">
        <v>1</v>
      </c>
      <c r="BP221" s="22">
        <v>0</v>
      </c>
      <c r="BQ221" s="22">
        <v>0</v>
      </c>
      <c r="BR221" s="22">
        <v>0</v>
      </c>
      <c r="BS221" s="22">
        <v>1</v>
      </c>
      <c r="BT221" s="22">
        <v>0</v>
      </c>
      <c r="BU221" s="22">
        <v>0</v>
      </c>
      <c r="BV221" s="22">
        <v>0</v>
      </c>
      <c r="BW221" s="22">
        <v>0</v>
      </c>
      <c r="BX221" s="22">
        <v>0</v>
      </c>
      <c r="BY221" s="22">
        <v>1</v>
      </c>
      <c r="BZ221" s="22">
        <v>0</v>
      </c>
      <c r="CA221" s="22">
        <v>0</v>
      </c>
      <c r="CB221" s="22">
        <v>0</v>
      </c>
      <c r="CC221" s="22">
        <v>2</v>
      </c>
    </row>
    <row r="222" spans="1:81" x14ac:dyDescent="0.3">
      <c r="A222" s="6" t="s">
        <v>79</v>
      </c>
      <c r="B222" s="20">
        <f t="shared" si="14"/>
        <v>32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22">
        <v>0</v>
      </c>
      <c r="P222" s="22">
        <v>0</v>
      </c>
      <c r="Q222" s="22">
        <v>10</v>
      </c>
      <c r="R222" s="22">
        <v>1</v>
      </c>
      <c r="S222" s="22">
        <v>0</v>
      </c>
      <c r="T222" s="22">
        <v>0</v>
      </c>
      <c r="U222" s="22">
        <v>0</v>
      </c>
      <c r="V222" s="22">
        <v>0</v>
      </c>
      <c r="W222" s="22">
        <v>0</v>
      </c>
      <c r="X222" s="22">
        <v>0</v>
      </c>
      <c r="Y222" s="22">
        <v>0</v>
      </c>
      <c r="Z222" s="22">
        <v>0</v>
      </c>
      <c r="AA222" s="22">
        <v>0</v>
      </c>
      <c r="AB222" s="22">
        <v>0</v>
      </c>
      <c r="AC222" s="22">
        <v>1</v>
      </c>
      <c r="AD222" s="22">
        <v>2</v>
      </c>
      <c r="AE222" s="22">
        <v>0</v>
      </c>
      <c r="AF222" s="22">
        <v>0</v>
      </c>
      <c r="AG222" s="22">
        <v>0</v>
      </c>
      <c r="AH222" s="22">
        <v>0</v>
      </c>
      <c r="AI222" s="22">
        <v>1</v>
      </c>
      <c r="AJ222" s="22">
        <v>0</v>
      </c>
      <c r="AK222" s="22">
        <v>0</v>
      </c>
      <c r="AL222" s="22">
        <v>0</v>
      </c>
      <c r="AM222" s="22">
        <v>0</v>
      </c>
      <c r="AN222" s="22">
        <v>0</v>
      </c>
      <c r="AO222" s="22">
        <v>1</v>
      </c>
      <c r="AP222" s="22">
        <v>0</v>
      </c>
      <c r="AQ222" s="22">
        <v>0</v>
      </c>
      <c r="AR222" s="22">
        <v>1</v>
      </c>
      <c r="AS222" s="22">
        <v>5</v>
      </c>
      <c r="AT222" s="22">
        <v>0</v>
      </c>
      <c r="AU222" s="22">
        <v>0</v>
      </c>
      <c r="AV222" s="22">
        <v>0</v>
      </c>
      <c r="AW222" s="22">
        <v>0</v>
      </c>
      <c r="AX222" s="22">
        <v>2</v>
      </c>
      <c r="AY222" s="22">
        <v>0</v>
      </c>
      <c r="AZ222" s="22">
        <v>0</v>
      </c>
      <c r="BA222" s="22">
        <v>3</v>
      </c>
      <c r="BB222" s="22">
        <v>0</v>
      </c>
      <c r="BC222" s="22">
        <v>0</v>
      </c>
      <c r="BD222" s="22">
        <v>0</v>
      </c>
      <c r="BE222" s="22">
        <v>0</v>
      </c>
      <c r="BF222" s="22">
        <v>0</v>
      </c>
      <c r="BG222" s="22">
        <v>0</v>
      </c>
      <c r="BH222" s="22">
        <v>0</v>
      </c>
      <c r="BI222" s="22">
        <v>2</v>
      </c>
      <c r="BJ222" s="22">
        <v>0</v>
      </c>
      <c r="BK222" s="22">
        <v>0</v>
      </c>
      <c r="BL222" s="22">
        <v>0</v>
      </c>
      <c r="BM222" s="22">
        <v>0</v>
      </c>
      <c r="BN222" s="22">
        <v>0</v>
      </c>
      <c r="BO222" s="22">
        <v>0</v>
      </c>
      <c r="BP222" s="22">
        <v>0</v>
      </c>
      <c r="BQ222" s="22">
        <v>0</v>
      </c>
      <c r="BR222" s="22">
        <v>0</v>
      </c>
      <c r="BS222" s="22">
        <v>0</v>
      </c>
      <c r="BT222" s="22">
        <v>1</v>
      </c>
      <c r="BU222" s="22">
        <v>0</v>
      </c>
      <c r="BV222" s="22">
        <v>0</v>
      </c>
      <c r="BW222" s="22">
        <v>0</v>
      </c>
      <c r="BX222" s="22">
        <v>0</v>
      </c>
      <c r="BY222" s="22">
        <v>0</v>
      </c>
      <c r="BZ222" s="22">
        <v>0</v>
      </c>
      <c r="CA222" s="22">
        <v>0</v>
      </c>
      <c r="CB222" s="22">
        <v>2</v>
      </c>
      <c r="CC222" s="22">
        <v>0</v>
      </c>
    </row>
    <row r="223" spans="1:81" x14ac:dyDescent="0.3">
      <c r="A223" s="6" t="s">
        <v>80</v>
      </c>
      <c r="B223" s="20">
        <f t="shared" si="14"/>
        <v>2201</v>
      </c>
      <c r="C223" s="22">
        <v>59</v>
      </c>
      <c r="D223" s="22">
        <v>52</v>
      </c>
      <c r="E223" s="22">
        <v>47</v>
      </c>
      <c r="F223" s="22">
        <v>75</v>
      </c>
      <c r="G223" s="22">
        <v>46</v>
      </c>
      <c r="H223" s="22">
        <v>38</v>
      </c>
      <c r="I223" s="22">
        <v>123</v>
      </c>
      <c r="J223" s="22">
        <v>67</v>
      </c>
      <c r="K223" s="22">
        <v>45</v>
      </c>
      <c r="L223" s="22">
        <v>111</v>
      </c>
      <c r="M223" s="22">
        <v>54</v>
      </c>
      <c r="N223" s="22">
        <v>40</v>
      </c>
      <c r="O223" s="22">
        <v>69</v>
      </c>
      <c r="P223" s="22">
        <v>83</v>
      </c>
      <c r="Q223" s="22">
        <v>12</v>
      </c>
      <c r="R223" s="22">
        <v>294</v>
      </c>
      <c r="S223" s="22">
        <v>0</v>
      </c>
      <c r="T223" s="22">
        <v>0</v>
      </c>
      <c r="U223" s="22">
        <v>0</v>
      </c>
      <c r="V223" s="22">
        <v>0</v>
      </c>
      <c r="W223" s="22">
        <v>0</v>
      </c>
      <c r="X223" s="22">
        <v>1</v>
      </c>
      <c r="Y223" s="22">
        <v>1</v>
      </c>
      <c r="Z223" s="22">
        <v>0</v>
      </c>
      <c r="AA223" s="22">
        <v>0</v>
      </c>
      <c r="AB223" s="22">
        <v>0</v>
      </c>
      <c r="AC223" s="22">
        <v>29</v>
      </c>
      <c r="AD223" s="22">
        <v>46</v>
      </c>
      <c r="AE223" s="22">
        <v>20</v>
      </c>
      <c r="AF223" s="22">
        <v>44</v>
      </c>
      <c r="AG223" s="22">
        <v>0</v>
      </c>
      <c r="AH223" s="22">
        <v>27</v>
      </c>
      <c r="AI223" s="22">
        <v>98</v>
      </c>
      <c r="AJ223" s="22">
        <v>13</v>
      </c>
      <c r="AK223" s="22">
        <v>13</v>
      </c>
      <c r="AL223" s="22">
        <v>0</v>
      </c>
      <c r="AM223" s="22">
        <v>10</v>
      </c>
      <c r="AN223" s="22">
        <v>4</v>
      </c>
      <c r="AO223" s="22">
        <v>5</v>
      </c>
      <c r="AP223" s="22">
        <v>21</v>
      </c>
      <c r="AQ223" s="22">
        <v>10</v>
      </c>
      <c r="AR223" s="22">
        <v>6</v>
      </c>
      <c r="AS223" s="22">
        <v>76</v>
      </c>
      <c r="AT223" s="22">
        <v>49</v>
      </c>
      <c r="AU223" s="22">
        <v>0</v>
      </c>
      <c r="AV223" s="22">
        <v>16</v>
      </c>
      <c r="AW223" s="22">
        <v>11</v>
      </c>
      <c r="AX223" s="22">
        <v>28</v>
      </c>
      <c r="AY223" s="22">
        <v>7</v>
      </c>
      <c r="AZ223" s="22">
        <v>0</v>
      </c>
      <c r="BA223" s="22">
        <v>45</v>
      </c>
      <c r="BB223" s="22">
        <v>40</v>
      </c>
      <c r="BC223" s="22">
        <v>0</v>
      </c>
      <c r="BD223" s="22">
        <v>29</v>
      </c>
      <c r="BE223" s="22">
        <v>0</v>
      </c>
      <c r="BF223" s="22">
        <v>24</v>
      </c>
      <c r="BG223" s="22">
        <v>0</v>
      </c>
      <c r="BH223" s="22">
        <v>0</v>
      </c>
      <c r="BI223" s="22">
        <v>16</v>
      </c>
      <c r="BJ223" s="22">
        <v>38</v>
      </c>
      <c r="BK223" s="22">
        <v>1</v>
      </c>
      <c r="BL223" s="22">
        <v>22</v>
      </c>
      <c r="BM223" s="22">
        <v>20</v>
      </c>
      <c r="BN223" s="22">
        <v>0</v>
      </c>
      <c r="BO223" s="22">
        <v>22</v>
      </c>
      <c r="BP223" s="22">
        <v>0</v>
      </c>
      <c r="BQ223" s="22">
        <v>9</v>
      </c>
      <c r="BR223" s="22">
        <v>1</v>
      </c>
      <c r="BS223" s="22">
        <v>0</v>
      </c>
      <c r="BT223" s="22">
        <v>10</v>
      </c>
      <c r="BU223" s="22">
        <v>27</v>
      </c>
      <c r="BV223" s="22">
        <v>0</v>
      </c>
      <c r="BW223" s="22">
        <v>1</v>
      </c>
      <c r="BX223" s="22">
        <v>1</v>
      </c>
      <c r="BY223" s="22">
        <v>34</v>
      </c>
      <c r="BZ223" s="22">
        <v>20</v>
      </c>
      <c r="CA223" s="22">
        <v>31</v>
      </c>
      <c r="CB223" s="22">
        <v>32</v>
      </c>
      <c r="CC223" s="22">
        <v>28</v>
      </c>
    </row>
    <row r="224" spans="1:81" x14ac:dyDescent="0.3">
      <c r="A224" s="6" t="s">
        <v>81</v>
      </c>
      <c r="B224" s="20">
        <f t="shared" si="14"/>
        <v>3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2">
        <v>0</v>
      </c>
      <c r="O224" s="22">
        <v>0</v>
      </c>
      <c r="P224" s="22">
        <v>0</v>
      </c>
      <c r="Q224" s="22">
        <v>0</v>
      </c>
      <c r="R224" s="22">
        <v>0</v>
      </c>
      <c r="S224" s="22">
        <v>0</v>
      </c>
      <c r="T224" s="22">
        <v>0</v>
      </c>
      <c r="U224" s="22">
        <v>0</v>
      </c>
      <c r="V224" s="22">
        <v>0</v>
      </c>
      <c r="W224" s="22">
        <v>0</v>
      </c>
      <c r="X224" s="22">
        <v>0</v>
      </c>
      <c r="Y224" s="22">
        <v>0</v>
      </c>
      <c r="Z224" s="22">
        <v>0</v>
      </c>
      <c r="AA224" s="22">
        <v>0</v>
      </c>
      <c r="AB224" s="22">
        <v>0</v>
      </c>
      <c r="AC224" s="22">
        <v>0</v>
      </c>
      <c r="AD224" s="22">
        <v>0</v>
      </c>
      <c r="AE224" s="22">
        <v>0</v>
      </c>
      <c r="AF224" s="22">
        <v>0</v>
      </c>
      <c r="AG224" s="22">
        <v>0</v>
      </c>
      <c r="AH224" s="22">
        <v>0</v>
      </c>
      <c r="AI224" s="22">
        <v>0</v>
      </c>
      <c r="AJ224" s="22">
        <v>0</v>
      </c>
      <c r="AK224" s="22">
        <v>1</v>
      </c>
      <c r="AL224" s="22">
        <v>0</v>
      </c>
      <c r="AM224" s="22">
        <v>0</v>
      </c>
      <c r="AN224" s="22">
        <v>0</v>
      </c>
      <c r="AO224" s="22">
        <v>0</v>
      </c>
      <c r="AP224" s="22">
        <v>0</v>
      </c>
      <c r="AQ224" s="22">
        <v>0</v>
      </c>
      <c r="AR224" s="22">
        <v>0</v>
      </c>
      <c r="AS224" s="22">
        <v>0</v>
      </c>
      <c r="AT224" s="22">
        <v>0</v>
      </c>
      <c r="AU224" s="22">
        <v>0</v>
      </c>
      <c r="AV224" s="22">
        <v>0</v>
      </c>
      <c r="AW224" s="22">
        <v>1</v>
      </c>
      <c r="AX224" s="22">
        <v>0</v>
      </c>
      <c r="AY224" s="22">
        <v>0</v>
      </c>
      <c r="AZ224" s="22">
        <v>0</v>
      </c>
      <c r="BA224" s="22">
        <v>0</v>
      </c>
      <c r="BB224" s="22">
        <v>0</v>
      </c>
      <c r="BC224" s="22">
        <v>0</v>
      </c>
      <c r="BD224" s="22">
        <v>0</v>
      </c>
      <c r="BE224" s="22">
        <v>0</v>
      </c>
      <c r="BF224" s="22">
        <v>0</v>
      </c>
      <c r="BG224" s="22">
        <v>0</v>
      </c>
      <c r="BH224" s="22">
        <v>0</v>
      </c>
      <c r="BI224" s="22">
        <v>0</v>
      </c>
      <c r="BJ224" s="22">
        <v>0</v>
      </c>
      <c r="BK224" s="22">
        <v>0</v>
      </c>
      <c r="BL224" s="22">
        <v>0</v>
      </c>
      <c r="BM224" s="22">
        <v>1</v>
      </c>
      <c r="BN224" s="22">
        <v>0</v>
      </c>
      <c r="BO224" s="22">
        <v>0</v>
      </c>
      <c r="BP224" s="22">
        <v>0</v>
      </c>
      <c r="BQ224" s="22">
        <v>0</v>
      </c>
      <c r="BR224" s="22">
        <v>0</v>
      </c>
      <c r="BS224" s="22">
        <v>0</v>
      </c>
      <c r="BT224" s="22">
        <v>0</v>
      </c>
      <c r="BU224" s="22">
        <v>0</v>
      </c>
      <c r="BV224" s="22">
        <v>0</v>
      </c>
      <c r="BW224" s="22">
        <v>0</v>
      </c>
      <c r="BX224" s="22">
        <v>0</v>
      </c>
      <c r="BY224" s="22">
        <v>0</v>
      </c>
      <c r="BZ224" s="22">
        <v>0</v>
      </c>
      <c r="CA224" s="22">
        <v>0</v>
      </c>
      <c r="CB224" s="22">
        <v>0</v>
      </c>
      <c r="CC224" s="22">
        <v>0</v>
      </c>
    </row>
    <row r="225" spans="1:81" x14ac:dyDescent="0.3">
      <c r="A225" s="6" t="s">
        <v>82</v>
      </c>
      <c r="B225" s="20">
        <f t="shared" si="14"/>
        <v>137</v>
      </c>
      <c r="C225" s="22">
        <v>0</v>
      </c>
      <c r="D225" s="22">
        <v>0</v>
      </c>
      <c r="E225" s="22">
        <v>0</v>
      </c>
      <c r="F225" s="22">
        <v>0</v>
      </c>
      <c r="G225" s="22"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2">
        <v>0</v>
      </c>
      <c r="O225" s="22">
        <v>0</v>
      </c>
      <c r="P225" s="22">
        <v>0</v>
      </c>
      <c r="Q225" s="22">
        <v>19</v>
      </c>
      <c r="R225" s="22">
        <v>0</v>
      </c>
      <c r="S225" s="22">
        <v>0</v>
      </c>
      <c r="T225" s="22">
        <v>2</v>
      </c>
      <c r="U225" s="22">
        <v>17</v>
      </c>
      <c r="V225" s="22">
        <v>1</v>
      </c>
      <c r="W225" s="22">
        <v>0</v>
      </c>
      <c r="X225" s="22">
        <v>0</v>
      </c>
      <c r="Y225" s="22">
        <v>0</v>
      </c>
      <c r="Z225" s="22">
        <v>3</v>
      </c>
      <c r="AA225" s="22">
        <v>0</v>
      </c>
      <c r="AB225" s="22">
        <v>18</v>
      </c>
      <c r="AC225" s="22">
        <v>13</v>
      </c>
      <c r="AD225" s="22">
        <v>0</v>
      </c>
      <c r="AE225" s="22">
        <v>0</v>
      </c>
      <c r="AF225" s="22">
        <v>1</v>
      </c>
      <c r="AG225" s="22">
        <v>0</v>
      </c>
      <c r="AH225" s="22">
        <v>2</v>
      </c>
      <c r="AI225" s="22">
        <v>4</v>
      </c>
      <c r="AJ225" s="22">
        <v>0</v>
      </c>
      <c r="AK225" s="22">
        <v>0</v>
      </c>
      <c r="AL225" s="22">
        <v>0</v>
      </c>
      <c r="AM225" s="22">
        <v>0</v>
      </c>
      <c r="AN225" s="22">
        <v>0</v>
      </c>
      <c r="AO225" s="22">
        <v>0</v>
      </c>
      <c r="AP225" s="22">
        <v>0</v>
      </c>
      <c r="AQ225" s="22">
        <v>2</v>
      </c>
      <c r="AR225" s="22">
        <v>1</v>
      </c>
      <c r="AS225" s="22">
        <v>3</v>
      </c>
      <c r="AT225" s="22">
        <v>0</v>
      </c>
      <c r="AU225" s="22">
        <v>0</v>
      </c>
      <c r="AV225" s="22">
        <v>0</v>
      </c>
      <c r="AW225" s="22">
        <v>0</v>
      </c>
      <c r="AX225" s="22">
        <v>6</v>
      </c>
      <c r="AY225" s="22">
        <v>0</v>
      </c>
      <c r="AZ225" s="22">
        <v>0</v>
      </c>
      <c r="BA225" s="22">
        <v>1</v>
      </c>
      <c r="BB225" s="22">
        <v>7</v>
      </c>
      <c r="BC225" s="22">
        <v>9</v>
      </c>
      <c r="BD225" s="22">
        <v>0</v>
      </c>
      <c r="BE225" s="22">
        <v>1</v>
      </c>
      <c r="BF225" s="22">
        <v>2</v>
      </c>
      <c r="BG225" s="22">
        <v>9</v>
      </c>
      <c r="BH225" s="22">
        <v>0</v>
      </c>
      <c r="BI225" s="22">
        <v>4</v>
      </c>
      <c r="BJ225" s="22">
        <v>3</v>
      </c>
      <c r="BK225" s="22">
        <v>0</v>
      </c>
      <c r="BL225" s="22">
        <v>0</v>
      </c>
      <c r="BM225" s="22">
        <v>2</v>
      </c>
      <c r="BN225" s="22">
        <v>2</v>
      </c>
      <c r="BO225" s="22">
        <v>0</v>
      </c>
      <c r="BP225" s="22">
        <v>0</v>
      </c>
      <c r="BQ225" s="22">
        <v>0</v>
      </c>
      <c r="BR225" s="22">
        <v>0</v>
      </c>
      <c r="BS225" s="22">
        <v>1</v>
      </c>
      <c r="BT225" s="22">
        <v>0</v>
      </c>
      <c r="BU225" s="22">
        <v>0</v>
      </c>
      <c r="BV225" s="22">
        <v>0</v>
      </c>
      <c r="BW225" s="22">
        <v>1</v>
      </c>
      <c r="BX225" s="22">
        <v>0</v>
      </c>
      <c r="BY225" s="22">
        <v>1</v>
      </c>
      <c r="BZ225" s="22">
        <v>0</v>
      </c>
      <c r="CA225" s="22">
        <v>1</v>
      </c>
      <c r="CB225" s="22">
        <v>1</v>
      </c>
      <c r="CC225" s="22">
        <v>0</v>
      </c>
    </row>
    <row r="226" spans="1:81" x14ac:dyDescent="0.3">
      <c r="A226" s="6" t="s">
        <v>83</v>
      </c>
      <c r="B226" s="20">
        <f t="shared" si="14"/>
        <v>274</v>
      </c>
      <c r="C226" s="22">
        <v>1</v>
      </c>
      <c r="D226" s="22">
        <v>1</v>
      </c>
      <c r="E226" s="22">
        <v>1</v>
      </c>
      <c r="F226" s="22">
        <v>0</v>
      </c>
      <c r="G226" s="22">
        <v>1</v>
      </c>
      <c r="H226" s="22">
        <v>0</v>
      </c>
      <c r="I226" s="22">
        <v>0</v>
      </c>
      <c r="J226" s="22">
        <v>0</v>
      </c>
      <c r="K226" s="22">
        <v>1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 s="22">
        <v>32</v>
      </c>
      <c r="R226" s="22">
        <v>11</v>
      </c>
      <c r="S226" s="22">
        <v>0</v>
      </c>
      <c r="T226" s="22">
        <v>0</v>
      </c>
      <c r="U226" s="22">
        <v>0</v>
      </c>
      <c r="V226" s="22">
        <v>0</v>
      </c>
      <c r="W226" s="22">
        <v>0</v>
      </c>
      <c r="X226" s="22">
        <v>0</v>
      </c>
      <c r="Y226" s="22">
        <v>0</v>
      </c>
      <c r="Z226" s="22">
        <v>0</v>
      </c>
      <c r="AA226" s="22">
        <v>0</v>
      </c>
      <c r="AB226" s="22">
        <v>0</v>
      </c>
      <c r="AC226" s="22">
        <v>25</v>
      </c>
      <c r="AD226" s="22">
        <v>16</v>
      </c>
      <c r="AE226" s="22">
        <v>15</v>
      </c>
      <c r="AF226" s="22">
        <v>6</v>
      </c>
      <c r="AG226" s="22">
        <v>0</v>
      </c>
      <c r="AH226" s="22">
        <v>1</v>
      </c>
      <c r="AI226" s="22">
        <v>13</v>
      </c>
      <c r="AJ226" s="22">
        <v>2</v>
      </c>
      <c r="AK226" s="22">
        <v>7</v>
      </c>
      <c r="AL226" s="22">
        <v>0</v>
      </c>
      <c r="AM226" s="22">
        <v>0</v>
      </c>
      <c r="AN226" s="22">
        <v>1</v>
      </c>
      <c r="AO226" s="22">
        <v>2</v>
      </c>
      <c r="AP226" s="22">
        <v>2</v>
      </c>
      <c r="AQ226" s="22">
        <v>6</v>
      </c>
      <c r="AR226" s="22">
        <v>3</v>
      </c>
      <c r="AS226" s="22">
        <v>9</v>
      </c>
      <c r="AT226" s="22">
        <v>2</v>
      </c>
      <c r="AU226" s="22">
        <v>0</v>
      </c>
      <c r="AV226" s="22">
        <v>2</v>
      </c>
      <c r="AW226" s="22">
        <v>1</v>
      </c>
      <c r="AX226" s="22">
        <v>13</v>
      </c>
      <c r="AY226" s="22">
        <v>6</v>
      </c>
      <c r="AZ226" s="22">
        <v>0</v>
      </c>
      <c r="BA226" s="22">
        <v>5</v>
      </c>
      <c r="BB226" s="22">
        <v>5</v>
      </c>
      <c r="BC226" s="22">
        <v>0</v>
      </c>
      <c r="BD226" s="22">
        <v>10</v>
      </c>
      <c r="BE226" s="22">
        <v>0</v>
      </c>
      <c r="BF226" s="22">
        <v>5</v>
      </c>
      <c r="BG226" s="22">
        <v>0</v>
      </c>
      <c r="BH226" s="22">
        <v>0</v>
      </c>
      <c r="BI226" s="22">
        <v>3</v>
      </c>
      <c r="BJ226" s="22">
        <v>6</v>
      </c>
      <c r="BK226" s="22">
        <v>1</v>
      </c>
      <c r="BL226" s="22">
        <v>4</v>
      </c>
      <c r="BM226" s="22">
        <v>6</v>
      </c>
      <c r="BN226" s="22">
        <v>0</v>
      </c>
      <c r="BO226" s="22">
        <v>9</v>
      </c>
      <c r="BP226" s="22">
        <v>0</v>
      </c>
      <c r="BQ226" s="22">
        <v>1</v>
      </c>
      <c r="BR226" s="22">
        <v>8</v>
      </c>
      <c r="BS226" s="22">
        <v>0</v>
      </c>
      <c r="BT226" s="22">
        <v>2</v>
      </c>
      <c r="BU226" s="22">
        <v>0</v>
      </c>
      <c r="BV226" s="22">
        <v>0</v>
      </c>
      <c r="BW226" s="22">
        <v>0</v>
      </c>
      <c r="BX226" s="22">
        <v>1</v>
      </c>
      <c r="BY226" s="22">
        <v>10</v>
      </c>
      <c r="BZ226" s="22">
        <v>7</v>
      </c>
      <c r="CA226" s="22">
        <v>3</v>
      </c>
      <c r="CB226" s="22">
        <v>5</v>
      </c>
      <c r="CC226" s="22">
        <v>3</v>
      </c>
    </row>
    <row r="227" spans="1:81" x14ac:dyDescent="0.3">
      <c r="A227" s="6" t="s">
        <v>85</v>
      </c>
      <c r="B227" s="20">
        <f t="shared" si="14"/>
        <v>7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2">
        <v>0</v>
      </c>
      <c r="O227" s="22">
        <v>0</v>
      </c>
      <c r="P227" s="22">
        <v>0</v>
      </c>
      <c r="Q227" s="22">
        <v>0</v>
      </c>
      <c r="R227" s="22">
        <v>0</v>
      </c>
      <c r="S227" s="22">
        <v>0</v>
      </c>
      <c r="T227" s="22">
        <v>0</v>
      </c>
      <c r="U227" s="22">
        <v>0</v>
      </c>
      <c r="V227" s="22">
        <v>0</v>
      </c>
      <c r="W227" s="22">
        <v>0</v>
      </c>
      <c r="X227" s="22">
        <v>0</v>
      </c>
      <c r="Y227" s="22">
        <v>0</v>
      </c>
      <c r="Z227" s="22">
        <v>0</v>
      </c>
      <c r="AA227" s="22">
        <v>0</v>
      </c>
      <c r="AB227" s="22">
        <v>0</v>
      </c>
      <c r="AC227" s="22">
        <v>0</v>
      </c>
      <c r="AD227" s="22">
        <v>0</v>
      </c>
      <c r="AE227" s="22">
        <v>0</v>
      </c>
      <c r="AF227" s="22">
        <v>0</v>
      </c>
      <c r="AG227" s="22">
        <v>0</v>
      </c>
      <c r="AH227" s="22">
        <v>0</v>
      </c>
      <c r="AI227" s="22">
        <v>0</v>
      </c>
      <c r="AJ227" s="22">
        <v>0</v>
      </c>
      <c r="AK227" s="22">
        <v>0</v>
      </c>
      <c r="AL227" s="22">
        <v>0</v>
      </c>
      <c r="AM227" s="22">
        <v>0</v>
      </c>
      <c r="AN227" s="22">
        <v>0</v>
      </c>
      <c r="AO227" s="22">
        <v>0</v>
      </c>
      <c r="AP227" s="22">
        <v>0</v>
      </c>
      <c r="AQ227" s="22">
        <v>0</v>
      </c>
      <c r="AR227" s="22">
        <v>0</v>
      </c>
      <c r="AS227" s="22">
        <v>0</v>
      </c>
      <c r="AT227" s="22">
        <v>0</v>
      </c>
      <c r="AU227" s="22">
        <v>0</v>
      </c>
      <c r="AV227" s="22">
        <v>0</v>
      </c>
      <c r="AW227" s="22">
        <v>0</v>
      </c>
      <c r="AX227" s="22">
        <v>0</v>
      </c>
      <c r="AY227" s="22">
        <v>0</v>
      </c>
      <c r="AZ227" s="22">
        <v>0</v>
      </c>
      <c r="BA227" s="22">
        <v>0</v>
      </c>
      <c r="BB227" s="22">
        <v>0</v>
      </c>
      <c r="BC227" s="22">
        <v>0</v>
      </c>
      <c r="BD227" s="22">
        <v>0</v>
      </c>
      <c r="BE227" s="22">
        <v>0</v>
      </c>
      <c r="BF227" s="22">
        <v>1</v>
      </c>
      <c r="BG227" s="22">
        <v>0</v>
      </c>
      <c r="BH227" s="22">
        <v>0</v>
      </c>
      <c r="BI227" s="22">
        <v>0</v>
      </c>
      <c r="BJ227" s="22">
        <v>1</v>
      </c>
      <c r="BK227" s="22">
        <v>0</v>
      </c>
      <c r="BL227" s="22">
        <v>0</v>
      </c>
      <c r="BM227" s="22">
        <v>0</v>
      </c>
      <c r="BN227" s="22">
        <v>0</v>
      </c>
      <c r="BO227" s="22">
        <v>1</v>
      </c>
      <c r="BP227" s="22">
        <v>0</v>
      </c>
      <c r="BQ227" s="22">
        <v>0</v>
      </c>
      <c r="BR227" s="22">
        <v>0</v>
      </c>
      <c r="BS227" s="22">
        <v>0</v>
      </c>
      <c r="BT227" s="22">
        <v>1</v>
      </c>
      <c r="BU227" s="22">
        <v>0</v>
      </c>
      <c r="BV227" s="22">
        <v>0</v>
      </c>
      <c r="BW227" s="22">
        <v>0</v>
      </c>
      <c r="BX227" s="22">
        <v>1</v>
      </c>
      <c r="BY227" s="22">
        <v>1</v>
      </c>
      <c r="BZ227" s="22">
        <v>0</v>
      </c>
      <c r="CA227" s="22">
        <v>0</v>
      </c>
      <c r="CB227" s="22">
        <v>1</v>
      </c>
      <c r="CC227" s="22">
        <v>0</v>
      </c>
    </row>
    <row r="228" spans="1:81" x14ac:dyDescent="0.3">
      <c r="A228" s="6" t="s">
        <v>86</v>
      </c>
      <c r="B228" s="20">
        <f t="shared" si="14"/>
        <v>3</v>
      </c>
      <c r="C228" s="22">
        <v>0</v>
      </c>
      <c r="D228" s="22">
        <v>0</v>
      </c>
      <c r="E228" s="22">
        <v>0</v>
      </c>
      <c r="F228" s="22">
        <v>0</v>
      </c>
      <c r="G228" s="22">
        <v>0</v>
      </c>
      <c r="H228" s="22">
        <v>0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22">
        <v>0</v>
      </c>
      <c r="O228" s="22">
        <v>0</v>
      </c>
      <c r="P228" s="22">
        <v>0</v>
      </c>
      <c r="Q228" s="22">
        <v>1</v>
      </c>
      <c r="R228" s="22">
        <v>0</v>
      </c>
      <c r="S228" s="22">
        <v>0</v>
      </c>
      <c r="T228" s="22">
        <v>1</v>
      </c>
      <c r="U228" s="22">
        <v>0</v>
      </c>
      <c r="V228" s="22">
        <v>0</v>
      </c>
      <c r="W228" s="22">
        <v>0</v>
      </c>
      <c r="X228" s="22">
        <v>0</v>
      </c>
      <c r="Y228" s="22">
        <v>0</v>
      </c>
      <c r="Z228" s="22">
        <v>0</v>
      </c>
      <c r="AA228" s="22">
        <v>0</v>
      </c>
      <c r="AB228" s="22">
        <v>0</v>
      </c>
      <c r="AC228" s="22">
        <v>0</v>
      </c>
      <c r="AD228" s="22">
        <v>0</v>
      </c>
      <c r="AE228" s="22">
        <v>0</v>
      </c>
      <c r="AF228" s="22">
        <v>0</v>
      </c>
      <c r="AG228" s="22">
        <v>0</v>
      </c>
      <c r="AH228" s="22">
        <v>0</v>
      </c>
      <c r="AI228" s="22">
        <v>1</v>
      </c>
      <c r="AJ228" s="22">
        <v>0</v>
      </c>
      <c r="AK228" s="22">
        <v>0</v>
      </c>
      <c r="AL228" s="22">
        <v>0</v>
      </c>
      <c r="AM228" s="22">
        <v>0</v>
      </c>
      <c r="AN228" s="22">
        <v>0</v>
      </c>
      <c r="AO228" s="22">
        <v>0</v>
      </c>
      <c r="AP228" s="22">
        <v>0</v>
      </c>
      <c r="AQ228" s="22">
        <v>0</v>
      </c>
      <c r="AR228" s="22">
        <v>0</v>
      </c>
      <c r="AS228" s="22">
        <v>0</v>
      </c>
      <c r="AT228" s="22">
        <v>0</v>
      </c>
      <c r="AU228" s="22">
        <v>0</v>
      </c>
      <c r="AV228" s="22">
        <v>0</v>
      </c>
      <c r="AW228" s="22">
        <v>0</v>
      </c>
      <c r="AX228" s="22">
        <v>0</v>
      </c>
      <c r="AY228" s="22">
        <v>0</v>
      </c>
      <c r="AZ228" s="22">
        <v>0</v>
      </c>
      <c r="BA228" s="22">
        <v>0</v>
      </c>
      <c r="BB228" s="22">
        <v>0</v>
      </c>
      <c r="BC228" s="22">
        <v>0</v>
      </c>
      <c r="BD228" s="22">
        <v>0</v>
      </c>
      <c r="BE228" s="22">
        <v>0</v>
      </c>
      <c r="BF228" s="22">
        <v>0</v>
      </c>
      <c r="BG228" s="22">
        <v>0</v>
      </c>
      <c r="BH228" s="22">
        <v>0</v>
      </c>
      <c r="BI228" s="22">
        <v>0</v>
      </c>
      <c r="BJ228" s="22">
        <v>0</v>
      </c>
      <c r="BK228" s="22">
        <v>0</v>
      </c>
      <c r="BL228" s="22">
        <v>0</v>
      </c>
      <c r="BM228" s="22">
        <v>0</v>
      </c>
      <c r="BN228" s="22">
        <v>0</v>
      </c>
      <c r="BO228" s="22">
        <v>0</v>
      </c>
      <c r="BP228" s="22">
        <v>0</v>
      </c>
      <c r="BQ228" s="22">
        <v>0</v>
      </c>
      <c r="BR228" s="22">
        <v>0</v>
      </c>
      <c r="BS228" s="22">
        <v>0</v>
      </c>
      <c r="BT228" s="22">
        <v>0</v>
      </c>
      <c r="BU228" s="22">
        <v>0</v>
      </c>
      <c r="BV228" s="22">
        <v>0</v>
      </c>
      <c r="BW228" s="22">
        <v>0</v>
      </c>
      <c r="BX228" s="22">
        <v>0</v>
      </c>
      <c r="BY228" s="22">
        <v>0</v>
      </c>
      <c r="BZ228" s="22">
        <v>0</v>
      </c>
      <c r="CA228" s="22">
        <v>0</v>
      </c>
      <c r="CB228" s="22">
        <v>0</v>
      </c>
      <c r="CC228" s="22">
        <v>0</v>
      </c>
    </row>
    <row r="229" spans="1:81" x14ac:dyDescent="0.3">
      <c r="A229" s="6" t="s">
        <v>88</v>
      </c>
      <c r="B229" s="20">
        <f t="shared" si="14"/>
        <v>41</v>
      </c>
      <c r="C229" s="22">
        <v>0</v>
      </c>
      <c r="D229" s="22">
        <v>0</v>
      </c>
      <c r="E229" s="22">
        <v>0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>
        <v>0</v>
      </c>
      <c r="O229" s="22">
        <v>0</v>
      </c>
      <c r="P229" s="22">
        <v>0</v>
      </c>
      <c r="Q229" s="22">
        <v>0</v>
      </c>
      <c r="R229" s="22">
        <v>0</v>
      </c>
      <c r="S229" s="22">
        <v>1</v>
      </c>
      <c r="T229" s="22">
        <v>0</v>
      </c>
      <c r="U229" s="22">
        <v>0</v>
      </c>
      <c r="V229" s="22">
        <v>0</v>
      </c>
      <c r="W229" s="22">
        <v>0</v>
      </c>
      <c r="X229" s="22">
        <v>11</v>
      </c>
      <c r="Y229" s="22">
        <v>0</v>
      </c>
      <c r="Z229" s="22">
        <v>0</v>
      </c>
      <c r="AA229" s="22">
        <v>0</v>
      </c>
      <c r="AB229" s="22">
        <v>0</v>
      </c>
      <c r="AC229" s="22">
        <v>3</v>
      </c>
      <c r="AD229" s="22">
        <v>1</v>
      </c>
      <c r="AE229" s="22">
        <v>0</v>
      </c>
      <c r="AF229" s="22">
        <v>1</v>
      </c>
      <c r="AG229" s="22">
        <v>0</v>
      </c>
      <c r="AH229" s="22">
        <v>1</v>
      </c>
      <c r="AI229" s="22">
        <v>2</v>
      </c>
      <c r="AJ229" s="22">
        <v>0</v>
      </c>
      <c r="AK229" s="22">
        <v>0</v>
      </c>
      <c r="AL229" s="22">
        <v>0</v>
      </c>
      <c r="AM229" s="22">
        <v>0</v>
      </c>
      <c r="AN229" s="22">
        <v>0</v>
      </c>
      <c r="AO229" s="22">
        <v>0</v>
      </c>
      <c r="AP229" s="22">
        <v>0</v>
      </c>
      <c r="AQ229" s="22">
        <v>1</v>
      </c>
      <c r="AR229" s="22">
        <v>0</v>
      </c>
      <c r="AS229" s="22">
        <v>1</v>
      </c>
      <c r="AT229" s="22">
        <v>0</v>
      </c>
      <c r="AU229" s="22">
        <v>0</v>
      </c>
      <c r="AV229" s="22">
        <v>1</v>
      </c>
      <c r="AW229" s="22">
        <v>0</v>
      </c>
      <c r="AX229" s="22">
        <v>7</v>
      </c>
      <c r="AY229" s="22">
        <v>0</v>
      </c>
      <c r="AZ229" s="22">
        <v>0</v>
      </c>
      <c r="BA229" s="22">
        <v>0</v>
      </c>
      <c r="BB229" s="22">
        <v>1</v>
      </c>
      <c r="BC229" s="22">
        <v>0</v>
      </c>
      <c r="BD229" s="22">
        <v>0</v>
      </c>
      <c r="BE229" s="22">
        <v>0</v>
      </c>
      <c r="BF229" s="22">
        <v>0</v>
      </c>
      <c r="BG229" s="22">
        <v>0</v>
      </c>
      <c r="BH229" s="22">
        <v>0</v>
      </c>
      <c r="BI229" s="22">
        <v>1</v>
      </c>
      <c r="BJ229" s="22">
        <v>0</v>
      </c>
      <c r="BK229" s="22">
        <v>0</v>
      </c>
      <c r="BL229" s="22">
        <v>0</v>
      </c>
      <c r="BM229" s="22">
        <v>1</v>
      </c>
      <c r="BN229" s="22">
        <v>0</v>
      </c>
      <c r="BO229" s="22">
        <v>0</v>
      </c>
      <c r="BP229" s="22">
        <v>0</v>
      </c>
      <c r="BQ229" s="22">
        <v>0</v>
      </c>
      <c r="BR229" s="22">
        <v>1</v>
      </c>
      <c r="BS229" s="22">
        <v>0</v>
      </c>
      <c r="BT229" s="22">
        <v>0</v>
      </c>
      <c r="BU229" s="22">
        <v>1</v>
      </c>
      <c r="BV229" s="22">
        <v>0</v>
      </c>
      <c r="BW229" s="22">
        <v>1</v>
      </c>
      <c r="BX229" s="22">
        <v>1</v>
      </c>
      <c r="BY229" s="22">
        <v>1</v>
      </c>
      <c r="BZ229" s="22">
        <v>0</v>
      </c>
      <c r="CA229" s="22">
        <v>0</v>
      </c>
      <c r="CB229" s="22">
        <v>3</v>
      </c>
      <c r="CC229" s="22">
        <v>0</v>
      </c>
    </row>
    <row r="230" spans="1:81" x14ac:dyDescent="0.3">
      <c r="A230" s="6" t="s">
        <v>89</v>
      </c>
      <c r="B230" s="20">
        <f t="shared" si="14"/>
        <v>8</v>
      </c>
      <c r="C230" s="22">
        <v>0</v>
      </c>
      <c r="D230" s="22">
        <v>0</v>
      </c>
      <c r="E230" s="22">
        <v>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  <c r="P230" s="22">
        <v>0</v>
      </c>
      <c r="Q230" s="22">
        <v>0</v>
      </c>
      <c r="R230" s="22">
        <v>0</v>
      </c>
      <c r="S230" s="22">
        <v>0</v>
      </c>
      <c r="T230" s="22">
        <v>0</v>
      </c>
      <c r="U230" s="22">
        <v>0</v>
      </c>
      <c r="V230" s="22">
        <v>0</v>
      </c>
      <c r="W230" s="22">
        <v>0</v>
      </c>
      <c r="X230" s="22">
        <v>1</v>
      </c>
      <c r="Y230" s="22">
        <v>0</v>
      </c>
      <c r="Z230" s="22">
        <v>0</v>
      </c>
      <c r="AA230" s="22">
        <v>0</v>
      </c>
      <c r="AB230" s="22">
        <v>0</v>
      </c>
      <c r="AC230" s="22">
        <v>0</v>
      </c>
      <c r="AD230" s="22">
        <v>0</v>
      </c>
      <c r="AE230" s="22">
        <v>0</v>
      </c>
      <c r="AF230" s="22">
        <v>0</v>
      </c>
      <c r="AG230" s="22">
        <v>0</v>
      </c>
      <c r="AH230" s="22">
        <v>0</v>
      </c>
      <c r="AI230" s="22">
        <v>0</v>
      </c>
      <c r="AJ230" s="22">
        <v>0</v>
      </c>
      <c r="AK230" s="22">
        <v>0</v>
      </c>
      <c r="AL230" s="22">
        <v>0</v>
      </c>
      <c r="AM230" s="22">
        <v>0</v>
      </c>
      <c r="AN230" s="22">
        <v>0</v>
      </c>
      <c r="AO230" s="22">
        <v>0</v>
      </c>
      <c r="AP230" s="22">
        <v>0</v>
      </c>
      <c r="AQ230" s="22">
        <v>0</v>
      </c>
      <c r="AR230" s="22">
        <v>0</v>
      </c>
      <c r="AS230" s="22">
        <v>2</v>
      </c>
      <c r="AT230" s="22">
        <v>0</v>
      </c>
      <c r="AU230" s="22">
        <v>0</v>
      </c>
      <c r="AV230" s="22">
        <v>0</v>
      </c>
      <c r="AW230" s="22">
        <v>0</v>
      </c>
      <c r="AX230" s="22">
        <v>1</v>
      </c>
      <c r="AY230" s="22">
        <v>0</v>
      </c>
      <c r="AZ230" s="22">
        <v>0</v>
      </c>
      <c r="BA230" s="22">
        <v>0</v>
      </c>
      <c r="BB230" s="22">
        <v>1</v>
      </c>
      <c r="BC230" s="22">
        <v>0</v>
      </c>
      <c r="BD230" s="22">
        <v>0</v>
      </c>
      <c r="BE230" s="22">
        <v>0</v>
      </c>
      <c r="BF230" s="22">
        <v>0</v>
      </c>
      <c r="BG230" s="22">
        <v>0</v>
      </c>
      <c r="BH230" s="22">
        <v>0</v>
      </c>
      <c r="BI230" s="22">
        <v>0</v>
      </c>
      <c r="BJ230" s="22">
        <v>0</v>
      </c>
      <c r="BK230" s="22">
        <v>0</v>
      </c>
      <c r="BL230" s="22">
        <v>1</v>
      </c>
      <c r="BM230" s="22">
        <v>0</v>
      </c>
      <c r="BN230" s="22">
        <v>0</v>
      </c>
      <c r="BO230" s="22">
        <v>0</v>
      </c>
      <c r="BP230" s="22">
        <v>0</v>
      </c>
      <c r="BQ230" s="22">
        <v>0</v>
      </c>
      <c r="BR230" s="22">
        <v>0</v>
      </c>
      <c r="BS230" s="22">
        <v>0</v>
      </c>
      <c r="BT230" s="22">
        <v>0</v>
      </c>
      <c r="BU230" s="22">
        <v>0</v>
      </c>
      <c r="BV230" s="22">
        <v>0</v>
      </c>
      <c r="BW230" s="22">
        <v>1</v>
      </c>
      <c r="BX230" s="22">
        <v>0</v>
      </c>
      <c r="BY230" s="22">
        <v>0</v>
      </c>
      <c r="BZ230" s="22">
        <v>0</v>
      </c>
      <c r="CA230" s="22">
        <v>0</v>
      </c>
      <c r="CB230" s="22">
        <v>1</v>
      </c>
      <c r="CC230" s="22">
        <v>0</v>
      </c>
    </row>
    <row r="231" spans="1:81" x14ac:dyDescent="0.3">
      <c r="A231" s="6" t="s">
        <v>91</v>
      </c>
      <c r="B231" s="20">
        <f t="shared" si="14"/>
        <v>22</v>
      </c>
      <c r="C231" s="22">
        <v>0</v>
      </c>
      <c r="D231" s="22">
        <v>0</v>
      </c>
      <c r="E231" s="22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>
        <v>0</v>
      </c>
      <c r="O231" s="22">
        <v>0</v>
      </c>
      <c r="P231" s="22">
        <v>0</v>
      </c>
      <c r="Q231" s="22">
        <v>0</v>
      </c>
      <c r="R231" s="22">
        <v>0</v>
      </c>
      <c r="S231" s="22">
        <v>0</v>
      </c>
      <c r="T231" s="22">
        <v>19</v>
      </c>
      <c r="U231" s="22">
        <v>0</v>
      </c>
      <c r="V231" s="22">
        <v>1</v>
      </c>
      <c r="W231" s="22">
        <v>0</v>
      </c>
      <c r="X231" s="22">
        <v>0</v>
      </c>
      <c r="Y231" s="22">
        <v>0</v>
      </c>
      <c r="Z231" s="22">
        <v>0</v>
      </c>
      <c r="AA231" s="22">
        <v>0</v>
      </c>
      <c r="AB231" s="22">
        <v>0</v>
      </c>
      <c r="AC231" s="22">
        <v>1</v>
      </c>
      <c r="AD231" s="22">
        <v>0</v>
      </c>
      <c r="AE231" s="22">
        <v>0</v>
      </c>
      <c r="AF231" s="22">
        <v>0</v>
      </c>
      <c r="AG231" s="22">
        <v>0</v>
      </c>
      <c r="AH231" s="22">
        <v>0</v>
      </c>
      <c r="AI231" s="22">
        <v>0</v>
      </c>
      <c r="AJ231" s="22">
        <v>0</v>
      </c>
      <c r="AK231" s="22">
        <v>0</v>
      </c>
      <c r="AL231" s="22">
        <v>0</v>
      </c>
      <c r="AM231" s="22">
        <v>0</v>
      </c>
      <c r="AN231" s="22">
        <v>0</v>
      </c>
      <c r="AO231" s="22">
        <v>0</v>
      </c>
      <c r="AP231" s="22">
        <v>0</v>
      </c>
      <c r="AQ231" s="22">
        <v>0</v>
      </c>
      <c r="AR231" s="22">
        <v>0</v>
      </c>
      <c r="AS231" s="22">
        <v>0</v>
      </c>
      <c r="AT231" s="22">
        <v>0</v>
      </c>
      <c r="AU231" s="22">
        <v>0</v>
      </c>
      <c r="AV231" s="22">
        <v>0</v>
      </c>
      <c r="AW231" s="22">
        <v>0</v>
      </c>
      <c r="AX231" s="22">
        <v>0</v>
      </c>
      <c r="AY231" s="22">
        <v>0</v>
      </c>
      <c r="AZ231" s="22">
        <v>0</v>
      </c>
      <c r="BA231" s="22">
        <v>0</v>
      </c>
      <c r="BB231" s="22">
        <v>0</v>
      </c>
      <c r="BC231" s="22">
        <v>0</v>
      </c>
      <c r="BD231" s="22">
        <v>0</v>
      </c>
      <c r="BE231" s="22">
        <v>0</v>
      </c>
      <c r="BF231" s="22">
        <v>0</v>
      </c>
      <c r="BG231" s="22">
        <v>0</v>
      </c>
      <c r="BH231" s="22">
        <v>0</v>
      </c>
      <c r="BI231" s="22">
        <v>0</v>
      </c>
      <c r="BJ231" s="22">
        <v>0</v>
      </c>
      <c r="BK231" s="22">
        <v>0</v>
      </c>
      <c r="BL231" s="22">
        <v>0</v>
      </c>
      <c r="BM231" s="22">
        <v>0</v>
      </c>
      <c r="BN231" s="22">
        <v>0</v>
      </c>
      <c r="BO231" s="22">
        <v>0</v>
      </c>
      <c r="BP231" s="22">
        <v>0</v>
      </c>
      <c r="BQ231" s="22">
        <v>0</v>
      </c>
      <c r="BR231" s="22">
        <v>0</v>
      </c>
      <c r="BS231" s="22">
        <v>0</v>
      </c>
      <c r="BT231" s="22">
        <v>0</v>
      </c>
      <c r="BU231" s="22">
        <v>1</v>
      </c>
      <c r="BV231" s="22">
        <v>0</v>
      </c>
      <c r="BW231" s="22">
        <v>0</v>
      </c>
      <c r="BX231" s="22">
        <v>0</v>
      </c>
      <c r="BY231" s="22">
        <v>0</v>
      </c>
      <c r="BZ231" s="22">
        <v>0</v>
      </c>
      <c r="CA231" s="22">
        <v>0</v>
      </c>
      <c r="CB231" s="22">
        <v>0</v>
      </c>
      <c r="CC231" s="22">
        <v>0</v>
      </c>
    </row>
    <row r="232" spans="1:81" x14ac:dyDescent="0.3">
      <c r="A232" s="6" t="s">
        <v>92</v>
      </c>
      <c r="B232" s="20">
        <f t="shared" si="14"/>
        <v>6</v>
      </c>
      <c r="C232" s="22">
        <v>0</v>
      </c>
      <c r="D232" s="22">
        <v>0</v>
      </c>
      <c r="E232" s="22">
        <v>0</v>
      </c>
      <c r="F232" s="22">
        <v>0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N232" s="22">
        <v>0</v>
      </c>
      <c r="O232" s="22">
        <v>0</v>
      </c>
      <c r="P232" s="22">
        <v>0</v>
      </c>
      <c r="Q232" s="22">
        <v>0</v>
      </c>
      <c r="R232" s="22">
        <v>0</v>
      </c>
      <c r="S232" s="22">
        <v>0</v>
      </c>
      <c r="T232" s="22">
        <v>0</v>
      </c>
      <c r="U232" s="22">
        <v>0</v>
      </c>
      <c r="V232" s="22">
        <v>0</v>
      </c>
      <c r="W232" s="22">
        <v>0</v>
      </c>
      <c r="X232" s="22">
        <v>0</v>
      </c>
      <c r="Y232" s="22">
        <v>0</v>
      </c>
      <c r="Z232" s="22">
        <v>0</v>
      </c>
      <c r="AA232" s="22">
        <v>0</v>
      </c>
      <c r="AB232" s="22">
        <v>0</v>
      </c>
      <c r="AC232" s="22">
        <v>0</v>
      </c>
      <c r="AD232" s="22">
        <v>0</v>
      </c>
      <c r="AE232" s="22">
        <v>1</v>
      </c>
      <c r="AF232" s="22">
        <v>1</v>
      </c>
      <c r="AG232" s="22">
        <v>0</v>
      </c>
      <c r="AH232" s="22">
        <v>0</v>
      </c>
      <c r="AI232" s="22">
        <v>0</v>
      </c>
      <c r="AJ232" s="22">
        <v>0</v>
      </c>
      <c r="AK232" s="22">
        <v>0</v>
      </c>
      <c r="AL232" s="22">
        <v>0</v>
      </c>
      <c r="AM232" s="22">
        <v>1</v>
      </c>
      <c r="AN232" s="22">
        <v>0</v>
      </c>
      <c r="AO232" s="22">
        <v>0</v>
      </c>
      <c r="AP232" s="22">
        <v>0</v>
      </c>
      <c r="AQ232" s="22">
        <v>1</v>
      </c>
      <c r="AR232" s="22">
        <v>1</v>
      </c>
      <c r="AS232" s="22">
        <v>0</v>
      </c>
      <c r="AT232" s="22">
        <v>0</v>
      </c>
      <c r="AU232" s="22">
        <v>0</v>
      </c>
      <c r="AV232" s="22">
        <v>0</v>
      </c>
      <c r="AW232" s="22">
        <v>0</v>
      </c>
      <c r="AX232" s="22">
        <v>0</v>
      </c>
      <c r="AY232" s="22">
        <v>0</v>
      </c>
      <c r="AZ232" s="22">
        <v>0</v>
      </c>
      <c r="BA232" s="22">
        <v>0</v>
      </c>
      <c r="BB232" s="22">
        <v>0</v>
      </c>
      <c r="BC232" s="22">
        <v>0</v>
      </c>
      <c r="BD232" s="22">
        <v>0</v>
      </c>
      <c r="BE232" s="22">
        <v>0</v>
      </c>
      <c r="BF232" s="22">
        <v>0</v>
      </c>
      <c r="BG232" s="22">
        <v>0</v>
      </c>
      <c r="BH232" s="22">
        <v>0</v>
      </c>
      <c r="BI232" s="22">
        <v>1</v>
      </c>
      <c r="BJ232" s="22">
        <v>0</v>
      </c>
      <c r="BK232" s="22">
        <v>0</v>
      </c>
      <c r="BL232" s="22">
        <v>0</v>
      </c>
      <c r="BM232" s="22">
        <v>0</v>
      </c>
      <c r="BN232" s="22">
        <v>0</v>
      </c>
      <c r="BO232" s="22">
        <v>0</v>
      </c>
      <c r="BP232" s="22">
        <v>0</v>
      </c>
      <c r="BQ232" s="22">
        <v>0</v>
      </c>
      <c r="BR232" s="22">
        <v>0</v>
      </c>
      <c r="BS232" s="22">
        <v>0</v>
      </c>
      <c r="BT232" s="22">
        <v>0</v>
      </c>
      <c r="BU232" s="22">
        <v>0</v>
      </c>
      <c r="BV232" s="22">
        <v>0</v>
      </c>
      <c r="BW232" s="22">
        <v>0</v>
      </c>
      <c r="BX232" s="22">
        <v>0</v>
      </c>
      <c r="BY232" s="22">
        <v>0</v>
      </c>
      <c r="BZ232" s="22">
        <v>0</v>
      </c>
      <c r="CA232" s="22">
        <v>0</v>
      </c>
      <c r="CB232" s="22">
        <v>0</v>
      </c>
      <c r="CC232" s="22">
        <v>0</v>
      </c>
    </row>
    <row r="233" spans="1:81" x14ac:dyDescent="0.3">
      <c r="A233" s="6" t="s">
        <v>93</v>
      </c>
      <c r="B233" s="20">
        <f t="shared" si="14"/>
        <v>2</v>
      </c>
      <c r="C233" s="22">
        <v>0</v>
      </c>
      <c r="D233" s="22">
        <v>0</v>
      </c>
      <c r="E233" s="22">
        <v>0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2">
        <v>0</v>
      </c>
      <c r="O233" s="22">
        <v>0</v>
      </c>
      <c r="P233" s="22">
        <v>0</v>
      </c>
      <c r="Q233" s="22">
        <v>0</v>
      </c>
      <c r="R233" s="22">
        <v>0</v>
      </c>
      <c r="S233" s="22">
        <v>0</v>
      </c>
      <c r="T233" s="22">
        <v>0</v>
      </c>
      <c r="U233" s="22">
        <v>0</v>
      </c>
      <c r="V233" s="22">
        <v>0</v>
      </c>
      <c r="W233" s="22">
        <v>0</v>
      </c>
      <c r="X233" s="22">
        <v>0</v>
      </c>
      <c r="Y233" s="22">
        <v>0</v>
      </c>
      <c r="Z233" s="22">
        <v>0</v>
      </c>
      <c r="AA233" s="22">
        <v>0</v>
      </c>
      <c r="AB233" s="22">
        <v>0</v>
      </c>
      <c r="AC233" s="22">
        <v>0</v>
      </c>
      <c r="AD233" s="22">
        <v>0</v>
      </c>
      <c r="AE233" s="22">
        <v>0</v>
      </c>
      <c r="AF233" s="22">
        <v>0</v>
      </c>
      <c r="AG233" s="22">
        <v>0</v>
      </c>
      <c r="AH233" s="22">
        <v>0</v>
      </c>
      <c r="AI233" s="22">
        <v>0</v>
      </c>
      <c r="AJ233" s="22">
        <v>0</v>
      </c>
      <c r="AK233" s="22">
        <v>0</v>
      </c>
      <c r="AL233" s="22">
        <v>0</v>
      </c>
      <c r="AM233" s="22">
        <v>0</v>
      </c>
      <c r="AN233" s="22">
        <v>0</v>
      </c>
      <c r="AO233" s="22">
        <v>0</v>
      </c>
      <c r="AP233" s="22">
        <v>0</v>
      </c>
      <c r="AQ233" s="22">
        <v>0</v>
      </c>
      <c r="AR233" s="22">
        <v>1</v>
      </c>
      <c r="AS233" s="22">
        <v>0</v>
      </c>
      <c r="AT233" s="22">
        <v>0</v>
      </c>
      <c r="AU233" s="22">
        <v>0</v>
      </c>
      <c r="AV233" s="22">
        <v>0</v>
      </c>
      <c r="AW233" s="22">
        <v>0</v>
      </c>
      <c r="AX233" s="22">
        <v>0</v>
      </c>
      <c r="AY233" s="22">
        <v>0</v>
      </c>
      <c r="AZ233" s="22">
        <v>0</v>
      </c>
      <c r="BA233" s="22">
        <v>0</v>
      </c>
      <c r="BB233" s="22">
        <v>0</v>
      </c>
      <c r="BC233" s="22">
        <v>0</v>
      </c>
      <c r="BD233" s="22">
        <v>0</v>
      </c>
      <c r="BE233" s="22">
        <v>0</v>
      </c>
      <c r="BF233" s="22">
        <v>0</v>
      </c>
      <c r="BG233" s="22">
        <v>0</v>
      </c>
      <c r="BH233" s="22">
        <v>0</v>
      </c>
      <c r="BI233" s="22">
        <v>0</v>
      </c>
      <c r="BJ233" s="22">
        <v>0</v>
      </c>
      <c r="BK233" s="22">
        <v>0</v>
      </c>
      <c r="BL233" s="22">
        <v>0</v>
      </c>
      <c r="BM233" s="22">
        <v>0</v>
      </c>
      <c r="BN233" s="22">
        <v>0</v>
      </c>
      <c r="BO233" s="22">
        <v>0</v>
      </c>
      <c r="BP233" s="22">
        <v>0</v>
      </c>
      <c r="BQ233" s="22">
        <v>0</v>
      </c>
      <c r="BR233" s="22">
        <v>0</v>
      </c>
      <c r="BS233" s="22">
        <v>0</v>
      </c>
      <c r="BT233" s="22">
        <v>0</v>
      </c>
      <c r="BU233" s="22">
        <v>0</v>
      </c>
      <c r="BV233" s="22">
        <v>0</v>
      </c>
      <c r="BW233" s="22">
        <v>0</v>
      </c>
      <c r="BX233" s="22">
        <v>0</v>
      </c>
      <c r="BY233" s="22">
        <v>0</v>
      </c>
      <c r="BZ233" s="22">
        <v>0</v>
      </c>
      <c r="CA233" s="22">
        <v>0</v>
      </c>
      <c r="CB233" s="22">
        <v>1</v>
      </c>
      <c r="CC233" s="22">
        <v>0</v>
      </c>
    </row>
    <row r="234" spans="1:81" x14ac:dyDescent="0.3">
      <c r="A234" s="6" t="s">
        <v>229</v>
      </c>
      <c r="B234" s="20">
        <f t="shared" si="14"/>
        <v>60</v>
      </c>
      <c r="C234" s="22">
        <v>0</v>
      </c>
      <c r="D234" s="22">
        <v>0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  <c r="Q234" s="22">
        <v>0</v>
      </c>
      <c r="R234" s="22">
        <v>11</v>
      </c>
      <c r="S234" s="22">
        <v>0</v>
      </c>
      <c r="T234" s="22">
        <v>1</v>
      </c>
      <c r="U234" s="22">
        <v>0</v>
      </c>
      <c r="V234" s="22">
        <v>0</v>
      </c>
      <c r="W234" s="22">
        <v>0</v>
      </c>
      <c r="X234" s="22">
        <v>0</v>
      </c>
      <c r="Y234" s="22">
        <v>0</v>
      </c>
      <c r="Z234" s="22">
        <v>0</v>
      </c>
      <c r="AA234" s="22">
        <v>0</v>
      </c>
      <c r="AB234" s="22">
        <v>0</v>
      </c>
      <c r="AC234" s="22">
        <v>0</v>
      </c>
      <c r="AD234" s="22">
        <v>0</v>
      </c>
      <c r="AE234" s="22">
        <v>2</v>
      </c>
      <c r="AF234" s="22">
        <v>8</v>
      </c>
      <c r="AG234" s="22">
        <v>0</v>
      </c>
      <c r="AH234" s="22">
        <v>0</v>
      </c>
      <c r="AI234" s="22">
        <v>3</v>
      </c>
      <c r="AJ234" s="22">
        <v>0</v>
      </c>
      <c r="AK234" s="22">
        <v>2</v>
      </c>
      <c r="AL234" s="22">
        <v>0</v>
      </c>
      <c r="AM234" s="22">
        <v>1</v>
      </c>
      <c r="AN234" s="22">
        <v>0</v>
      </c>
      <c r="AO234" s="22">
        <v>0</v>
      </c>
      <c r="AP234" s="22">
        <v>0</v>
      </c>
      <c r="AQ234" s="22">
        <v>3</v>
      </c>
      <c r="AR234" s="22">
        <v>1</v>
      </c>
      <c r="AS234" s="22">
        <v>5</v>
      </c>
      <c r="AT234" s="22">
        <v>1</v>
      </c>
      <c r="AU234" s="22">
        <v>0</v>
      </c>
      <c r="AV234" s="22">
        <v>1</v>
      </c>
      <c r="AW234" s="22">
        <v>1</v>
      </c>
      <c r="AX234" s="22">
        <v>3</v>
      </c>
      <c r="AY234" s="22">
        <v>1</v>
      </c>
      <c r="AZ234" s="22">
        <v>0</v>
      </c>
      <c r="BA234" s="22">
        <v>0</v>
      </c>
      <c r="BB234" s="22">
        <v>5</v>
      </c>
      <c r="BC234" s="22">
        <v>0</v>
      </c>
      <c r="BD234" s="22">
        <v>2</v>
      </c>
      <c r="BE234" s="22">
        <v>0</v>
      </c>
      <c r="BF234" s="22">
        <v>1</v>
      </c>
      <c r="BG234" s="22">
        <v>0</v>
      </c>
      <c r="BH234" s="22">
        <v>0</v>
      </c>
      <c r="BI234" s="22">
        <v>0</v>
      </c>
      <c r="BJ234" s="22">
        <v>2</v>
      </c>
      <c r="BK234" s="22">
        <v>1</v>
      </c>
      <c r="BL234" s="22">
        <v>1</v>
      </c>
      <c r="BM234" s="22">
        <v>0</v>
      </c>
      <c r="BN234" s="22">
        <v>0</v>
      </c>
      <c r="BO234" s="22">
        <v>0</v>
      </c>
      <c r="BP234" s="22">
        <v>0</v>
      </c>
      <c r="BQ234" s="22">
        <v>0</v>
      </c>
      <c r="BR234" s="22">
        <v>0</v>
      </c>
      <c r="BS234" s="22">
        <v>0</v>
      </c>
      <c r="BT234" s="22">
        <v>0</v>
      </c>
      <c r="BU234" s="22">
        <v>0</v>
      </c>
      <c r="BV234" s="22">
        <v>0</v>
      </c>
      <c r="BW234" s="22">
        <v>0</v>
      </c>
      <c r="BX234" s="22">
        <v>0</v>
      </c>
      <c r="BY234" s="22">
        <v>1</v>
      </c>
      <c r="BZ234" s="22">
        <v>0</v>
      </c>
      <c r="CA234" s="22">
        <v>0</v>
      </c>
      <c r="CB234" s="22">
        <v>3</v>
      </c>
      <c r="CC234" s="22">
        <v>0</v>
      </c>
    </row>
    <row r="235" spans="1:81" x14ac:dyDescent="0.3">
      <c r="A235" s="6" t="s">
        <v>95</v>
      </c>
      <c r="B235" s="20">
        <f t="shared" si="14"/>
        <v>2693</v>
      </c>
      <c r="C235" s="22">
        <v>0</v>
      </c>
      <c r="D235" s="22">
        <v>2</v>
      </c>
      <c r="E235" s="22">
        <v>0</v>
      </c>
      <c r="F235" s="22">
        <v>0</v>
      </c>
      <c r="G235" s="22">
        <v>4</v>
      </c>
      <c r="H235" s="22">
        <v>4</v>
      </c>
      <c r="I235" s="22">
        <v>3</v>
      </c>
      <c r="J235" s="22">
        <v>6</v>
      </c>
      <c r="K235" s="22">
        <v>1</v>
      </c>
      <c r="L235" s="22">
        <v>1</v>
      </c>
      <c r="M235" s="22">
        <v>1</v>
      </c>
      <c r="N235" s="22">
        <v>2</v>
      </c>
      <c r="O235" s="22">
        <v>14</v>
      </c>
      <c r="P235" s="22">
        <v>16</v>
      </c>
      <c r="Q235" s="22">
        <v>233</v>
      </c>
      <c r="R235" s="22">
        <v>137</v>
      </c>
      <c r="S235" s="22">
        <v>0</v>
      </c>
      <c r="T235" s="22">
        <v>0</v>
      </c>
      <c r="U235" s="22">
        <v>0</v>
      </c>
      <c r="V235" s="22">
        <v>0</v>
      </c>
      <c r="W235" s="22">
        <v>0</v>
      </c>
      <c r="X235" s="22">
        <v>0</v>
      </c>
      <c r="Y235" s="22">
        <v>0</v>
      </c>
      <c r="Z235" s="22">
        <v>0</v>
      </c>
      <c r="AA235" s="22">
        <v>0</v>
      </c>
      <c r="AB235" s="22">
        <v>0</v>
      </c>
      <c r="AC235" s="22">
        <v>99</v>
      </c>
      <c r="AD235" s="22">
        <v>67</v>
      </c>
      <c r="AE235" s="22">
        <v>66</v>
      </c>
      <c r="AF235" s="22">
        <v>84</v>
      </c>
      <c r="AG235" s="22">
        <v>0</v>
      </c>
      <c r="AH235" s="22">
        <v>29</v>
      </c>
      <c r="AI235" s="22">
        <v>149</v>
      </c>
      <c r="AJ235" s="22">
        <v>24</v>
      </c>
      <c r="AK235" s="22">
        <v>50</v>
      </c>
      <c r="AL235" s="22">
        <v>0</v>
      </c>
      <c r="AM235" s="22">
        <v>20</v>
      </c>
      <c r="AN235" s="22">
        <v>4</v>
      </c>
      <c r="AO235" s="22">
        <v>22</v>
      </c>
      <c r="AP235" s="22">
        <v>67</v>
      </c>
      <c r="AQ235" s="22">
        <v>15</v>
      </c>
      <c r="AR235" s="22">
        <v>34</v>
      </c>
      <c r="AS235" s="22">
        <v>114</v>
      </c>
      <c r="AT235" s="22">
        <v>26</v>
      </c>
      <c r="AU235" s="22">
        <v>0</v>
      </c>
      <c r="AV235" s="22">
        <v>41</v>
      </c>
      <c r="AW235" s="22">
        <v>19</v>
      </c>
      <c r="AX235" s="22">
        <v>161</v>
      </c>
      <c r="AY235" s="22">
        <v>32</v>
      </c>
      <c r="AZ235" s="22">
        <v>0</v>
      </c>
      <c r="BA235" s="22">
        <v>39</v>
      </c>
      <c r="BB235" s="22">
        <v>107</v>
      </c>
      <c r="BC235" s="22">
        <v>0</v>
      </c>
      <c r="BD235" s="22">
        <v>40</v>
      </c>
      <c r="BE235" s="22">
        <v>0</v>
      </c>
      <c r="BF235" s="22">
        <v>41</v>
      </c>
      <c r="BG235" s="22">
        <v>0</v>
      </c>
      <c r="BH235" s="22">
        <v>0</v>
      </c>
      <c r="BI235" s="22">
        <v>70</v>
      </c>
      <c r="BJ235" s="22">
        <v>140</v>
      </c>
      <c r="BK235" s="22">
        <v>12</v>
      </c>
      <c r="BL235" s="22">
        <v>17</v>
      </c>
      <c r="BM235" s="22">
        <v>27</v>
      </c>
      <c r="BN235" s="22">
        <v>0</v>
      </c>
      <c r="BO235" s="22">
        <v>166</v>
      </c>
      <c r="BP235" s="22">
        <v>0</v>
      </c>
      <c r="BQ235" s="22">
        <v>43</v>
      </c>
      <c r="BR235" s="22">
        <v>66</v>
      </c>
      <c r="BS235" s="22">
        <v>0</v>
      </c>
      <c r="BT235" s="22">
        <v>35</v>
      </c>
      <c r="BU235" s="22">
        <v>61</v>
      </c>
      <c r="BV235" s="22">
        <v>0</v>
      </c>
      <c r="BW235" s="22">
        <v>14</v>
      </c>
      <c r="BX235" s="22">
        <v>30</v>
      </c>
      <c r="BY235" s="22">
        <v>35</v>
      </c>
      <c r="BZ235" s="22">
        <v>14</v>
      </c>
      <c r="CA235" s="22">
        <v>47</v>
      </c>
      <c r="CB235" s="22">
        <v>113</v>
      </c>
      <c r="CC235" s="22">
        <v>29</v>
      </c>
    </row>
    <row r="236" spans="1:81" x14ac:dyDescent="0.3">
      <c r="A236" s="6" t="s">
        <v>96</v>
      </c>
      <c r="B236" s="20">
        <f t="shared" si="14"/>
        <v>55</v>
      </c>
      <c r="C236" s="22">
        <v>0</v>
      </c>
      <c r="D236" s="22">
        <v>1</v>
      </c>
      <c r="E236" s="22">
        <v>0</v>
      </c>
      <c r="F236" s="22">
        <v>0</v>
      </c>
      <c r="G236" s="22">
        <v>0</v>
      </c>
      <c r="H236" s="22">
        <v>1</v>
      </c>
      <c r="I236" s="22">
        <v>0</v>
      </c>
      <c r="J236" s="22">
        <v>0</v>
      </c>
      <c r="K236" s="22">
        <v>0</v>
      </c>
      <c r="L236" s="22">
        <v>1</v>
      </c>
      <c r="M236" s="22">
        <v>0</v>
      </c>
      <c r="N236" s="22">
        <v>0</v>
      </c>
      <c r="O236" s="22">
        <v>0</v>
      </c>
      <c r="P236" s="22">
        <v>0</v>
      </c>
      <c r="Q236" s="22">
        <v>2</v>
      </c>
      <c r="R236" s="22">
        <v>1</v>
      </c>
      <c r="S236" s="22">
        <v>0</v>
      </c>
      <c r="T236" s="22">
        <v>0</v>
      </c>
      <c r="U236" s="22">
        <v>0</v>
      </c>
      <c r="V236" s="22">
        <v>0</v>
      </c>
      <c r="W236" s="22">
        <v>0</v>
      </c>
      <c r="X236" s="22">
        <v>0</v>
      </c>
      <c r="Y236" s="22">
        <v>0</v>
      </c>
      <c r="Z236" s="22">
        <v>0</v>
      </c>
      <c r="AA236" s="22">
        <v>0</v>
      </c>
      <c r="AB236" s="22">
        <v>0</v>
      </c>
      <c r="AC236" s="22">
        <v>3</v>
      </c>
      <c r="AD236" s="22">
        <v>2</v>
      </c>
      <c r="AE236" s="22">
        <v>3</v>
      </c>
      <c r="AF236" s="22">
        <v>0</v>
      </c>
      <c r="AG236" s="22">
        <v>0</v>
      </c>
      <c r="AH236" s="22">
        <v>1</v>
      </c>
      <c r="AI236" s="22">
        <v>4</v>
      </c>
      <c r="AJ236" s="22">
        <v>0</v>
      </c>
      <c r="AK236" s="22">
        <v>3</v>
      </c>
      <c r="AL236" s="22">
        <v>0</v>
      </c>
      <c r="AM236" s="22">
        <v>1</v>
      </c>
      <c r="AN236" s="22">
        <v>0</v>
      </c>
      <c r="AO236" s="22">
        <v>0</v>
      </c>
      <c r="AP236" s="22">
        <v>0</v>
      </c>
      <c r="AQ236" s="22">
        <v>0</v>
      </c>
      <c r="AR236" s="22">
        <v>1</v>
      </c>
      <c r="AS236" s="22">
        <v>0</v>
      </c>
      <c r="AT236" s="22">
        <v>0</v>
      </c>
      <c r="AU236" s="22">
        <v>0</v>
      </c>
      <c r="AV236" s="22">
        <v>0</v>
      </c>
      <c r="AW236" s="22">
        <v>0</v>
      </c>
      <c r="AX236" s="22">
        <v>5</v>
      </c>
      <c r="AY236" s="22">
        <v>1</v>
      </c>
      <c r="AZ236" s="22">
        <v>0</v>
      </c>
      <c r="BA236" s="22">
        <v>2</v>
      </c>
      <c r="BB236" s="22">
        <v>0</v>
      </c>
      <c r="BC236" s="22">
        <v>0</v>
      </c>
      <c r="BD236" s="22">
        <v>9</v>
      </c>
      <c r="BE236" s="22">
        <v>0</v>
      </c>
      <c r="BF236" s="22">
        <v>1</v>
      </c>
      <c r="BG236" s="22">
        <v>0</v>
      </c>
      <c r="BH236" s="22">
        <v>0</v>
      </c>
      <c r="BI236" s="22">
        <v>0</v>
      </c>
      <c r="BJ236" s="22">
        <v>1</v>
      </c>
      <c r="BK236" s="22">
        <v>0</v>
      </c>
      <c r="BL236" s="22">
        <v>1</v>
      </c>
      <c r="BM236" s="22">
        <v>0</v>
      </c>
      <c r="BN236" s="22">
        <v>0</v>
      </c>
      <c r="BO236" s="22">
        <v>0</v>
      </c>
      <c r="BP236" s="22">
        <v>0</v>
      </c>
      <c r="BQ236" s="22">
        <v>0</v>
      </c>
      <c r="BR236" s="22">
        <v>0</v>
      </c>
      <c r="BS236" s="22">
        <v>0</v>
      </c>
      <c r="BT236" s="22">
        <v>0</v>
      </c>
      <c r="BU236" s="22">
        <v>0</v>
      </c>
      <c r="BV236" s="22">
        <v>0</v>
      </c>
      <c r="BW236" s="22">
        <v>1</v>
      </c>
      <c r="BX236" s="22">
        <v>0</v>
      </c>
      <c r="BY236" s="22">
        <v>3</v>
      </c>
      <c r="BZ236" s="22">
        <v>0</v>
      </c>
      <c r="CA236" s="22">
        <v>4</v>
      </c>
      <c r="CB236" s="22">
        <v>2</v>
      </c>
      <c r="CC236" s="22">
        <v>1</v>
      </c>
    </row>
    <row r="237" spans="1:81" x14ac:dyDescent="0.3">
      <c r="A237" s="6" t="s">
        <v>97</v>
      </c>
      <c r="B237" s="20">
        <f t="shared" si="14"/>
        <v>6</v>
      </c>
      <c r="C237" s="22">
        <v>0</v>
      </c>
      <c r="D237" s="22">
        <v>0</v>
      </c>
      <c r="E237" s="22">
        <v>0</v>
      </c>
      <c r="F237" s="22">
        <v>0</v>
      </c>
      <c r="G237" s="22">
        <v>0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2">
        <v>0</v>
      </c>
      <c r="O237" s="22">
        <v>0</v>
      </c>
      <c r="P237" s="22">
        <v>0</v>
      </c>
      <c r="Q237" s="22">
        <v>0</v>
      </c>
      <c r="R237" s="22">
        <v>0</v>
      </c>
      <c r="S237" s="22">
        <v>0</v>
      </c>
      <c r="T237" s="22">
        <v>0</v>
      </c>
      <c r="U237" s="22">
        <v>0</v>
      </c>
      <c r="V237" s="22">
        <v>0</v>
      </c>
      <c r="W237" s="22">
        <v>0</v>
      </c>
      <c r="X237" s="22">
        <v>0</v>
      </c>
      <c r="Y237" s="22">
        <v>0</v>
      </c>
      <c r="Z237" s="22">
        <v>0</v>
      </c>
      <c r="AA237" s="22">
        <v>0</v>
      </c>
      <c r="AB237" s="22">
        <v>0</v>
      </c>
      <c r="AC237" s="22">
        <v>2</v>
      </c>
      <c r="AD237" s="22">
        <v>0</v>
      </c>
      <c r="AE237" s="22">
        <v>0</v>
      </c>
      <c r="AF237" s="22">
        <v>2</v>
      </c>
      <c r="AG237" s="22">
        <v>0</v>
      </c>
      <c r="AH237" s="22">
        <v>0</v>
      </c>
      <c r="AI237" s="22">
        <v>0</v>
      </c>
      <c r="AJ237" s="22">
        <v>0</v>
      </c>
      <c r="AK237" s="22">
        <v>0</v>
      </c>
      <c r="AL237" s="22">
        <v>0</v>
      </c>
      <c r="AM237" s="22">
        <v>0</v>
      </c>
      <c r="AN237" s="22">
        <v>0</v>
      </c>
      <c r="AO237" s="22">
        <v>0</v>
      </c>
      <c r="AP237" s="22">
        <v>0</v>
      </c>
      <c r="AQ237" s="22">
        <v>0</v>
      </c>
      <c r="AR237" s="22">
        <v>0</v>
      </c>
      <c r="AS237" s="22">
        <v>1</v>
      </c>
      <c r="AT237" s="22">
        <v>0</v>
      </c>
      <c r="AU237" s="22">
        <v>0</v>
      </c>
      <c r="AV237" s="22">
        <v>0</v>
      </c>
      <c r="AW237" s="22">
        <v>0</v>
      </c>
      <c r="AX237" s="22">
        <v>0</v>
      </c>
      <c r="AY237" s="22">
        <v>0</v>
      </c>
      <c r="AZ237" s="22">
        <v>0</v>
      </c>
      <c r="BA237" s="22">
        <v>0</v>
      </c>
      <c r="BB237" s="22">
        <v>0</v>
      </c>
      <c r="BC237" s="22">
        <v>0</v>
      </c>
      <c r="BD237" s="22">
        <v>0</v>
      </c>
      <c r="BE237" s="22">
        <v>0</v>
      </c>
      <c r="BF237" s="22">
        <v>0</v>
      </c>
      <c r="BG237" s="22">
        <v>0</v>
      </c>
      <c r="BH237" s="22">
        <v>0</v>
      </c>
      <c r="BI237" s="22">
        <v>0</v>
      </c>
      <c r="BJ237" s="22">
        <v>1</v>
      </c>
      <c r="BK237" s="22">
        <v>0</v>
      </c>
      <c r="BL237" s="22">
        <v>0</v>
      </c>
      <c r="BM237" s="22">
        <v>0</v>
      </c>
      <c r="BN237" s="22">
        <v>0</v>
      </c>
      <c r="BO237" s="22">
        <v>0</v>
      </c>
      <c r="BP237" s="22">
        <v>0</v>
      </c>
      <c r="BQ237" s="22">
        <v>0</v>
      </c>
      <c r="BR237" s="22">
        <v>0</v>
      </c>
      <c r="BS237" s="22">
        <v>0</v>
      </c>
      <c r="BT237" s="22">
        <v>0</v>
      </c>
      <c r="BU237" s="22">
        <v>0</v>
      </c>
      <c r="BV237" s="22">
        <v>0</v>
      </c>
      <c r="BW237" s="22">
        <v>0</v>
      </c>
      <c r="BX237" s="22">
        <v>0</v>
      </c>
      <c r="BY237" s="22">
        <v>0</v>
      </c>
      <c r="BZ237" s="22">
        <v>0</v>
      </c>
      <c r="CA237" s="22">
        <v>0</v>
      </c>
      <c r="CB237" s="22">
        <v>0</v>
      </c>
      <c r="CC237" s="22">
        <v>0</v>
      </c>
    </row>
    <row r="238" spans="1:81" x14ac:dyDescent="0.3">
      <c r="A238" s="6" t="s">
        <v>98</v>
      </c>
      <c r="B238" s="20">
        <f t="shared" si="14"/>
        <v>5</v>
      </c>
      <c r="C238" s="22">
        <v>0</v>
      </c>
      <c r="D238" s="22">
        <v>0</v>
      </c>
      <c r="E238" s="22">
        <v>0</v>
      </c>
      <c r="F238" s="22">
        <v>0</v>
      </c>
      <c r="G238" s="22">
        <v>0</v>
      </c>
      <c r="H238" s="22">
        <v>0</v>
      </c>
      <c r="I238" s="22">
        <v>0</v>
      </c>
      <c r="J238" s="22">
        <v>0</v>
      </c>
      <c r="K238" s="22">
        <v>0</v>
      </c>
      <c r="L238" s="22">
        <v>0</v>
      </c>
      <c r="M238" s="22">
        <v>0</v>
      </c>
      <c r="N238" s="22">
        <v>0</v>
      </c>
      <c r="O238" s="22">
        <v>0</v>
      </c>
      <c r="P238" s="22">
        <v>0</v>
      </c>
      <c r="Q238" s="22">
        <v>1</v>
      </c>
      <c r="R238" s="22">
        <v>0</v>
      </c>
      <c r="S238" s="22">
        <v>0</v>
      </c>
      <c r="T238" s="22">
        <v>0</v>
      </c>
      <c r="U238" s="22">
        <v>2</v>
      </c>
      <c r="V238" s="22">
        <v>0</v>
      </c>
      <c r="W238" s="22">
        <v>0</v>
      </c>
      <c r="X238" s="22">
        <v>0</v>
      </c>
      <c r="Y238" s="22">
        <v>0</v>
      </c>
      <c r="Z238" s="22">
        <v>0</v>
      </c>
      <c r="AA238" s="22">
        <v>0</v>
      </c>
      <c r="AB238" s="22">
        <v>0</v>
      </c>
      <c r="AC238" s="22">
        <v>0</v>
      </c>
      <c r="AD238" s="22">
        <v>0</v>
      </c>
      <c r="AE238" s="22">
        <v>0</v>
      </c>
      <c r="AF238" s="22">
        <v>0</v>
      </c>
      <c r="AG238" s="22">
        <v>0</v>
      </c>
      <c r="AH238" s="22">
        <v>0</v>
      </c>
      <c r="AI238" s="22">
        <v>0</v>
      </c>
      <c r="AJ238" s="22">
        <v>0</v>
      </c>
      <c r="AK238" s="22">
        <v>0</v>
      </c>
      <c r="AL238" s="22">
        <v>1</v>
      </c>
      <c r="AM238" s="22">
        <v>0</v>
      </c>
      <c r="AN238" s="22">
        <v>0</v>
      </c>
      <c r="AO238" s="22">
        <v>0</v>
      </c>
      <c r="AP238" s="22">
        <v>0</v>
      </c>
      <c r="AQ238" s="22">
        <v>0</v>
      </c>
      <c r="AR238" s="22">
        <v>0</v>
      </c>
      <c r="AS238" s="22">
        <v>0</v>
      </c>
      <c r="AT238" s="22">
        <v>0</v>
      </c>
      <c r="AU238" s="22">
        <v>0</v>
      </c>
      <c r="AV238" s="22">
        <v>0</v>
      </c>
      <c r="AW238" s="22">
        <v>0</v>
      </c>
      <c r="AX238" s="22">
        <v>0</v>
      </c>
      <c r="AY238" s="22">
        <v>0</v>
      </c>
      <c r="AZ238" s="22">
        <v>0</v>
      </c>
      <c r="BA238" s="22">
        <v>0</v>
      </c>
      <c r="BB238" s="22">
        <v>0</v>
      </c>
      <c r="BC238" s="22">
        <v>0</v>
      </c>
      <c r="BD238" s="22">
        <v>0</v>
      </c>
      <c r="BE238" s="22">
        <v>0</v>
      </c>
      <c r="BF238" s="22">
        <v>0</v>
      </c>
      <c r="BG238" s="22">
        <v>0</v>
      </c>
      <c r="BH238" s="22">
        <v>0</v>
      </c>
      <c r="BI238" s="22">
        <v>0</v>
      </c>
      <c r="BJ238" s="22">
        <v>0</v>
      </c>
      <c r="BK238" s="22">
        <v>0</v>
      </c>
      <c r="BL238" s="22">
        <v>1</v>
      </c>
      <c r="BM238" s="22">
        <v>0</v>
      </c>
      <c r="BN238" s="22">
        <v>0</v>
      </c>
      <c r="BO238" s="22">
        <v>0</v>
      </c>
      <c r="BP238" s="22">
        <v>0</v>
      </c>
      <c r="BQ238" s="22">
        <v>0</v>
      </c>
      <c r="BR238" s="22">
        <v>0</v>
      </c>
      <c r="BS238" s="22">
        <v>0</v>
      </c>
      <c r="BT238" s="22">
        <v>0</v>
      </c>
      <c r="BU238" s="22">
        <v>0</v>
      </c>
      <c r="BV238" s="22">
        <v>0</v>
      </c>
      <c r="BW238" s="22">
        <v>0</v>
      </c>
      <c r="BX238" s="22">
        <v>0</v>
      </c>
      <c r="BY238" s="22">
        <v>0</v>
      </c>
      <c r="BZ238" s="22">
        <v>0</v>
      </c>
      <c r="CA238" s="22">
        <v>0</v>
      </c>
      <c r="CB238" s="22">
        <v>0</v>
      </c>
      <c r="CC238" s="22">
        <v>0</v>
      </c>
    </row>
    <row r="239" spans="1:81" x14ac:dyDescent="0.3">
      <c r="A239" s="6" t="s">
        <v>99</v>
      </c>
      <c r="B239" s="20">
        <f t="shared" si="14"/>
        <v>2</v>
      </c>
      <c r="C239" s="22">
        <v>0</v>
      </c>
      <c r="D239" s="22">
        <v>0</v>
      </c>
      <c r="E239" s="22">
        <v>0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>
        <v>0</v>
      </c>
      <c r="O239" s="22">
        <v>0</v>
      </c>
      <c r="P239" s="22">
        <v>0</v>
      </c>
      <c r="Q239" s="22">
        <v>0</v>
      </c>
      <c r="R239" s="22">
        <v>0</v>
      </c>
      <c r="S239" s="22">
        <v>0</v>
      </c>
      <c r="T239" s="22">
        <v>0</v>
      </c>
      <c r="U239" s="22">
        <v>0</v>
      </c>
      <c r="V239" s="22">
        <v>0</v>
      </c>
      <c r="W239" s="22">
        <v>0</v>
      </c>
      <c r="X239" s="22">
        <v>0</v>
      </c>
      <c r="Y239" s="22">
        <v>0</v>
      </c>
      <c r="Z239" s="22">
        <v>0</v>
      </c>
      <c r="AA239" s="22">
        <v>0</v>
      </c>
      <c r="AB239" s="22">
        <v>0</v>
      </c>
      <c r="AC239" s="22">
        <v>0</v>
      </c>
      <c r="AD239" s="22">
        <v>0</v>
      </c>
      <c r="AE239" s="22">
        <v>0</v>
      </c>
      <c r="AF239" s="22">
        <v>0</v>
      </c>
      <c r="AG239" s="22">
        <v>0</v>
      </c>
      <c r="AH239" s="22">
        <v>0</v>
      </c>
      <c r="AI239" s="22">
        <v>0</v>
      </c>
      <c r="AJ239" s="22">
        <v>0</v>
      </c>
      <c r="AK239" s="22">
        <v>0</v>
      </c>
      <c r="AL239" s="22">
        <v>0</v>
      </c>
      <c r="AM239" s="22">
        <v>0</v>
      </c>
      <c r="AN239" s="22">
        <v>0</v>
      </c>
      <c r="AO239" s="22">
        <v>0</v>
      </c>
      <c r="AP239" s="22">
        <v>0</v>
      </c>
      <c r="AQ239" s="22">
        <v>0</v>
      </c>
      <c r="AR239" s="22">
        <v>0</v>
      </c>
      <c r="AS239" s="22">
        <v>0</v>
      </c>
      <c r="AT239" s="22">
        <v>0</v>
      </c>
      <c r="AU239" s="22">
        <v>0</v>
      </c>
      <c r="AV239" s="22">
        <v>0</v>
      </c>
      <c r="AW239" s="22">
        <v>0</v>
      </c>
      <c r="AX239" s="22">
        <v>0</v>
      </c>
      <c r="AY239" s="22">
        <v>0</v>
      </c>
      <c r="AZ239" s="22">
        <v>0</v>
      </c>
      <c r="BA239" s="22">
        <v>0</v>
      </c>
      <c r="BB239" s="22">
        <v>0</v>
      </c>
      <c r="BC239" s="22">
        <v>0</v>
      </c>
      <c r="BD239" s="22">
        <v>0</v>
      </c>
      <c r="BE239" s="22">
        <v>0</v>
      </c>
      <c r="BF239" s="22">
        <v>1</v>
      </c>
      <c r="BG239" s="22">
        <v>0</v>
      </c>
      <c r="BH239" s="22">
        <v>0</v>
      </c>
      <c r="BI239" s="22">
        <v>0</v>
      </c>
      <c r="BJ239" s="22">
        <v>0</v>
      </c>
      <c r="BK239" s="22">
        <v>0</v>
      </c>
      <c r="BL239" s="22">
        <v>0</v>
      </c>
      <c r="BM239" s="22">
        <v>0</v>
      </c>
      <c r="BN239" s="22">
        <v>0</v>
      </c>
      <c r="BO239" s="22">
        <v>0</v>
      </c>
      <c r="BP239" s="22">
        <v>0</v>
      </c>
      <c r="BQ239" s="22">
        <v>0</v>
      </c>
      <c r="BR239" s="22">
        <v>0</v>
      </c>
      <c r="BS239" s="22">
        <v>0</v>
      </c>
      <c r="BT239" s="22">
        <v>0</v>
      </c>
      <c r="BU239" s="22">
        <v>0</v>
      </c>
      <c r="BV239" s="22">
        <v>0</v>
      </c>
      <c r="BW239" s="22">
        <v>0</v>
      </c>
      <c r="BX239" s="22">
        <v>0</v>
      </c>
      <c r="BY239" s="22">
        <v>0</v>
      </c>
      <c r="BZ239" s="22">
        <v>0</v>
      </c>
      <c r="CA239" s="22">
        <v>0</v>
      </c>
      <c r="CB239" s="22">
        <v>1</v>
      </c>
      <c r="CC239" s="22">
        <v>0</v>
      </c>
    </row>
    <row r="240" spans="1:81" x14ac:dyDescent="0.3">
      <c r="A240" s="6" t="s">
        <v>623</v>
      </c>
      <c r="B240" s="20">
        <f t="shared" si="14"/>
        <v>4034</v>
      </c>
      <c r="C240" s="22">
        <v>0</v>
      </c>
      <c r="D240" s="22">
        <v>0</v>
      </c>
      <c r="E240" s="22">
        <v>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2">
        <v>0</v>
      </c>
      <c r="O240" s="22">
        <v>0</v>
      </c>
      <c r="P240" s="22">
        <v>0</v>
      </c>
      <c r="Q240" s="22">
        <v>0</v>
      </c>
      <c r="R240" s="22">
        <v>0</v>
      </c>
      <c r="S240" s="22">
        <v>0</v>
      </c>
      <c r="T240" s="22">
        <v>0</v>
      </c>
      <c r="U240" s="22">
        <v>0</v>
      </c>
      <c r="V240" s="22">
        <v>0</v>
      </c>
      <c r="W240" s="22">
        <v>0</v>
      </c>
      <c r="X240" s="22">
        <v>148</v>
      </c>
      <c r="Y240" s="22">
        <v>0</v>
      </c>
      <c r="Z240" s="22">
        <v>0</v>
      </c>
      <c r="AA240" s="22">
        <v>7</v>
      </c>
      <c r="AB240" s="22">
        <v>0</v>
      </c>
      <c r="AC240" s="22">
        <v>179</v>
      </c>
      <c r="AD240" s="22">
        <v>90</v>
      </c>
      <c r="AE240" s="22">
        <v>106</v>
      </c>
      <c r="AF240" s="22">
        <v>129</v>
      </c>
      <c r="AG240" s="22">
        <v>1</v>
      </c>
      <c r="AH240" s="22">
        <v>26</v>
      </c>
      <c r="AI240" s="22">
        <v>267</v>
      </c>
      <c r="AJ240" s="22">
        <v>35</v>
      </c>
      <c r="AK240" s="22">
        <v>297</v>
      </c>
      <c r="AL240" s="22">
        <v>0</v>
      </c>
      <c r="AM240" s="22">
        <v>107</v>
      </c>
      <c r="AN240" s="22">
        <v>47</v>
      </c>
      <c r="AO240" s="22">
        <v>78</v>
      </c>
      <c r="AP240" s="22">
        <v>66</v>
      </c>
      <c r="AQ240" s="22">
        <v>74</v>
      </c>
      <c r="AR240" s="22">
        <v>116</v>
      </c>
      <c r="AS240" s="22">
        <v>196</v>
      </c>
      <c r="AT240" s="22">
        <v>77</v>
      </c>
      <c r="AU240" s="22">
        <v>0</v>
      </c>
      <c r="AV240" s="22">
        <v>67</v>
      </c>
      <c r="AW240" s="22">
        <v>56</v>
      </c>
      <c r="AX240" s="22">
        <v>100</v>
      </c>
      <c r="AY240" s="22">
        <v>18</v>
      </c>
      <c r="AZ240" s="22">
        <v>13</v>
      </c>
      <c r="BA240" s="22">
        <v>89</v>
      </c>
      <c r="BB240" s="22">
        <v>113</v>
      </c>
      <c r="BC240" s="22">
        <v>0</v>
      </c>
      <c r="BD240" s="22">
        <v>77</v>
      </c>
      <c r="BE240" s="22">
        <v>0</v>
      </c>
      <c r="BF240" s="22">
        <v>62</v>
      </c>
      <c r="BG240" s="22">
        <v>0</v>
      </c>
      <c r="BH240" s="22">
        <v>0</v>
      </c>
      <c r="BI240" s="22">
        <v>65</v>
      </c>
      <c r="BJ240" s="22">
        <v>91</v>
      </c>
      <c r="BK240" s="22">
        <v>12</v>
      </c>
      <c r="BL240" s="22">
        <v>29</v>
      </c>
      <c r="BM240" s="22">
        <v>90</v>
      </c>
      <c r="BN240" s="22">
        <v>0</v>
      </c>
      <c r="BO240" s="22">
        <v>65</v>
      </c>
      <c r="BP240" s="22">
        <v>0</v>
      </c>
      <c r="BQ240" s="22">
        <v>74</v>
      </c>
      <c r="BR240" s="22">
        <v>63</v>
      </c>
      <c r="BS240" s="22">
        <v>0</v>
      </c>
      <c r="BT240" s="22">
        <v>49</v>
      </c>
      <c r="BU240" s="22">
        <v>62</v>
      </c>
      <c r="BV240" s="22">
        <v>0</v>
      </c>
      <c r="BW240" s="22">
        <v>8</v>
      </c>
      <c r="BX240" s="22">
        <v>63</v>
      </c>
      <c r="BY240" s="22">
        <v>183</v>
      </c>
      <c r="BZ240" s="22">
        <v>106</v>
      </c>
      <c r="CA240" s="22">
        <v>152</v>
      </c>
      <c r="CB240" s="22">
        <v>182</v>
      </c>
      <c r="CC240" s="22">
        <v>99</v>
      </c>
    </row>
    <row r="241" spans="1:81" x14ac:dyDescent="0.3">
      <c r="A241" s="6" t="s">
        <v>673</v>
      </c>
      <c r="B241" s="20">
        <f t="shared" si="14"/>
        <v>1</v>
      </c>
      <c r="C241" s="22">
        <v>0</v>
      </c>
      <c r="D241" s="22">
        <v>0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22">
        <v>0</v>
      </c>
      <c r="Q241" s="22">
        <v>0</v>
      </c>
      <c r="R241" s="22">
        <v>0</v>
      </c>
      <c r="S241" s="22">
        <v>0</v>
      </c>
      <c r="T241" s="22">
        <v>0</v>
      </c>
      <c r="U241" s="22">
        <v>0</v>
      </c>
      <c r="V241" s="22">
        <v>0</v>
      </c>
      <c r="W241" s="22">
        <v>0</v>
      </c>
      <c r="X241" s="22">
        <v>0</v>
      </c>
      <c r="Y241" s="22">
        <v>0</v>
      </c>
      <c r="Z241" s="22">
        <v>0</v>
      </c>
      <c r="AA241" s="22">
        <v>0</v>
      </c>
      <c r="AB241" s="22">
        <v>0</v>
      </c>
      <c r="AC241" s="22">
        <v>0</v>
      </c>
      <c r="AD241" s="22">
        <v>0</v>
      </c>
      <c r="AE241" s="22">
        <v>0</v>
      </c>
      <c r="AF241" s="22">
        <v>0</v>
      </c>
      <c r="AG241" s="22">
        <v>0</v>
      </c>
      <c r="AH241" s="22">
        <v>0</v>
      </c>
      <c r="AI241" s="22">
        <v>0</v>
      </c>
      <c r="AJ241" s="22">
        <v>0</v>
      </c>
      <c r="AK241" s="22">
        <v>0</v>
      </c>
      <c r="AL241" s="22">
        <v>0</v>
      </c>
      <c r="AM241" s="22">
        <v>0</v>
      </c>
      <c r="AN241" s="22">
        <v>1</v>
      </c>
      <c r="AO241" s="22">
        <v>0</v>
      </c>
      <c r="AP241" s="22">
        <v>0</v>
      </c>
      <c r="AQ241" s="22">
        <v>0</v>
      </c>
      <c r="AR241" s="22">
        <v>0</v>
      </c>
      <c r="AS241" s="22">
        <v>0</v>
      </c>
      <c r="AT241" s="22">
        <v>0</v>
      </c>
      <c r="AU241" s="22">
        <v>0</v>
      </c>
      <c r="AV241" s="22">
        <v>0</v>
      </c>
      <c r="AW241" s="22">
        <v>0</v>
      </c>
      <c r="AX241" s="22">
        <v>0</v>
      </c>
      <c r="AY241" s="22">
        <v>0</v>
      </c>
      <c r="AZ241" s="22">
        <v>0</v>
      </c>
      <c r="BA241" s="22">
        <v>0</v>
      </c>
      <c r="BB241" s="22">
        <v>0</v>
      </c>
      <c r="BC241" s="22">
        <v>0</v>
      </c>
      <c r="BD241" s="22">
        <v>0</v>
      </c>
      <c r="BE241" s="22">
        <v>0</v>
      </c>
      <c r="BF241" s="22">
        <v>0</v>
      </c>
      <c r="BG241" s="22">
        <v>0</v>
      </c>
      <c r="BH241" s="22">
        <v>0</v>
      </c>
      <c r="BI241" s="22">
        <v>0</v>
      </c>
      <c r="BJ241" s="22">
        <v>0</v>
      </c>
      <c r="BK241" s="22">
        <v>0</v>
      </c>
      <c r="BL241" s="22">
        <v>0</v>
      </c>
      <c r="BM241" s="22">
        <v>0</v>
      </c>
      <c r="BN241" s="22">
        <v>0</v>
      </c>
      <c r="BO241" s="22">
        <v>0</v>
      </c>
      <c r="BP241" s="22">
        <v>0</v>
      </c>
      <c r="BQ241" s="22">
        <v>0</v>
      </c>
      <c r="BR241" s="22">
        <v>0</v>
      </c>
      <c r="BS241" s="22">
        <v>0</v>
      </c>
      <c r="BT241" s="22">
        <v>0</v>
      </c>
      <c r="BU241" s="22">
        <v>0</v>
      </c>
      <c r="BV241" s="22">
        <v>0</v>
      </c>
      <c r="BW241" s="22">
        <v>0</v>
      </c>
      <c r="BX241" s="22">
        <v>0</v>
      </c>
      <c r="BY241" s="22">
        <v>0</v>
      </c>
      <c r="BZ241" s="22">
        <v>0</v>
      </c>
      <c r="CA241" s="22">
        <v>0</v>
      </c>
      <c r="CB241" s="22">
        <v>0</v>
      </c>
      <c r="CC241" s="22">
        <v>0</v>
      </c>
    </row>
    <row r="242" spans="1:81" x14ac:dyDescent="0.3">
      <c r="A242" s="6" t="s">
        <v>230</v>
      </c>
      <c r="B242" s="20">
        <f t="shared" si="14"/>
        <v>1018</v>
      </c>
      <c r="C242" s="22">
        <v>56</v>
      </c>
      <c r="D242" s="22">
        <v>25</v>
      </c>
      <c r="E242" s="22">
        <v>15</v>
      </c>
      <c r="F242" s="22">
        <v>10</v>
      </c>
      <c r="G242" s="22">
        <v>30</v>
      </c>
      <c r="H242" s="22">
        <v>34</v>
      </c>
      <c r="I242" s="22">
        <v>64</v>
      </c>
      <c r="J242" s="22">
        <v>39</v>
      </c>
      <c r="K242" s="22">
        <v>49</v>
      </c>
      <c r="L242" s="22">
        <v>31</v>
      </c>
      <c r="M242" s="22">
        <v>34</v>
      </c>
      <c r="N242" s="22">
        <v>25</v>
      </c>
      <c r="O242" s="22">
        <v>10</v>
      </c>
      <c r="P242" s="22">
        <v>22</v>
      </c>
      <c r="Q242" s="22">
        <v>12</v>
      </c>
      <c r="R242" s="22">
        <v>54</v>
      </c>
      <c r="S242" s="22">
        <v>0</v>
      </c>
      <c r="T242" s="22">
        <v>0</v>
      </c>
      <c r="U242" s="22">
        <v>0</v>
      </c>
      <c r="V242" s="22">
        <v>0</v>
      </c>
      <c r="W242" s="22">
        <v>0</v>
      </c>
      <c r="X242" s="22">
        <v>0</v>
      </c>
      <c r="Y242" s="22">
        <v>0</v>
      </c>
      <c r="Z242" s="22">
        <v>0</v>
      </c>
      <c r="AA242" s="22">
        <v>0</v>
      </c>
      <c r="AB242" s="22">
        <v>0</v>
      </c>
      <c r="AC242" s="22">
        <v>13</v>
      </c>
      <c r="AD242" s="22">
        <v>20</v>
      </c>
      <c r="AE242" s="22">
        <v>11</v>
      </c>
      <c r="AF242" s="22">
        <v>18</v>
      </c>
      <c r="AG242" s="22">
        <v>0</v>
      </c>
      <c r="AH242" s="22">
        <v>12</v>
      </c>
      <c r="AI242" s="22">
        <v>49</v>
      </c>
      <c r="AJ242" s="22">
        <v>8</v>
      </c>
      <c r="AK242" s="22">
        <v>11</v>
      </c>
      <c r="AL242" s="22">
        <v>0</v>
      </c>
      <c r="AM242" s="22">
        <v>4</v>
      </c>
      <c r="AN242" s="22">
        <v>1</v>
      </c>
      <c r="AO242" s="22">
        <v>1</v>
      </c>
      <c r="AP242" s="22">
        <v>8</v>
      </c>
      <c r="AQ242" s="22">
        <v>13</v>
      </c>
      <c r="AR242" s="22">
        <v>10</v>
      </c>
      <c r="AS242" s="22">
        <v>36</v>
      </c>
      <c r="AT242" s="22">
        <v>12</v>
      </c>
      <c r="AU242" s="22">
        <v>1</v>
      </c>
      <c r="AV242" s="22">
        <v>14</v>
      </c>
      <c r="AW242" s="22">
        <v>5</v>
      </c>
      <c r="AX242" s="22">
        <v>20</v>
      </c>
      <c r="AY242" s="22">
        <v>6</v>
      </c>
      <c r="AZ242" s="22">
        <v>0</v>
      </c>
      <c r="BA242" s="22">
        <v>10</v>
      </c>
      <c r="BB242" s="22">
        <v>16</v>
      </c>
      <c r="BC242" s="22">
        <v>0</v>
      </c>
      <c r="BD242" s="22">
        <v>15</v>
      </c>
      <c r="BE242" s="22">
        <v>0</v>
      </c>
      <c r="BF242" s="22">
        <v>12</v>
      </c>
      <c r="BG242" s="22">
        <v>0</v>
      </c>
      <c r="BH242" s="22">
        <v>0</v>
      </c>
      <c r="BI242" s="22">
        <v>10</v>
      </c>
      <c r="BJ242" s="22">
        <v>43</v>
      </c>
      <c r="BK242" s="22">
        <v>0</v>
      </c>
      <c r="BL242" s="22">
        <v>14</v>
      </c>
      <c r="BM242" s="22">
        <v>6</v>
      </c>
      <c r="BN242" s="22">
        <v>0</v>
      </c>
      <c r="BO242" s="22">
        <v>11</v>
      </c>
      <c r="BP242" s="22">
        <v>0</v>
      </c>
      <c r="BQ242" s="22">
        <v>4</v>
      </c>
      <c r="BR242" s="22">
        <v>2</v>
      </c>
      <c r="BS242" s="22">
        <v>1</v>
      </c>
      <c r="BT242" s="22">
        <v>2</v>
      </c>
      <c r="BU242" s="22">
        <v>10</v>
      </c>
      <c r="BV242" s="22">
        <v>0</v>
      </c>
      <c r="BW242" s="22">
        <v>1</v>
      </c>
      <c r="BX242" s="22">
        <v>4</v>
      </c>
      <c r="BY242" s="22">
        <v>26</v>
      </c>
      <c r="BZ242" s="22">
        <v>11</v>
      </c>
      <c r="CA242" s="22">
        <v>10</v>
      </c>
      <c r="CB242" s="22">
        <v>16</v>
      </c>
      <c r="CC242" s="22">
        <v>11</v>
      </c>
    </row>
    <row r="243" spans="1:81" x14ac:dyDescent="0.3">
      <c r="A243" s="6" t="s">
        <v>231</v>
      </c>
      <c r="B243" s="20">
        <f t="shared" si="14"/>
        <v>346</v>
      </c>
      <c r="C243" s="22">
        <v>40</v>
      </c>
      <c r="D243" s="22">
        <v>7</v>
      </c>
      <c r="E243" s="22">
        <v>2</v>
      </c>
      <c r="F243" s="22">
        <v>16</v>
      </c>
      <c r="G243" s="22">
        <v>11</v>
      </c>
      <c r="H243" s="22">
        <v>1</v>
      </c>
      <c r="I243" s="22">
        <v>15</v>
      </c>
      <c r="J243" s="22">
        <v>6</v>
      </c>
      <c r="K243" s="22">
        <v>4</v>
      </c>
      <c r="L243" s="22">
        <v>4</v>
      </c>
      <c r="M243" s="22">
        <v>7</v>
      </c>
      <c r="N243" s="22">
        <v>17</v>
      </c>
      <c r="O243" s="22">
        <v>2</v>
      </c>
      <c r="P243" s="22">
        <v>3</v>
      </c>
      <c r="Q243" s="22">
        <v>11</v>
      </c>
      <c r="R243" s="22">
        <v>22</v>
      </c>
      <c r="S243" s="22">
        <v>0</v>
      </c>
      <c r="T243" s="22">
        <v>0</v>
      </c>
      <c r="U243" s="22">
        <v>0</v>
      </c>
      <c r="V243" s="22">
        <v>0</v>
      </c>
      <c r="W243" s="22">
        <v>0</v>
      </c>
      <c r="X243" s="22">
        <v>0</v>
      </c>
      <c r="Y243" s="22">
        <v>0</v>
      </c>
      <c r="Z243" s="22">
        <v>0</v>
      </c>
      <c r="AA243" s="22">
        <v>0</v>
      </c>
      <c r="AB243" s="22">
        <v>0</v>
      </c>
      <c r="AC243" s="22">
        <v>8</v>
      </c>
      <c r="AD243" s="22">
        <v>13</v>
      </c>
      <c r="AE243" s="22">
        <v>3</v>
      </c>
      <c r="AF243" s="22">
        <v>14</v>
      </c>
      <c r="AG243" s="22">
        <v>0</v>
      </c>
      <c r="AH243" s="22">
        <v>4</v>
      </c>
      <c r="AI243" s="22">
        <v>7</v>
      </c>
      <c r="AJ243" s="22">
        <v>4</v>
      </c>
      <c r="AK243" s="22">
        <v>5</v>
      </c>
      <c r="AL243" s="22">
        <v>0</v>
      </c>
      <c r="AM243" s="22">
        <v>1</v>
      </c>
      <c r="AN243" s="22">
        <v>2</v>
      </c>
      <c r="AO243" s="22">
        <v>3</v>
      </c>
      <c r="AP243" s="22">
        <v>5</v>
      </c>
      <c r="AQ243" s="22">
        <v>4</v>
      </c>
      <c r="AR243" s="22">
        <v>2</v>
      </c>
      <c r="AS243" s="22">
        <v>5</v>
      </c>
      <c r="AT243" s="22">
        <v>2</v>
      </c>
      <c r="AU243" s="22">
        <v>0</v>
      </c>
      <c r="AV243" s="22">
        <v>0</v>
      </c>
      <c r="AW243" s="22">
        <v>0</v>
      </c>
      <c r="AX243" s="22">
        <v>14</v>
      </c>
      <c r="AY243" s="22">
        <v>1</v>
      </c>
      <c r="AZ243" s="22">
        <v>0</v>
      </c>
      <c r="BA243" s="22">
        <v>9</v>
      </c>
      <c r="BB243" s="22">
        <v>2</v>
      </c>
      <c r="BC243" s="22">
        <v>0</v>
      </c>
      <c r="BD243" s="22">
        <v>7</v>
      </c>
      <c r="BE243" s="22">
        <v>0</v>
      </c>
      <c r="BF243" s="22">
        <v>6</v>
      </c>
      <c r="BG243" s="22">
        <v>0</v>
      </c>
      <c r="BH243" s="22">
        <v>0</v>
      </c>
      <c r="BI243" s="22">
        <v>2</v>
      </c>
      <c r="BJ243" s="22">
        <v>13</v>
      </c>
      <c r="BK243" s="22">
        <v>1</v>
      </c>
      <c r="BL243" s="22">
        <v>2</v>
      </c>
      <c r="BM243" s="22">
        <v>3</v>
      </c>
      <c r="BN243" s="22">
        <v>0</v>
      </c>
      <c r="BO243" s="22">
        <v>5</v>
      </c>
      <c r="BP243" s="22">
        <v>0</v>
      </c>
      <c r="BQ243" s="22">
        <v>1</v>
      </c>
      <c r="BR243" s="22">
        <v>4</v>
      </c>
      <c r="BS243" s="22">
        <v>0</v>
      </c>
      <c r="BT243" s="22">
        <v>2</v>
      </c>
      <c r="BU243" s="22">
        <v>1</v>
      </c>
      <c r="BV243" s="22">
        <v>0</v>
      </c>
      <c r="BW243" s="22">
        <v>1</v>
      </c>
      <c r="BX243" s="22">
        <v>1</v>
      </c>
      <c r="BY243" s="22">
        <v>5</v>
      </c>
      <c r="BZ243" s="22">
        <v>0</v>
      </c>
      <c r="CA243" s="22">
        <v>2</v>
      </c>
      <c r="CB243" s="22">
        <v>9</v>
      </c>
      <c r="CC243" s="22">
        <v>5</v>
      </c>
    </row>
    <row r="244" spans="1:81" x14ac:dyDescent="0.3">
      <c r="A244" s="6" t="s">
        <v>624</v>
      </c>
      <c r="B244" s="20">
        <f t="shared" si="14"/>
        <v>31</v>
      </c>
      <c r="C244" s="22">
        <v>0</v>
      </c>
      <c r="D244" s="22">
        <v>0</v>
      </c>
      <c r="E244" s="22">
        <v>0</v>
      </c>
      <c r="F244" s="22">
        <v>0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2">
        <v>0</v>
      </c>
      <c r="O244" s="22">
        <v>0</v>
      </c>
      <c r="P244" s="22">
        <v>0</v>
      </c>
      <c r="Q244" s="22">
        <v>0</v>
      </c>
      <c r="R244" s="22">
        <v>0</v>
      </c>
      <c r="S244" s="22">
        <v>0</v>
      </c>
      <c r="T244" s="22">
        <v>0</v>
      </c>
      <c r="U244" s="22">
        <v>0</v>
      </c>
      <c r="V244" s="22">
        <v>0</v>
      </c>
      <c r="W244" s="22">
        <v>0</v>
      </c>
      <c r="X244" s="22">
        <v>1</v>
      </c>
      <c r="Y244" s="22">
        <v>0</v>
      </c>
      <c r="Z244" s="22">
        <v>0</v>
      </c>
      <c r="AA244" s="22">
        <v>0</v>
      </c>
      <c r="AB244" s="22">
        <v>0</v>
      </c>
      <c r="AC244" s="22">
        <v>4</v>
      </c>
      <c r="AD244" s="22">
        <v>0</v>
      </c>
      <c r="AE244" s="22">
        <v>0</v>
      </c>
      <c r="AF244" s="22">
        <v>0</v>
      </c>
      <c r="AG244" s="22">
        <v>1</v>
      </c>
      <c r="AH244" s="22">
        <v>0</v>
      </c>
      <c r="AI244" s="22">
        <v>1</v>
      </c>
      <c r="AJ244" s="22">
        <v>2</v>
      </c>
      <c r="AK244" s="22">
        <v>0</v>
      </c>
      <c r="AL244" s="22">
        <v>0</v>
      </c>
      <c r="AM244" s="22">
        <v>0</v>
      </c>
      <c r="AN244" s="22">
        <v>0</v>
      </c>
      <c r="AO244" s="22">
        <v>0</v>
      </c>
      <c r="AP244" s="22">
        <v>0</v>
      </c>
      <c r="AQ244" s="22">
        <v>0</v>
      </c>
      <c r="AR244" s="22">
        <v>0</v>
      </c>
      <c r="AS244" s="22">
        <v>1</v>
      </c>
      <c r="AT244" s="22">
        <v>0</v>
      </c>
      <c r="AU244" s="22">
        <v>1</v>
      </c>
      <c r="AV244" s="22">
        <v>0</v>
      </c>
      <c r="AW244" s="22">
        <v>0</v>
      </c>
      <c r="AX244" s="22">
        <v>9</v>
      </c>
      <c r="AY244" s="22">
        <v>0</v>
      </c>
      <c r="AZ244" s="22">
        <v>6</v>
      </c>
      <c r="BA244" s="22">
        <v>1</v>
      </c>
      <c r="BB244" s="22">
        <v>0</v>
      </c>
      <c r="BC244" s="22">
        <v>0</v>
      </c>
      <c r="BD244" s="22">
        <v>0</v>
      </c>
      <c r="BE244" s="22">
        <v>0</v>
      </c>
      <c r="BF244" s="22">
        <v>1</v>
      </c>
      <c r="BG244" s="22">
        <v>0</v>
      </c>
      <c r="BH244" s="22">
        <v>0</v>
      </c>
      <c r="BI244" s="22">
        <v>0</v>
      </c>
      <c r="BJ244" s="22">
        <v>2</v>
      </c>
      <c r="BK244" s="22">
        <v>0</v>
      </c>
      <c r="BL244" s="22">
        <v>0</v>
      </c>
      <c r="BM244" s="22">
        <v>0</v>
      </c>
      <c r="BN244" s="22">
        <v>0</v>
      </c>
      <c r="BO244" s="22">
        <v>1</v>
      </c>
      <c r="BP244" s="22">
        <v>0</v>
      </c>
      <c r="BQ244" s="22">
        <v>0</v>
      </c>
      <c r="BR244" s="22">
        <v>0</v>
      </c>
      <c r="BS244" s="22">
        <v>0</v>
      </c>
      <c r="BT244" s="22">
        <v>0</v>
      </c>
      <c r="BU244" s="22">
        <v>0</v>
      </c>
      <c r="BV244" s="22">
        <v>0</v>
      </c>
      <c r="BW244" s="22">
        <v>0</v>
      </c>
      <c r="BX244" s="22">
        <v>0</v>
      </c>
      <c r="BY244" s="22">
        <v>0</v>
      </c>
      <c r="BZ244" s="22">
        <v>0</v>
      </c>
      <c r="CA244" s="22">
        <v>0</v>
      </c>
      <c r="CB244" s="22">
        <v>0</v>
      </c>
      <c r="CC244" s="22">
        <v>0</v>
      </c>
    </row>
    <row r="245" spans="1:81" x14ac:dyDescent="0.3">
      <c r="A245" s="6" t="s">
        <v>100</v>
      </c>
      <c r="B245" s="20">
        <f t="shared" si="14"/>
        <v>22</v>
      </c>
      <c r="C245" s="22">
        <v>0</v>
      </c>
      <c r="D245" s="22">
        <v>0</v>
      </c>
      <c r="E245" s="22">
        <v>1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0</v>
      </c>
      <c r="P245" s="22">
        <v>0</v>
      </c>
      <c r="Q245" s="22">
        <v>0</v>
      </c>
      <c r="R245" s="22">
        <v>0</v>
      </c>
      <c r="S245" s="22">
        <v>0</v>
      </c>
      <c r="T245" s="22">
        <v>0</v>
      </c>
      <c r="U245" s="22">
        <v>0</v>
      </c>
      <c r="V245" s="22">
        <v>0</v>
      </c>
      <c r="W245" s="22">
        <v>0</v>
      </c>
      <c r="X245" s="22">
        <v>1</v>
      </c>
      <c r="Y245" s="22">
        <v>0</v>
      </c>
      <c r="Z245" s="22">
        <v>0</v>
      </c>
      <c r="AA245" s="22">
        <v>0</v>
      </c>
      <c r="AB245" s="22">
        <v>0</v>
      </c>
      <c r="AC245" s="22">
        <v>3</v>
      </c>
      <c r="AD245" s="22">
        <v>4</v>
      </c>
      <c r="AE245" s="22">
        <v>1</v>
      </c>
      <c r="AF245" s="22">
        <v>0</v>
      </c>
      <c r="AG245" s="22">
        <v>0</v>
      </c>
      <c r="AH245" s="22">
        <v>0</v>
      </c>
      <c r="AI245" s="22">
        <v>3</v>
      </c>
      <c r="AJ245" s="22">
        <v>0</v>
      </c>
      <c r="AK245" s="22">
        <v>0</v>
      </c>
      <c r="AL245" s="22">
        <v>0</v>
      </c>
      <c r="AM245" s="22">
        <v>0</v>
      </c>
      <c r="AN245" s="22">
        <v>0</v>
      </c>
      <c r="AO245" s="22">
        <v>0</v>
      </c>
      <c r="AP245" s="22">
        <v>0</v>
      </c>
      <c r="AQ245" s="22">
        <v>0</v>
      </c>
      <c r="AR245" s="22">
        <v>0</v>
      </c>
      <c r="AS245" s="22">
        <v>0</v>
      </c>
      <c r="AT245" s="22">
        <v>0</v>
      </c>
      <c r="AU245" s="22">
        <v>0</v>
      </c>
      <c r="AV245" s="22">
        <v>0</v>
      </c>
      <c r="AW245" s="22">
        <v>0</v>
      </c>
      <c r="AX245" s="22">
        <v>3</v>
      </c>
      <c r="AY245" s="22">
        <v>0</v>
      </c>
      <c r="AZ245" s="22">
        <v>0</v>
      </c>
      <c r="BA245" s="22">
        <v>0</v>
      </c>
      <c r="BB245" s="22">
        <v>1</v>
      </c>
      <c r="BC245" s="22">
        <v>0</v>
      </c>
      <c r="BD245" s="22">
        <v>0</v>
      </c>
      <c r="BE245" s="22">
        <v>0</v>
      </c>
      <c r="BF245" s="22">
        <v>0</v>
      </c>
      <c r="BG245" s="22">
        <v>0</v>
      </c>
      <c r="BH245" s="22">
        <v>0</v>
      </c>
      <c r="BI245" s="22">
        <v>0</v>
      </c>
      <c r="BJ245" s="22">
        <v>0</v>
      </c>
      <c r="BK245" s="22">
        <v>0</v>
      </c>
      <c r="BL245" s="22">
        <v>0</v>
      </c>
      <c r="BM245" s="22">
        <v>3</v>
      </c>
      <c r="BN245" s="22">
        <v>0</v>
      </c>
      <c r="BO245" s="22">
        <v>2</v>
      </c>
      <c r="BP245" s="22">
        <v>0</v>
      </c>
      <c r="BQ245" s="22">
        <v>0</v>
      </c>
      <c r="BR245" s="22">
        <v>0</v>
      </c>
      <c r="BS245" s="22">
        <v>0</v>
      </c>
      <c r="BT245" s="22">
        <v>0</v>
      </c>
      <c r="BU245" s="22">
        <v>0</v>
      </c>
      <c r="BV245" s="22">
        <v>0</v>
      </c>
      <c r="BW245" s="22">
        <v>0</v>
      </c>
      <c r="BX245" s="22">
        <v>0</v>
      </c>
      <c r="BY245" s="22">
        <v>0</v>
      </c>
      <c r="BZ245" s="22">
        <v>0</v>
      </c>
      <c r="CA245" s="22">
        <v>0</v>
      </c>
      <c r="CB245" s="22">
        <v>0</v>
      </c>
      <c r="CC245" s="22">
        <v>0</v>
      </c>
    </row>
    <row r="246" spans="1:81" x14ac:dyDescent="0.3">
      <c r="A246" s="6" t="s">
        <v>396</v>
      </c>
      <c r="B246" s="20">
        <f t="shared" si="14"/>
        <v>3</v>
      </c>
      <c r="C246" s="22">
        <v>0</v>
      </c>
      <c r="D246" s="22">
        <v>0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0</v>
      </c>
      <c r="O246" s="22">
        <v>0</v>
      </c>
      <c r="P246" s="22">
        <v>0</v>
      </c>
      <c r="Q246" s="22">
        <v>0</v>
      </c>
      <c r="R246" s="22">
        <v>0</v>
      </c>
      <c r="S246" s="22">
        <v>0</v>
      </c>
      <c r="T246" s="22">
        <v>0</v>
      </c>
      <c r="U246" s="22">
        <v>0</v>
      </c>
      <c r="V246" s="22">
        <v>0</v>
      </c>
      <c r="W246" s="22">
        <v>0</v>
      </c>
      <c r="X246" s="22">
        <v>0</v>
      </c>
      <c r="Y246" s="22">
        <v>0</v>
      </c>
      <c r="Z246" s="22">
        <v>0</v>
      </c>
      <c r="AA246" s="22">
        <v>0</v>
      </c>
      <c r="AB246" s="22">
        <v>0</v>
      </c>
      <c r="AC246" s="22">
        <v>0</v>
      </c>
      <c r="AD246" s="22">
        <v>0</v>
      </c>
      <c r="AE246" s="22">
        <v>0</v>
      </c>
      <c r="AF246" s="22">
        <v>0</v>
      </c>
      <c r="AG246" s="22">
        <v>0</v>
      </c>
      <c r="AH246" s="22">
        <v>1</v>
      </c>
      <c r="AI246" s="22">
        <v>0</v>
      </c>
      <c r="AJ246" s="22">
        <v>1</v>
      </c>
      <c r="AK246" s="22">
        <v>0</v>
      </c>
      <c r="AL246" s="22">
        <v>0</v>
      </c>
      <c r="AM246" s="22">
        <v>0</v>
      </c>
      <c r="AN246" s="22">
        <v>0</v>
      </c>
      <c r="AO246" s="22">
        <v>0</v>
      </c>
      <c r="AP246" s="22">
        <v>0</v>
      </c>
      <c r="AQ246" s="22">
        <v>0</v>
      </c>
      <c r="AR246" s="22">
        <v>0</v>
      </c>
      <c r="AS246" s="22">
        <v>0</v>
      </c>
      <c r="AT246" s="22">
        <v>0</v>
      </c>
      <c r="AU246" s="22">
        <v>0</v>
      </c>
      <c r="AV246" s="22">
        <v>0</v>
      </c>
      <c r="AW246" s="22">
        <v>0</v>
      </c>
      <c r="AX246" s="22">
        <v>0</v>
      </c>
      <c r="AY246" s="22">
        <v>0</v>
      </c>
      <c r="AZ246" s="22">
        <v>0</v>
      </c>
      <c r="BA246" s="22">
        <v>0</v>
      </c>
      <c r="BB246" s="22">
        <v>0</v>
      </c>
      <c r="BC246" s="22">
        <v>0</v>
      </c>
      <c r="BD246" s="22">
        <v>0</v>
      </c>
      <c r="BE246" s="22">
        <v>0</v>
      </c>
      <c r="BF246" s="22">
        <v>0</v>
      </c>
      <c r="BG246" s="22">
        <v>0</v>
      </c>
      <c r="BH246" s="22">
        <v>0</v>
      </c>
      <c r="BI246" s="22">
        <v>0</v>
      </c>
      <c r="BJ246" s="22">
        <v>0</v>
      </c>
      <c r="BK246" s="22">
        <v>0</v>
      </c>
      <c r="BL246" s="22">
        <v>0</v>
      </c>
      <c r="BM246" s="22">
        <v>1</v>
      </c>
      <c r="BN246" s="22">
        <v>0</v>
      </c>
      <c r="BO246" s="22">
        <v>0</v>
      </c>
      <c r="BP246" s="22">
        <v>0</v>
      </c>
      <c r="BQ246" s="22">
        <v>0</v>
      </c>
      <c r="BR246" s="22">
        <v>0</v>
      </c>
      <c r="BS246" s="22">
        <v>0</v>
      </c>
      <c r="BT246" s="22">
        <v>0</v>
      </c>
      <c r="BU246" s="22">
        <v>0</v>
      </c>
      <c r="BV246" s="22">
        <v>0</v>
      </c>
      <c r="BW246" s="22">
        <v>0</v>
      </c>
      <c r="BX246" s="22">
        <v>0</v>
      </c>
      <c r="BY246" s="22">
        <v>0</v>
      </c>
      <c r="BZ246" s="22">
        <v>0</v>
      </c>
      <c r="CA246" s="22">
        <v>0</v>
      </c>
      <c r="CB246" s="22">
        <v>0</v>
      </c>
      <c r="CC246" s="22">
        <v>0</v>
      </c>
    </row>
    <row r="247" spans="1:81" x14ac:dyDescent="0.3">
      <c r="A247" s="6" t="s">
        <v>101</v>
      </c>
      <c r="B247" s="20">
        <f t="shared" si="14"/>
        <v>19067</v>
      </c>
      <c r="C247" s="22">
        <v>247</v>
      </c>
      <c r="D247" s="22">
        <v>102</v>
      </c>
      <c r="E247" s="22">
        <v>26</v>
      </c>
      <c r="F247" s="22">
        <v>28</v>
      </c>
      <c r="G247" s="22">
        <v>30</v>
      </c>
      <c r="H247" s="22">
        <v>21</v>
      </c>
      <c r="I247" s="22">
        <v>63</v>
      </c>
      <c r="J247" s="22">
        <v>26</v>
      </c>
      <c r="K247" s="22">
        <v>32</v>
      </c>
      <c r="L247" s="22">
        <v>29</v>
      </c>
      <c r="M247" s="22">
        <v>26</v>
      </c>
      <c r="N247" s="22">
        <v>13</v>
      </c>
      <c r="O247" s="22">
        <v>14</v>
      </c>
      <c r="P247" s="22">
        <v>40</v>
      </c>
      <c r="Q247" s="22">
        <v>718</v>
      </c>
      <c r="R247" s="22">
        <v>1318</v>
      </c>
      <c r="S247" s="22">
        <v>0</v>
      </c>
      <c r="T247" s="22">
        <v>0</v>
      </c>
      <c r="U247" s="22">
        <v>0</v>
      </c>
      <c r="V247" s="22">
        <v>0</v>
      </c>
      <c r="W247" s="22">
        <v>0</v>
      </c>
      <c r="X247" s="22">
        <v>1</v>
      </c>
      <c r="Y247" s="22">
        <v>9</v>
      </c>
      <c r="Z247" s="22">
        <v>0</v>
      </c>
      <c r="AA247" s="22">
        <v>0</v>
      </c>
      <c r="AB247" s="22">
        <v>0</v>
      </c>
      <c r="AC247" s="22">
        <v>2787</v>
      </c>
      <c r="AD247" s="22">
        <v>485</v>
      </c>
      <c r="AE247" s="22">
        <v>419</v>
      </c>
      <c r="AF247" s="22">
        <v>734</v>
      </c>
      <c r="AG247" s="22">
        <v>0</v>
      </c>
      <c r="AH247" s="22">
        <v>140</v>
      </c>
      <c r="AI247" s="22">
        <v>872</v>
      </c>
      <c r="AJ247" s="22">
        <v>95</v>
      </c>
      <c r="AK247" s="22">
        <v>337</v>
      </c>
      <c r="AL247" s="22">
        <v>0</v>
      </c>
      <c r="AM247" s="22">
        <v>91</v>
      </c>
      <c r="AN247" s="22">
        <v>34</v>
      </c>
      <c r="AO247" s="22">
        <v>169</v>
      </c>
      <c r="AP247" s="22">
        <v>101</v>
      </c>
      <c r="AQ247" s="22">
        <v>302</v>
      </c>
      <c r="AR247" s="22">
        <v>83</v>
      </c>
      <c r="AS247" s="22">
        <v>928</v>
      </c>
      <c r="AT247" s="22">
        <v>535</v>
      </c>
      <c r="AU247" s="22">
        <v>4</v>
      </c>
      <c r="AV247" s="22">
        <v>175</v>
      </c>
      <c r="AW247" s="22">
        <v>26</v>
      </c>
      <c r="AX247" s="22">
        <v>1384</v>
      </c>
      <c r="AY247" s="22">
        <v>244</v>
      </c>
      <c r="AZ247" s="22">
        <v>0</v>
      </c>
      <c r="BA247" s="22">
        <v>327</v>
      </c>
      <c r="BB247" s="22">
        <v>372</v>
      </c>
      <c r="BC247" s="22">
        <v>0</v>
      </c>
      <c r="BD247" s="22">
        <v>269</v>
      </c>
      <c r="BE247" s="22">
        <v>0</v>
      </c>
      <c r="BF247" s="22">
        <v>445</v>
      </c>
      <c r="BG247" s="22">
        <v>0</v>
      </c>
      <c r="BH247" s="22">
        <v>0</v>
      </c>
      <c r="BI247" s="22">
        <v>105</v>
      </c>
      <c r="BJ247" s="22">
        <v>802</v>
      </c>
      <c r="BK247" s="22">
        <v>159</v>
      </c>
      <c r="BL247" s="22">
        <v>279</v>
      </c>
      <c r="BM247" s="22">
        <v>340</v>
      </c>
      <c r="BN247" s="22">
        <v>0</v>
      </c>
      <c r="BO247" s="22">
        <v>383</v>
      </c>
      <c r="BP247" s="22">
        <v>0</v>
      </c>
      <c r="BQ247" s="22">
        <v>33</v>
      </c>
      <c r="BR247" s="22">
        <v>170</v>
      </c>
      <c r="BS247" s="22">
        <v>0</v>
      </c>
      <c r="BT247" s="22">
        <v>75</v>
      </c>
      <c r="BU247" s="22">
        <v>126</v>
      </c>
      <c r="BV247" s="22">
        <v>0</v>
      </c>
      <c r="BW247" s="22">
        <v>32</v>
      </c>
      <c r="BX247" s="22">
        <v>98</v>
      </c>
      <c r="BY247" s="22">
        <v>542</v>
      </c>
      <c r="BZ247" s="22">
        <v>155</v>
      </c>
      <c r="CA247" s="22">
        <v>310</v>
      </c>
      <c r="CB247" s="22">
        <v>702</v>
      </c>
      <c r="CC247" s="22">
        <v>655</v>
      </c>
    </row>
    <row r="248" spans="1:81" x14ac:dyDescent="0.3">
      <c r="A248" s="6" t="s">
        <v>102</v>
      </c>
      <c r="B248" s="20">
        <f t="shared" si="14"/>
        <v>434</v>
      </c>
      <c r="C248" s="22">
        <v>8</v>
      </c>
      <c r="D248" s="22">
        <v>6</v>
      </c>
      <c r="E248" s="22">
        <v>4</v>
      </c>
      <c r="F248" s="22">
        <v>2</v>
      </c>
      <c r="G248" s="22">
        <v>6</v>
      </c>
      <c r="H248" s="22">
        <v>7</v>
      </c>
      <c r="I248" s="22">
        <v>6</v>
      </c>
      <c r="J248" s="22">
        <v>1</v>
      </c>
      <c r="K248" s="22">
        <v>3</v>
      </c>
      <c r="L248" s="22">
        <v>3</v>
      </c>
      <c r="M248" s="22">
        <v>10</v>
      </c>
      <c r="N248" s="22">
        <v>7</v>
      </c>
      <c r="O248" s="22">
        <v>1</v>
      </c>
      <c r="P248" s="22">
        <v>12</v>
      </c>
      <c r="Q248" s="22">
        <v>8</v>
      </c>
      <c r="R248" s="22">
        <v>22</v>
      </c>
      <c r="S248" s="22">
        <v>0</v>
      </c>
      <c r="T248" s="22">
        <v>0</v>
      </c>
      <c r="U248" s="22">
        <v>0</v>
      </c>
      <c r="V248" s="22">
        <v>0</v>
      </c>
      <c r="W248" s="22">
        <v>0</v>
      </c>
      <c r="X248" s="22">
        <v>0</v>
      </c>
      <c r="Y248" s="22">
        <v>0</v>
      </c>
      <c r="Z248" s="22">
        <v>0</v>
      </c>
      <c r="AA248" s="22">
        <v>0</v>
      </c>
      <c r="AB248" s="22">
        <v>0</v>
      </c>
      <c r="AC248" s="22">
        <v>24</v>
      </c>
      <c r="AD248" s="22">
        <v>7</v>
      </c>
      <c r="AE248" s="22">
        <v>5</v>
      </c>
      <c r="AF248" s="22">
        <v>6</v>
      </c>
      <c r="AG248" s="22">
        <v>0</v>
      </c>
      <c r="AH248" s="22">
        <v>4</v>
      </c>
      <c r="AI248" s="22">
        <v>22</v>
      </c>
      <c r="AJ248" s="22">
        <v>0</v>
      </c>
      <c r="AK248" s="22">
        <v>9</v>
      </c>
      <c r="AL248" s="22">
        <v>0</v>
      </c>
      <c r="AM248" s="22">
        <v>3</v>
      </c>
      <c r="AN248" s="22">
        <v>1</v>
      </c>
      <c r="AO248" s="22">
        <v>5</v>
      </c>
      <c r="AP248" s="22">
        <v>2</v>
      </c>
      <c r="AQ248" s="22">
        <v>3</v>
      </c>
      <c r="AR248" s="22">
        <v>4</v>
      </c>
      <c r="AS248" s="22">
        <v>8</v>
      </c>
      <c r="AT248" s="22">
        <v>3</v>
      </c>
      <c r="AU248" s="22">
        <v>0</v>
      </c>
      <c r="AV248" s="22">
        <v>16</v>
      </c>
      <c r="AW248" s="22">
        <v>2</v>
      </c>
      <c r="AX248" s="22">
        <v>18</v>
      </c>
      <c r="AY248" s="22">
        <v>3</v>
      </c>
      <c r="AZ248" s="22">
        <v>0</v>
      </c>
      <c r="BA248" s="22">
        <v>13</v>
      </c>
      <c r="BB248" s="22">
        <v>9</v>
      </c>
      <c r="BC248" s="22">
        <v>0</v>
      </c>
      <c r="BD248" s="22">
        <v>16</v>
      </c>
      <c r="BE248" s="22">
        <v>0</v>
      </c>
      <c r="BF248" s="22">
        <v>9</v>
      </c>
      <c r="BG248" s="22">
        <v>0</v>
      </c>
      <c r="BH248" s="22">
        <v>0</v>
      </c>
      <c r="BI248" s="22">
        <v>2</v>
      </c>
      <c r="BJ248" s="22">
        <v>23</v>
      </c>
      <c r="BK248" s="22">
        <v>0</v>
      </c>
      <c r="BL248" s="22">
        <v>8</v>
      </c>
      <c r="BM248" s="22">
        <v>15</v>
      </c>
      <c r="BN248" s="22">
        <v>0</v>
      </c>
      <c r="BO248" s="22">
        <v>8</v>
      </c>
      <c r="BP248" s="22">
        <v>0</v>
      </c>
      <c r="BQ248" s="22">
        <v>5</v>
      </c>
      <c r="BR248" s="22">
        <v>5</v>
      </c>
      <c r="BS248" s="22">
        <v>0</v>
      </c>
      <c r="BT248" s="22">
        <v>2</v>
      </c>
      <c r="BU248" s="22">
        <v>2</v>
      </c>
      <c r="BV248" s="22">
        <v>0</v>
      </c>
      <c r="BW248" s="22">
        <v>0</v>
      </c>
      <c r="BX248" s="22">
        <v>4</v>
      </c>
      <c r="BY248" s="22">
        <v>14</v>
      </c>
      <c r="BZ248" s="22">
        <v>4</v>
      </c>
      <c r="CA248" s="22">
        <v>4</v>
      </c>
      <c r="CB248" s="22">
        <v>27</v>
      </c>
      <c r="CC248" s="22">
        <v>13</v>
      </c>
    </row>
    <row r="249" spans="1:81" x14ac:dyDescent="0.3">
      <c r="A249" s="6" t="s">
        <v>103</v>
      </c>
      <c r="B249" s="20">
        <f t="shared" si="14"/>
        <v>14508</v>
      </c>
      <c r="C249" s="22">
        <v>216</v>
      </c>
      <c r="D249" s="22">
        <v>54</v>
      </c>
      <c r="E249" s="22">
        <v>18</v>
      </c>
      <c r="F249" s="22">
        <v>13</v>
      </c>
      <c r="G249" s="22">
        <v>25</v>
      </c>
      <c r="H249" s="22">
        <v>38</v>
      </c>
      <c r="I249" s="22">
        <v>43</v>
      </c>
      <c r="J249" s="22">
        <v>32</v>
      </c>
      <c r="K249" s="22">
        <v>24</v>
      </c>
      <c r="L249" s="22">
        <v>16</v>
      </c>
      <c r="M249" s="22">
        <v>18</v>
      </c>
      <c r="N249" s="22">
        <v>8</v>
      </c>
      <c r="O249" s="22">
        <v>10</v>
      </c>
      <c r="P249" s="22">
        <v>12</v>
      </c>
      <c r="Q249" s="22">
        <v>191</v>
      </c>
      <c r="R249" s="22">
        <v>427</v>
      </c>
      <c r="S249" s="22">
        <v>0</v>
      </c>
      <c r="T249" s="22">
        <v>0</v>
      </c>
      <c r="U249" s="22">
        <v>0</v>
      </c>
      <c r="V249" s="22">
        <v>0</v>
      </c>
      <c r="W249" s="22">
        <v>0</v>
      </c>
      <c r="X249" s="22">
        <v>0</v>
      </c>
      <c r="Y249" s="22">
        <v>0</v>
      </c>
      <c r="Z249" s="22">
        <v>0</v>
      </c>
      <c r="AA249" s="22">
        <v>0</v>
      </c>
      <c r="AB249" s="22">
        <v>0</v>
      </c>
      <c r="AC249" s="22">
        <v>1115</v>
      </c>
      <c r="AD249" s="22">
        <v>154</v>
      </c>
      <c r="AE249" s="22">
        <v>64</v>
      </c>
      <c r="AF249" s="22">
        <v>104</v>
      </c>
      <c r="AG249" s="22">
        <v>0</v>
      </c>
      <c r="AH249" s="22">
        <v>132</v>
      </c>
      <c r="AI249" s="22">
        <v>1443</v>
      </c>
      <c r="AJ249" s="22">
        <v>327</v>
      </c>
      <c r="AK249" s="22">
        <v>836</v>
      </c>
      <c r="AL249" s="22">
        <v>0</v>
      </c>
      <c r="AM249" s="22">
        <v>55</v>
      </c>
      <c r="AN249" s="22">
        <v>38</v>
      </c>
      <c r="AO249" s="22">
        <v>115</v>
      </c>
      <c r="AP249" s="22">
        <v>167</v>
      </c>
      <c r="AQ249" s="22">
        <v>371</v>
      </c>
      <c r="AR249" s="22">
        <v>469</v>
      </c>
      <c r="AS249" s="22">
        <v>715</v>
      </c>
      <c r="AT249" s="22">
        <v>199</v>
      </c>
      <c r="AU249" s="22">
        <v>5</v>
      </c>
      <c r="AV249" s="22">
        <v>182</v>
      </c>
      <c r="AW249" s="22">
        <v>74</v>
      </c>
      <c r="AX249" s="22">
        <v>807</v>
      </c>
      <c r="AY249" s="22">
        <v>158</v>
      </c>
      <c r="AZ249" s="22">
        <v>0</v>
      </c>
      <c r="BA249" s="22">
        <v>218</v>
      </c>
      <c r="BB249" s="22">
        <v>1020</v>
      </c>
      <c r="BC249" s="22">
        <v>0</v>
      </c>
      <c r="BD249" s="22">
        <v>331</v>
      </c>
      <c r="BE249" s="22">
        <v>0</v>
      </c>
      <c r="BF249" s="22">
        <v>281</v>
      </c>
      <c r="BG249" s="22">
        <v>0</v>
      </c>
      <c r="BH249" s="22">
        <v>0</v>
      </c>
      <c r="BI249" s="22">
        <v>214</v>
      </c>
      <c r="BJ249" s="22">
        <v>396</v>
      </c>
      <c r="BK249" s="22">
        <v>38</v>
      </c>
      <c r="BL249" s="22">
        <v>240</v>
      </c>
      <c r="BM249" s="22">
        <v>376</v>
      </c>
      <c r="BN249" s="22">
        <v>0</v>
      </c>
      <c r="BO249" s="22">
        <v>350</v>
      </c>
      <c r="BP249" s="22">
        <v>0</v>
      </c>
      <c r="BQ249" s="22">
        <v>179</v>
      </c>
      <c r="BR249" s="22">
        <v>145</v>
      </c>
      <c r="BS249" s="22">
        <v>0</v>
      </c>
      <c r="BT249" s="22">
        <v>88</v>
      </c>
      <c r="BU249" s="22">
        <v>131</v>
      </c>
      <c r="BV249" s="22">
        <v>0</v>
      </c>
      <c r="BW249" s="22">
        <v>22</v>
      </c>
      <c r="BX249" s="22">
        <v>87</v>
      </c>
      <c r="BY249" s="22">
        <v>361</v>
      </c>
      <c r="BZ249" s="22">
        <v>84</v>
      </c>
      <c r="CA249" s="22">
        <v>214</v>
      </c>
      <c r="CB249" s="22">
        <v>857</v>
      </c>
      <c r="CC249" s="22">
        <v>201</v>
      </c>
    </row>
    <row r="250" spans="1:81" x14ac:dyDescent="0.3">
      <c r="A250" s="6" t="s">
        <v>105</v>
      </c>
      <c r="B250" s="20">
        <f t="shared" si="14"/>
        <v>32</v>
      </c>
      <c r="C250" s="22">
        <v>0</v>
      </c>
      <c r="D250" s="22">
        <v>0</v>
      </c>
      <c r="E250" s="22">
        <v>0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2">
        <v>0</v>
      </c>
      <c r="O250" s="22">
        <v>0</v>
      </c>
      <c r="P250" s="22">
        <v>0</v>
      </c>
      <c r="Q250" s="22">
        <v>0</v>
      </c>
      <c r="R250" s="22">
        <v>0</v>
      </c>
      <c r="S250" s="22">
        <v>0</v>
      </c>
      <c r="T250" s="22">
        <v>0</v>
      </c>
      <c r="U250" s="22">
        <v>0</v>
      </c>
      <c r="V250" s="22">
        <v>0</v>
      </c>
      <c r="W250" s="22">
        <v>0</v>
      </c>
      <c r="X250" s="22">
        <v>0</v>
      </c>
      <c r="Y250" s="22">
        <v>0</v>
      </c>
      <c r="Z250" s="22">
        <v>0</v>
      </c>
      <c r="AA250" s="22">
        <v>0</v>
      </c>
      <c r="AB250" s="22">
        <v>0</v>
      </c>
      <c r="AC250" s="22">
        <v>31</v>
      </c>
      <c r="AD250" s="22">
        <v>0</v>
      </c>
      <c r="AE250" s="22">
        <v>0</v>
      </c>
      <c r="AF250" s="22">
        <v>0</v>
      </c>
      <c r="AG250" s="22">
        <v>0</v>
      </c>
      <c r="AH250" s="22">
        <v>0</v>
      </c>
      <c r="AI250" s="22">
        <v>0</v>
      </c>
      <c r="AJ250" s="22">
        <v>0</v>
      </c>
      <c r="AK250" s="22">
        <v>0</v>
      </c>
      <c r="AL250" s="22">
        <v>0</v>
      </c>
      <c r="AM250" s="22">
        <v>0</v>
      </c>
      <c r="AN250" s="22">
        <v>0</v>
      </c>
      <c r="AO250" s="22">
        <v>0</v>
      </c>
      <c r="AP250" s="22">
        <v>0</v>
      </c>
      <c r="AQ250" s="22">
        <v>0</v>
      </c>
      <c r="AR250" s="22">
        <v>0</v>
      </c>
      <c r="AS250" s="22">
        <v>1</v>
      </c>
      <c r="AT250" s="22">
        <v>0</v>
      </c>
      <c r="AU250" s="22">
        <v>0</v>
      </c>
      <c r="AV250" s="22">
        <v>0</v>
      </c>
      <c r="AW250" s="22">
        <v>0</v>
      </c>
      <c r="AX250" s="22">
        <v>0</v>
      </c>
      <c r="AY250" s="22">
        <v>0</v>
      </c>
      <c r="AZ250" s="22">
        <v>0</v>
      </c>
      <c r="BA250" s="22">
        <v>0</v>
      </c>
      <c r="BB250" s="22">
        <v>0</v>
      </c>
      <c r="BC250" s="22">
        <v>0</v>
      </c>
      <c r="BD250" s="22">
        <v>0</v>
      </c>
      <c r="BE250" s="22">
        <v>0</v>
      </c>
      <c r="BF250" s="22">
        <v>0</v>
      </c>
      <c r="BG250" s="22">
        <v>0</v>
      </c>
      <c r="BH250" s="22">
        <v>0</v>
      </c>
      <c r="BI250" s="22">
        <v>0</v>
      </c>
      <c r="BJ250" s="22">
        <v>0</v>
      </c>
      <c r="BK250" s="22">
        <v>0</v>
      </c>
      <c r="BL250" s="22">
        <v>0</v>
      </c>
      <c r="BM250" s="22">
        <v>0</v>
      </c>
      <c r="BN250" s="22">
        <v>0</v>
      </c>
      <c r="BO250" s="22">
        <v>0</v>
      </c>
      <c r="BP250" s="22">
        <v>0</v>
      </c>
      <c r="BQ250" s="22">
        <v>0</v>
      </c>
      <c r="BR250" s="22">
        <v>0</v>
      </c>
      <c r="BS250" s="22">
        <v>0</v>
      </c>
      <c r="BT250" s="22">
        <v>0</v>
      </c>
      <c r="BU250" s="22">
        <v>0</v>
      </c>
      <c r="BV250" s="22">
        <v>0</v>
      </c>
      <c r="BW250" s="22">
        <v>0</v>
      </c>
      <c r="BX250" s="22">
        <v>0</v>
      </c>
      <c r="BY250" s="22">
        <v>0</v>
      </c>
      <c r="BZ250" s="22">
        <v>0</v>
      </c>
      <c r="CA250" s="22">
        <v>0</v>
      </c>
      <c r="CB250" s="22">
        <v>0</v>
      </c>
      <c r="CC250" s="22">
        <v>0</v>
      </c>
    </row>
    <row r="251" spans="1:81" x14ac:dyDescent="0.3">
      <c r="A251" s="6" t="s">
        <v>106</v>
      </c>
      <c r="B251" s="20">
        <f t="shared" si="14"/>
        <v>4</v>
      </c>
      <c r="C251" s="22">
        <v>0</v>
      </c>
      <c r="D251" s="22">
        <v>1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>
        <v>0</v>
      </c>
      <c r="O251" s="22">
        <v>0</v>
      </c>
      <c r="P251" s="22">
        <v>0</v>
      </c>
      <c r="Q251" s="22">
        <v>0</v>
      </c>
      <c r="R251" s="22">
        <v>0</v>
      </c>
      <c r="S251" s="22">
        <v>0</v>
      </c>
      <c r="T251" s="22">
        <v>0</v>
      </c>
      <c r="U251" s="22">
        <v>0</v>
      </c>
      <c r="V251" s="22">
        <v>0</v>
      </c>
      <c r="W251" s="22">
        <v>0</v>
      </c>
      <c r="X251" s="22">
        <v>0</v>
      </c>
      <c r="Y251" s="22">
        <v>0</v>
      </c>
      <c r="Z251" s="22">
        <v>0</v>
      </c>
      <c r="AA251" s="22">
        <v>0</v>
      </c>
      <c r="AB251" s="22">
        <v>0</v>
      </c>
      <c r="AC251" s="22">
        <v>1</v>
      </c>
      <c r="AD251" s="22">
        <v>0</v>
      </c>
      <c r="AE251" s="22">
        <v>1</v>
      </c>
      <c r="AF251" s="22">
        <v>0</v>
      </c>
      <c r="AG251" s="22">
        <v>0</v>
      </c>
      <c r="AH251" s="22">
        <v>0</v>
      </c>
      <c r="AI251" s="22">
        <v>1</v>
      </c>
      <c r="AJ251" s="22">
        <v>0</v>
      </c>
      <c r="AK251" s="22">
        <v>0</v>
      </c>
      <c r="AL251" s="22">
        <v>0</v>
      </c>
      <c r="AM251" s="22">
        <v>0</v>
      </c>
      <c r="AN251" s="22">
        <v>0</v>
      </c>
      <c r="AO251" s="22">
        <v>0</v>
      </c>
      <c r="AP251" s="22">
        <v>0</v>
      </c>
      <c r="AQ251" s="22">
        <v>0</v>
      </c>
      <c r="AR251" s="22">
        <v>0</v>
      </c>
      <c r="AS251" s="22">
        <v>0</v>
      </c>
      <c r="AT251" s="22">
        <v>0</v>
      </c>
      <c r="AU251" s="22">
        <v>0</v>
      </c>
      <c r="AV251" s="22">
        <v>0</v>
      </c>
      <c r="AW251" s="22">
        <v>0</v>
      </c>
      <c r="AX251" s="22">
        <v>0</v>
      </c>
      <c r="AY251" s="22">
        <v>0</v>
      </c>
      <c r="AZ251" s="22">
        <v>0</v>
      </c>
      <c r="BA251" s="22">
        <v>0</v>
      </c>
      <c r="BB251" s="22">
        <v>0</v>
      </c>
      <c r="BC251" s="22">
        <v>0</v>
      </c>
      <c r="BD251" s="22">
        <v>0</v>
      </c>
      <c r="BE251" s="22">
        <v>0</v>
      </c>
      <c r="BF251" s="22">
        <v>0</v>
      </c>
      <c r="BG251" s="22">
        <v>0</v>
      </c>
      <c r="BH251" s="22">
        <v>0</v>
      </c>
      <c r="BI251" s="22">
        <v>0</v>
      </c>
      <c r="BJ251" s="22">
        <v>0</v>
      </c>
      <c r="BK251" s="22">
        <v>0</v>
      </c>
      <c r="BL251" s="22">
        <v>0</v>
      </c>
      <c r="BM251" s="22">
        <v>0</v>
      </c>
      <c r="BN251" s="22">
        <v>0</v>
      </c>
      <c r="BO251" s="22">
        <v>0</v>
      </c>
      <c r="BP251" s="22">
        <v>0</v>
      </c>
      <c r="BQ251" s="22">
        <v>0</v>
      </c>
      <c r="BR251" s="22">
        <v>0</v>
      </c>
      <c r="BS251" s="22">
        <v>0</v>
      </c>
      <c r="BT251" s="22">
        <v>0</v>
      </c>
      <c r="BU251" s="22">
        <v>0</v>
      </c>
      <c r="BV251" s="22">
        <v>0</v>
      </c>
      <c r="BW251" s="22">
        <v>0</v>
      </c>
      <c r="BX251" s="22">
        <v>0</v>
      </c>
      <c r="BY251" s="22">
        <v>0</v>
      </c>
      <c r="BZ251" s="22">
        <v>0</v>
      </c>
      <c r="CA251" s="22">
        <v>0</v>
      </c>
      <c r="CB251" s="22">
        <v>0</v>
      </c>
      <c r="CC251" s="22">
        <v>0</v>
      </c>
    </row>
    <row r="252" spans="1:81" x14ac:dyDescent="0.3">
      <c r="A252" s="6" t="s">
        <v>107</v>
      </c>
      <c r="B252" s="20">
        <f t="shared" si="14"/>
        <v>9</v>
      </c>
      <c r="C252" s="22">
        <v>0</v>
      </c>
      <c r="D252" s="22">
        <v>0</v>
      </c>
      <c r="E252" s="22">
        <v>0</v>
      </c>
      <c r="F252" s="22">
        <v>0</v>
      </c>
      <c r="G252" s="22">
        <v>0</v>
      </c>
      <c r="H252" s="22">
        <v>0</v>
      </c>
      <c r="I252" s="22">
        <v>0</v>
      </c>
      <c r="J252" s="22">
        <v>0</v>
      </c>
      <c r="K252" s="22">
        <v>0</v>
      </c>
      <c r="L252" s="22">
        <v>0</v>
      </c>
      <c r="M252" s="22">
        <v>0</v>
      </c>
      <c r="N252" s="22">
        <v>0</v>
      </c>
      <c r="O252" s="22">
        <v>0</v>
      </c>
      <c r="P252" s="22">
        <v>0</v>
      </c>
      <c r="Q252" s="22">
        <v>2</v>
      </c>
      <c r="R252" s="22">
        <v>0</v>
      </c>
      <c r="S252" s="22">
        <v>0</v>
      </c>
      <c r="T252" s="22">
        <v>0</v>
      </c>
      <c r="U252" s="22">
        <v>0</v>
      </c>
      <c r="V252" s="22">
        <v>0</v>
      </c>
      <c r="W252" s="22">
        <v>0</v>
      </c>
      <c r="X252" s="22">
        <v>0</v>
      </c>
      <c r="Y252" s="22">
        <v>2</v>
      </c>
      <c r="Z252" s="22">
        <v>0</v>
      </c>
      <c r="AA252" s="22">
        <v>0</v>
      </c>
      <c r="AB252" s="22">
        <v>0</v>
      </c>
      <c r="AC252" s="22">
        <v>0</v>
      </c>
      <c r="AD252" s="22">
        <v>0</v>
      </c>
      <c r="AE252" s="22">
        <v>1</v>
      </c>
      <c r="AF252" s="22">
        <v>0</v>
      </c>
      <c r="AG252" s="22">
        <v>0</v>
      </c>
      <c r="AH252" s="22">
        <v>0</v>
      </c>
      <c r="AI252" s="22">
        <v>0</v>
      </c>
      <c r="AJ252" s="22">
        <v>0</v>
      </c>
      <c r="AK252" s="22">
        <v>0</v>
      </c>
      <c r="AL252" s="22">
        <v>0</v>
      </c>
      <c r="AM252" s="22">
        <v>0</v>
      </c>
      <c r="AN252" s="22">
        <v>0</v>
      </c>
      <c r="AO252" s="22">
        <v>0</v>
      </c>
      <c r="AP252" s="22">
        <v>0</v>
      </c>
      <c r="AQ252" s="22">
        <v>2</v>
      </c>
      <c r="AR252" s="22">
        <v>0</v>
      </c>
      <c r="AS252" s="22">
        <v>0</v>
      </c>
      <c r="AT252" s="22">
        <v>0</v>
      </c>
      <c r="AU252" s="22">
        <v>0</v>
      </c>
      <c r="AV252" s="22">
        <v>0</v>
      </c>
      <c r="AW252" s="22">
        <v>0</v>
      </c>
      <c r="AX252" s="22">
        <v>0</v>
      </c>
      <c r="AY252" s="22">
        <v>1</v>
      </c>
      <c r="AZ252" s="22">
        <v>0</v>
      </c>
      <c r="BA252" s="22">
        <v>0</v>
      </c>
      <c r="BB252" s="22">
        <v>0</v>
      </c>
      <c r="BC252" s="22">
        <v>0</v>
      </c>
      <c r="BD252" s="22">
        <v>0</v>
      </c>
      <c r="BE252" s="22">
        <v>0</v>
      </c>
      <c r="BF252" s="22">
        <v>0</v>
      </c>
      <c r="BG252" s="22">
        <v>0</v>
      </c>
      <c r="BH252" s="22">
        <v>0</v>
      </c>
      <c r="BI252" s="22">
        <v>0</v>
      </c>
      <c r="BJ252" s="22">
        <v>0</v>
      </c>
      <c r="BK252" s="22">
        <v>0</v>
      </c>
      <c r="BL252" s="22">
        <v>0</v>
      </c>
      <c r="BM252" s="22">
        <v>0</v>
      </c>
      <c r="BN252" s="22">
        <v>0</v>
      </c>
      <c r="BO252" s="22">
        <v>0</v>
      </c>
      <c r="BP252" s="22">
        <v>0</v>
      </c>
      <c r="BQ252" s="22">
        <v>0</v>
      </c>
      <c r="BR252" s="22">
        <v>0</v>
      </c>
      <c r="BS252" s="22">
        <v>0</v>
      </c>
      <c r="BT252" s="22">
        <v>0</v>
      </c>
      <c r="BU252" s="22">
        <v>0</v>
      </c>
      <c r="BV252" s="22">
        <v>0</v>
      </c>
      <c r="BW252" s="22">
        <v>0</v>
      </c>
      <c r="BX252" s="22">
        <v>0</v>
      </c>
      <c r="BY252" s="22">
        <v>1</v>
      </c>
      <c r="BZ252" s="22">
        <v>0</v>
      </c>
      <c r="CA252" s="22">
        <v>0</v>
      </c>
      <c r="CB252" s="22">
        <v>0</v>
      </c>
      <c r="CC252" s="22">
        <v>0</v>
      </c>
    </row>
    <row r="253" spans="1:81" x14ac:dyDescent="0.3">
      <c r="A253" s="6" t="s">
        <v>233</v>
      </c>
      <c r="B253" s="20">
        <f t="shared" si="14"/>
        <v>229</v>
      </c>
      <c r="C253" s="22">
        <v>0</v>
      </c>
      <c r="D253" s="22">
        <v>0</v>
      </c>
      <c r="E253" s="22">
        <v>0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2">
        <v>0</v>
      </c>
      <c r="O253" s="22">
        <v>0</v>
      </c>
      <c r="P253" s="22">
        <v>0</v>
      </c>
      <c r="Q253" s="22">
        <v>1</v>
      </c>
      <c r="R253" s="22">
        <v>1</v>
      </c>
      <c r="S253" s="22">
        <v>0</v>
      </c>
      <c r="T253" s="22">
        <v>0</v>
      </c>
      <c r="U253" s="22">
        <v>0</v>
      </c>
      <c r="V253" s="22">
        <v>0</v>
      </c>
      <c r="W253" s="22">
        <v>0</v>
      </c>
      <c r="X253" s="22">
        <v>15</v>
      </c>
      <c r="Y253" s="22">
        <v>0</v>
      </c>
      <c r="Z253" s="22">
        <v>0</v>
      </c>
      <c r="AA253" s="22">
        <v>0</v>
      </c>
      <c r="AB253" s="22">
        <v>0</v>
      </c>
      <c r="AC253" s="22">
        <v>25</v>
      </c>
      <c r="AD253" s="22">
        <v>12</v>
      </c>
      <c r="AE253" s="22">
        <v>29</v>
      </c>
      <c r="AF253" s="22">
        <v>16</v>
      </c>
      <c r="AG253" s="22">
        <v>0</v>
      </c>
      <c r="AH253" s="22">
        <v>2</v>
      </c>
      <c r="AI253" s="22">
        <v>27</v>
      </c>
      <c r="AJ253" s="22">
        <v>2</v>
      </c>
      <c r="AK253" s="22">
        <v>4</v>
      </c>
      <c r="AL253" s="22">
        <v>0</v>
      </c>
      <c r="AM253" s="22">
        <v>0</v>
      </c>
      <c r="AN253" s="22">
        <v>0</v>
      </c>
      <c r="AO253" s="22">
        <v>1</v>
      </c>
      <c r="AP253" s="22">
        <v>1</v>
      </c>
      <c r="AQ253" s="22">
        <v>0</v>
      </c>
      <c r="AR253" s="22">
        <v>2</v>
      </c>
      <c r="AS253" s="22">
        <v>17</v>
      </c>
      <c r="AT253" s="22">
        <v>1</v>
      </c>
      <c r="AU253" s="22">
        <v>0</v>
      </c>
      <c r="AV253" s="22">
        <v>1</v>
      </c>
      <c r="AW253" s="22">
        <v>2</v>
      </c>
      <c r="AX253" s="22">
        <v>23</v>
      </c>
      <c r="AY253" s="22">
        <v>2</v>
      </c>
      <c r="AZ253" s="22">
        <v>2</v>
      </c>
      <c r="BA253" s="22">
        <v>1</v>
      </c>
      <c r="BB253" s="22">
        <v>0</v>
      </c>
      <c r="BC253" s="22">
        <v>0</v>
      </c>
      <c r="BD253" s="22">
        <v>3</v>
      </c>
      <c r="BE253" s="22">
        <v>0</v>
      </c>
      <c r="BF253" s="22">
        <v>4</v>
      </c>
      <c r="BG253" s="22">
        <v>0</v>
      </c>
      <c r="BH253" s="22">
        <v>0</v>
      </c>
      <c r="BI253" s="22">
        <v>1</v>
      </c>
      <c r="BJ253" s="22">
        <v>5</v>
      </c>
      <c r="BK253" s="22">
        <v>0</v>
      </c>
      <c r="BL253" s="22">
        <v>0</v>
      </c>
      <c r="BM253" s="22">
        <v>1</v>
      </c>
      <c r="BN253" s="22">
        <v>0</v>
      </c>
      <c r="BO253" s="22">
        <v>10</v>
      </c>
      <c r="BP253" s="22">
        <v>0</v>
      </c>
      <c r="BQ253" s="22">
        <v>1</v>
      </c>
      <c r="BR253" s="22">
        <v>4</v>
      </c>
      <c r="BS253" s="22">
        <v>0</v>
      </c>
      <c r="BT253" s="22">
        <v>5</v>
      </c>
      <c r="BU253" s="22">
        <v>1</v>
      </c>
      <c r="BV253" s="22">
        <v>0</v>
      </c>
      <c r="BW253" s="22">
        <v>0</v>
      </c>
      <c r="BX253" s="22">
        <v>2</v>
      </c>
      <c r="BY253" s="22">
        <v>1</v>
      </c>
      <c r="BZ253" s="22">
        <v>0</v>
      </c>
      <c r="CA253" s="22">
        <v>0</v>
      </c>
      <c r="CB253" s="22">
        <v>2</v>
      </c>
      <c r="CC253" s="22">
        <v>2</v>
      </c>
    </row>
    <row r="254" spans="1:81" x14ac:dyDescent="0.3">
      <c r="A254" s="6" t="s">
        <v>108</v>
      </c>
      <c r="B254" s="20">
        <f t="shared" si="14"/>
        <v>386</v>
      </c>
      <c r="C254" s="22">
        <v>0</v>
      </c>
      <c r="D254" s="22">
        <v>0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2">
        <v>0</v>
      </c>
      <c r="Q254" s="22">
        <v>128</v>
      </c>
      <c r="R254" s="22">
        <v>10</v>
      </c>
      <c r="S254" s="22">
        <v>0</v>
      </c>
      <c r="T254" s="22">
        <v>0</v>
      </c>
      <c r="U254" s="22">
        <v>0</v>
      </c>
      <c r="V254" s="22">
        <v>0</v>
      </c>
      <c r="W254" s="22">
        <v>0</v>
      </c>
      <c r="X254" s="22">
        <v>0</v>
      </c>
      <c r="Y254" s="22">
        <v>0</v>
      </c>
      <c r="Z254" s="22">
        <v>0</v>
      </c>
      <c r="AA254" s="22">
        <v>0</v>
      </c>
      <c r="AB254" s="22">
        <v>0</v>
      </c>
      <c r="AC254" s="22">
        <v>4</v>
      </c>
      <c r="AD254" s="22">
        <v>2</v>
      </c>
      <c r="AE254" s="22">
        <v>4</v>
      </c>
      <c r="AF254" s="22">
        <v>3</v>
      </c>
      <c r="AG254" s="22">
        <v>0</v>
      </c>
      <c r="AH254" s="22">
        <v>3</v>
      </c>
      <c r="AI254" s="22">
        <v>19</v>
      </c>
      <c r="AJ254" s="22">
        <v>2</v>
      </c>
      <c r="AK254" s="22">
        <v>9</v>
      </c>
      <c r="AL254" s="22">
        <v>0</v>
      </c>
      <c r="AM254" s="22">
        <v>0</v>
      </c>
      <c r="AN254" s="22">
        <v>1</v>
      </c>
      <c r="AO254" s="22">
        <v>2</v>
      </c>
      <c r="AP254" s="22">
        <v>6</v>
      </c>
      <c r="AQ254" s="22">
        <v>3</v>
      </c>
      <c r="AR254" s="22">
        <v>7</v>
      </c>
      <c r="AS254" s="22">
        <v>19</v>
      </c>
      <c r="AT254" s="22">
        <v>2</v>
      </c>
      <c r="AU254" s="22">
        <v>0</v>
      </c>
      <c r="AV254" s="22">
        <v>3</v>
      </c>
      <c r="AW254" s="22">
        <v>3</v>
      </c>
      <c r="AX254" s="22">
        <v>35</v>
      </c>
      <c r="AY254" s="22">
        <v>2</v>
      </c>
      <c r="AZ254" s="22">
        <v>0</v>
      </c>
      <c r="BA254" s="22">
        <v>4</v>
      </c>
      <c r="BB254" s="22">
        <v>15</v>
      </c>
      <c r="BC254" s="22">
        <v>0</v>
      </c>
      <c r="BD254" s="22">
        <v>2</v>
      </c>
      <c r="BE254" s="22">
        <v>0</v>
      </c>
      <c r="BF254" s="22">
        <v>9</v>
      </c>
      <c r="BG254" s="22">
        <v>0</v>
      </c>
      <c r="BH254" s="22">
        <v>0</v>
      </c>
      <c r="BI254" s="22">
        <v>9</v>
      </c>
      <c r="BJ254" s="22">
        <v>10</v>
      </c>
      <c r="BK254" s="22">
        <v>3</v>
      </c>
      <c r="BL254" s="22">
        <v>1</v>
      </c>
      <c r="BM254" s="22">
        <v>4</v>
      </c>
      <c r="BN254" s="22">
        <v>0</v>
      </c>
      <c r="BO254" s="22">
        <v>5</v>
      </c>
      <c r="BP254" s="22">
        <v>0</v>
      </c>
      <c r="BQ254" s="22">
        <v>2</v>
      </c>
      <c r="BR254" s="22">
        <v>8</v>
      </c>
      <c r="BS254" s="22">
        <v>0</v>
      </c>
      <c r="BT254" s="22">
        <v>1</v>
      </c>
      <c r="BU254" s="22">
        <v>3</v>
      </c>
      <c r="BV254" s="22">
        <v>0</v>
      </c>
      <c r="BW254" s="22">
        <v>3</v>
      </c>
      <c r="BX254" s="22">
        <v>1</v>
      </c>
      <c r="BY254" s="22">
        <v>15</v>
      </c>
      <c r="BZ254" s="22">
        <v>0</v>
      </c>
      <c r="CA254" s="22">
        <v>2</v>
      </c>
      <c r="CB254" s="22">
        <v>17</v>
      </c>
      <c r="CC254" s="22">
        <v>5</v>
      </c>
    </row>
    <row r="255" spans="1:81" x14ac:dyDescent="0.3">
      <c r="A255" s="6" t="s">
        <v>110</v>
      </c>
      <c r="B255" s="20">
        <f t="shared" si="14"/>
        <v>1</v>
      </c>
      <c r="C255" s="22">
        <v>0</v>
      </c>
      <c r="D255" s="22">
        <v>0</v>
      </c>
      <c r="E255" s="22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2">
        <v>0</v>
      </c>
      <c r="O255" s="22">
        <v>0</v>
      </c>
      <c r="P255" s="22">
        <v>0</v>
      </c>
      <c r="Q255" s="22">
        <v>0</v>
      </c>
      <c r="R255" s="22">
        <v>0</v>
      </c>
      <c r="S255" s="22">
        <v>0</v>
      </c>
      <c r="T255" s="22">
        <v>0</v>
      </c>
      <c r="U255" s="22">
        <v>0</v>
      </c>
      <c r="V255" s="22">
        <v>0</v>
      </c>
      <c r="W255" s="22">
        <v>0</v>
      </c>
      <c r="X255" s="22">
        <v>0</v>
      </c>
      <c r="Y255" s="22">
        <v>0</v>
      </c>
      <c r="Z255" s="22">
        <v>0</v>
      </c>
      <c r="AA255" s="22">
        <v>0</v>
      </c>
      <c r="AB255" s="22">
        <v>0</v>
      </c>
      <c r="AC255" s="22">
        <v>0</v>
      </c>
      <c r="AD255" s="22">
        <v>0</v>
      </c>
      <c r="AE255" s="22">
        <v>0</v>
      </c>
      <c r="AF255" s="22">
        <v>0</v>
      </c>
      <c r="AG255" s="22">
        <v>0</v>
      </c>
      <c r="AH255" s="22">
        <v>0</v>
      </c>
      <c r="AI255" s="22">
        <v>0</v>
      </c>
      <c r="AJ255" s="22">
        <v>0</v>
      </c>
      <c r="AK255" s="22">
        <v>0</v>
      </c>
      <c r="AL255" s="22">
        <v>0</v>
      </c>
      <c r="AM255" s="22">
        <v>0</v>
      </c>
      <c r="AN255" s="22">
        <v>0</v>
      </c>
      <c r="AO255" s="22">
        <v>0</v>
      </c>
      <c r="AP255" s="22">
        <v>0</v>
      </c>
      <c r="AQ255" s="22">
        <v>0</v>
      </c>
      <c r="AR255" s="22">
        <v>0</v>
      </c>
      <c r="AS255" s="22">
        <v>0</v>
      </c>
      <c r="AT255" s="22">
        <v>0</v>
      </c>
      <c r="AU255" s="22">
        <v>0</v>
      </c>
      <c r="AV255" s="22">
        <v>0</v>
      </c>
      <c r="AW255" s="22">
        <v>0</v>
      </c>
      <c r="AX255" s="22">
        <v>0</v>
      </c>
      <c r="AY255" s="22">
        <v>0</v>
      </c>
      <c r="AZ255" s="22">
        <v>0</v>
      </c>
      <c r="BA255" s="22">
        <v>0</v>
      </c>
      <c r="BB255" s="22">
        <v>0</v>
      </c>
      <c r="BC255" s="22">
        <v>0</v>
      </c>
      <c r="BD255" s="22">
        <v>0</v>
      </c>
      <c r="BE255" s="22">
        <v>0</v>
      </c>
      <c r="BF255" s="22">
        <v>0</v>
      </c>
      <c r="BG255" s="22">
        <v>0</v>
      </c>
      <c r="BH255" s="22">
        <v>0</v>
      </c>
      <c r="BI255" s="22">
        <v>0</v>
      </c>
      <c r="BJ255" s="22">
        <v>0</v>
      </c>
      <c r="BK255" s="22">
        <v>0</v>
      </c>
      <c r="BL255" s="22">
        <v>0</v>
      </c>
      <c r="BM255" s="22">
        <v>0</v>
      </c>
      <c r="BN255" s="22">
        <v>0</v>
      </c>
      <c r="BO255" s="22">
        <v>0</v>
      </c>
      <c r="BP255" s="22">
        <v>0</v>
      </c>
      <c r="BQ255" s="22">
        <v>1</v>
      </c>
      <c r="BR255" s="22">
        <v>0</v>
      </c>
      <c r="BS255" s="22">
        <v>0</v>
      </c>
      <c r="BT255" s="22">
        <v>0</v>
      </c>
      <c r="BU255" s="22">
        <v>0</v>
      </c>
      <c r="BV255" s="22">
        <v>0</v>
      </c>
      <c r="BW255" s="22">
        <v>0</v>
      </c>
      <c r="BX255" s="22">
        <v>0</v>
      </c>
      <c r="BY255" s="22">
        <v>0</v>
      </c>
      <c r="BZ255" s="22">
        <v>0</v>
      </c>
      <c r="CA255" s="22">
        <v>0</v>
      </c>
      <c r="CB255" s="22">
        <v>0</v>
      </c>
      <c r="CC255" s="22">
        <v>0</v>
      </c>
    </row>
    <row r="256" spans="1:81" x14ac:dyDescent="0.3">
      <c r="A256" s="6" t="s">
        <v>310</v>
      </c>
      <c r="B256" s="20">
        <f t="shared" si="14"/>
        <v>1</v>
      </c>
      <c r="C256" s="22">
        <v>0</v>
      </c>
      <c r="D256" s="22">
        <v>0</v>
      </c>
      <c r="E256" s="22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2">
        <v>0</v>
      </c>
      <c r="O256" s="22">
        <v>0</v>
      </c>
      <c r="P256" s="22">
        <v>0</v>
      </c>
      <c r="Q256" s="22">
        <v>0</v>
      </c>
      <c r="R256" s="22">
        <v>0</v>
      </c>
      <c r="S256" s="22">
        <v>0</v>
      </c>
      <c r="T256" s="22">
        <v>0</v>
      </c>
      <c r="U256" s="22">
        <v>1</v>
      </c>
      <c r="V256" s="22">
        <v>0</v>
      </c>
      <c r="W256" s="22">
        <v>0</v>
      </c>
      <c r="X256" s="22">
        <v>0</v>
      </c>
      <c r="Y256" s="22">
        <v>0</v>
      </c>
      <c r="Z256" s="22">
        <v>0</v>
      </c>
      <c r="AA256" s="22">
        <v>0</v>
      </c>
      <c r="AB256" s="22">
        <v>0</v>
      </c>
      <c r="AC256" s="22">
        <v>0</v>
      </c>
      <c r="AD256" s="22">
        <v>0</v>
      </c>
      <c r="AE256" s="22">
        <v>0</v>
      </c>
      <c r="AF256" s="22">
        <v>0</v>
      </c>
      <c r="AG256" s="22">
        <v>0</v>
      </c>
      <c r="AH256" s="22">
        <v>0</v>
      </c>
      <c r="AI256" s="22">
        <v>0</v>
      </c>
      <c r="AJ256" s="22">
        <v>0</v>
      </c>
      <c r="AK256" s="22">
        <v>0</v>
      </c>
      <c r="AL256" s="22">
        <v>0</v>
      </c>
      <c r="AM256" s="22">
        <v>0</v>
      </c>
      <c r="AN256" s="22">
        <v>0</v>
      </c>
      <c r="AO256" s="22">
        <v>0</v>
      </c>
      <c r="AP256" s="22">
        <v>0</v>
      </c>
      <c r="AQ256" s="22">
        <v>0</v>
      </c>
      <c r="AR256" s="22">
        <v>0</v>
      </c>
      <c r="AS256" s="22">
        <v>0</v>
      </c>
      <c r="AT256" s="22">
        <v>0</v>
      </c>
      <c r="AU256" s="22">
        <v>0</v>
      </c>
      <c r="AV256" s="22">
        <v>0</v>
      </c>
      <c r="AW256" s="22">
        <v>0</v>
      </c>
      <c r="AX256" s="22">
        <v>0</v>
      </c>
      <c r="AY256" s="22">
        <v>0</v>
      </c>
      <c r="AZ256" s="22">
        <v>0</v>
      </c>
      <c r="BA256" s="22">
        <v>0</v>
      </c>
      <c r="BB256" s="22">
        <v>0</v>
      </c>
      <c r="BC256" s="22">
        <v>0</v>
      </c>
      <c r="BD256" s="22">
        <v>0</v>
      </c>
      <c r="BE256" s="22">
        <v>0</v>
      </c>
      <c r="BF256" s="22">
        <v>0</v>
      </c>
      <c r="BG256" s="22">
        <v>0</v>
      </c>
      <c r="BH256" s="22">
        <v>0</v>
      </c>
      <c r="BI256" s="22">
        <v>0</v>
      </c>
      <c r="BJ256" s="22">
        <v>0</v>
      </c>
      <c r="BK256" s="22">
        <v>0</v>
      </c>
      <c r="BL256" s="22">
        <v>0</v>
      </c>
      <c r="BM256" s="22">
        <v>0</v>
      </c>
      <c r="BN256" s="22">
        <v>0</v>
      </c>
      <c r="BO256" s="22">
        <v>0</v>
      </c>
      <c r="BP256" s="22">
        <v>0</v>
      </c>
      <c r="BQ256" s="22">
        <v>0</v>
      </c>
      <c r="BR256" s="22">
        <v>0</v>
      </c>
      <c r="BS256" s="22">
        <v>0</v>
      </c>
      <c r="BT256" s="22">
        <v>0</v>
      </c>
      <c r="BU256" s="22">
        <v>0</v>
      </c>
      <c r="BV256" s="22">
        <v>0</v>
      </c>
      <c r="BW256" s="22">
        <v>0</v>
      </c>
      <c r="BX256" s="22">
        <v>0</v>
      </c>
      <c r="BY256" s="22">
        <v>0</v>
      </c>
      <c r="BZ256" s="22">
        <v>0</v>
      </c>
      <c r="CA256" s="22">
        <v>0</v>
      </c>
      <c r="CB256" s="22">
        <v>0</v>
      </c>
      <c r="CC256" s="22">
        <v>0</v>
      </c>
    </row>
    <row r="257" spans="1:81" x14ac:dyDescent="0.3">
      <c r="A257" s="6" t="s">
        <v>625</v>
      </c>
      <c r="B257" s="20">
        <f t="shared" si="14"/>
        <v>10</v>
      </c>
      <c r="C257" s="22">
        <v>0</v>
      </c>
      <c r="D257" s="22">
        <v>0</v>
      </c>
      <c r="E257" s="22">
        <v>0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22">
        <v>0</v>
      </c>
      <c r="O257" s="22">
        <v>0</v>
      </c>
      <c r="P257" s="22">
        <v>0</v>
      </c>
      <c r="Q257" s="22">
        <v>1</v>
      </c>
      <c r="R257" s="22">
        <v>1</v>
      </c>
      <c r="S257" s="22">
        <v>0</v>
      </c>
      <c r="T257" s="22">
        <v>0</v>
      </c>
      <c r="U257" s="22">
        <v>0</v>
      </c>
      <c r="V257" s="22">
        <v>0</v>
      </c>
      <c r="W257" s="22">
        <v>0</v>
      </c>
      <c r="X257" s="22">
        <v>0</v>
      </c>
      <c r="Y257" s="22">
        <v>0</v>
      </c>
      <c r="Z257" s="22">
        <v>0</v>
      </c>
      <c r="AA257" s="22">
        <v>0</v>
      </c>
      <c r="AB257" s="22">
        <v>0</v>
      </c>
      <c r="AC257" s="22">
        <v>1</v>
      </c>
      <c r="AD257" s="22">
        <v>0</v>
      </c>
      <c r="AE257" s="22">
        <v>1</v>
      </c>
      <c r="AF257" s="22">
        <v>1</v>
      </c>
      <c r="AG257" s="22">
        <v>0</v>
      </c>
      <c r="AH257" s="22">
        <v>0</v>
      </c>
      <c r="AI257" s="22">
        <v>1</v>
      </c>
      <c r="AJ257" s="22">
        <v>0</v>
      </c>
      <c r="AK257" s="22">
        <v>0</v>
      </c>
      <c r="AL257" s="22">
        <v>0</v>
      </c>
      <c r="AM257" s="22">
        <v>0</v>
      </c>
      <c r="AN257" s="22">
        <v>0</v>
      </c>
      <c r="AO257" s="22">
        <v>0</v>
      </c>
      <c r="AP257" s="22">
        <v>0</v>
      </c>
      <c r="AQ257" s="22">
        <v>1</v>
      </c>
      <c r="AR257" s="22">
        <v>0</v>
      </c>
      <c r="AS257" s="22">
        <v>2</v>
      </c>
      <c r="AT257" s="22">
        <v>0</v>
      </c>
      <c r="AU257" s="22">
        <v>0</v>
      </c>
      <c r="AV257" s="22">
        <v>0</v>
      </c>
      <c r="AW257" s="22">
        <v>0</v>
      </c>
      <c r="AX257" s="22">
        <v>0</v>
      </c>
      <c r="AY257" s="22">
        <v>0</v>
      </c>
      <c r="AZ257" s="22">
        <v>0</v>
      </c>
      <c r="BA257" s="22">
        <v>0</v>
      </c>
      <c r="BB257" s="22">
        <v>0</v>
      </c>
      <c r="BC257" s="22">
        <v>0</v>
      </c>
      <c r="BD257" s="22">
        <v>0</v>
      </c>
      <c r="BE257" s="22">
        <v>0</v>
      </c>
      <c r="BF257" s="22">
        <v>0</v>
      </c>
      <c r="BG257" s="22">
        <v>0</v>
      </c>
      <c r="BH257" s="22">
        <v>0</v>
      </c>
      <c r="BI257" s="22">
        <v>0</v>
      </c>
      <c r="BJ257" s="22">
        <v>0</v>
      </c>
      <c r="BK257" s="22">
        <v>0</v>
      </c>
      <c r="BL257" s="22">
        <v>0</v>
      </c>
      <c r="BM257" s="22">
        <v>0</v>
      </c>
      <c r="BN257" s="22">
        <v>0</v>
      </c>
      <c r="BO257" s="22">
        <v>0</v>
      </c>
      <c r="BP257" s="22">
        <v>0</v>
      </c>
      <c r="BQ257" s="22">
        <v>0</v>
      </c>
      <c r="BR257" s="22">
        <v>1</v>
      </c>
      <c r="BS257" s="22">
        <v>0</v>
      </c>
      <c r="BT257" s="22">
        <v>0</v>
      </c>
      <c r="BU257" s="22">
        <v>0</v>
      </c>
      <c r="BV257" s="22">
        <v>0</v>
      </c>
      <c r="BW257" s="22">
        <v>0</v>
      </c>
      <c r="BX257" s="22">
        <v>0</v>
      </c>
      <c r="BY257" s="22">
        <v>0</v>
      </c>
      <c r="BZ257" s="22">
        <v>0</v>
      </c>
      <c r="CA257" s="22">
        <v>0</v>
      </c>
      <c r="CB257" s="22">
        <v>0</v>
      </c>
      <c r="CC257" s="22">
        <v>0</v>
      </c>
    </row>
    <row r="258" spans="1:81" x14ac:dyDescent="0.3">
      <c r="A258" s="6" t="s">
        <v>340</v>
      </c>
      <c r="B258" s="20">
        <f t="shared" si="14"/>
        <v>268</v>
      </c>
      <c r="C258" s="22">
        <v>0</v>
      </c>
      <c r="D258" s="22">
        <v>0</v>
      </c>
      <c r="E258" s="22">
        <v>0</v>
      </c>
      <c r="F258" s="22">
        <v>0</v>
      </c>
      <c r="G258" s="22">
        <v>0</v>
      </c>
      <c r="H258" s="22">
        <v>0</v>
      </c>
      <c r="I258" s="22">
        <v>0</v>
      </c>
      <c r="J258" s="22">
        <v>1</v>
      </c>
      <c r="K258" s="22">
        <v>0</v>
      </c>
      <c r="L258" s="22">
        <v>0</v>
      </c>
      <c r="M258" s="22">
        <v>0</v>
      </c>
      <c r="N258" s="22">
        <v>0</v>
      </c>
      <c r="O258" s="22">
        <v>0</v>
      </c>
      <c r="P258" s="22">
        <v>0</v>
      </c>
      <c r="Q258" s="22">
        <v>38</v>
      </c>
      <c r="R258" s="22">
        <v>16</v>
      </c>
      <c r="S258" s="22">
        <v>0</v>
      </c>
      <c r="T258" s="22">
        <v>0</v>
      </c>
      <c r="U258" s="22">
        <v>0</v>
      </c>
      <c r="V258" s="22">
        <v>0</v>
      </c>
      <c r="W258" s="22">
        <v>0</v>
      </c>
      <c r="X258" s="22">
        <v>0</v>
      </c>
      <c r="Y258" s="22">
        <v>0</v>
      </c>
      <c r="Z258" s="22">
        <v>0</v>
      </c>
      <c r="AA258" s="22">
        <v>0</v>
      </c>
      <c r="AB258" s="22">
        <v>0</v>
      </c>
      <c r="AC258" s="22">
        <v>7</v>
      </c>
      <c r="AD258" s="22">
        <v>5</v>
      </c>
      <c r="AE258" s="22">
        <v>5</v>
      </c>
      <c r="AF258" s="22">
        <v>3</v>
      </c>
      <c r="AG258" s="22">
        <v>0</v>
      </c>
      <c r="AH258" s="22">
        <v>2</v>
      </c>
      <c r="AI258" s="22">
        <v>24</v>
      </c>
      <c r="AJ258" s="22">
        <v>3</v>
      </c>
      <c r="AK258" s="22">
        <v>10</v>
      </c>
      <c r="AL258" s="22">
        <v>0</v>
      </c>
      <c r="AM258" s="22">
        <v>3</v>
      </c>
      <c r="AN258" s="22">
        <v>1</v>
      </c>
      <c r="AO258" s="22">
        <v>2</v>
      </c>
      <c r="AP258" s="22">
        <v>6</v>
      </c>
      <c r="AQ258" s="22">
        <v>2</v>
      </c>
      <c r="AR258" s="22">
        <v>3</v>
      </c>
      <c r="AS258" s="22">
        <v>4</v>
      </c>
      <c r="AT258" s="22">
        <v>6</v>
      </c>
      <c r="AU258" s="22">
        <v>0</v>
      </c>
      <c r="AV258" s="22">
        <v>3</v>
      </c>
      <c r="AW258" s="22">
        <v>0</v>
      </c>
      <c r="AX258" s="22">
        <v>24</v>
      </c>
      <c r="AY258" s="22">
        <v>5</v>
      </c>
      <c r="AZ258" s="22">
        <v>0</v>
      </c>
      <c r="BA258" s="22">
        <v>6</v>
      </c>
      <c r="BB258" s="22">
        <v>13</v>
      </c>
      <c r="BC258" s="22">
        <v>0</v>
      </c>
      <c r="BD258" s="22">
        <v>0</v>
      </c>
      <c r="BE258" s="22">
        <v>0</v>
      </c>
      <c r="BF258" s="22">
        <v>4</v>
      </c>
      <c r="BG258" s="22">
        <v>0</v>
      </c>
      <c r="BH258" s="22">
        <v>0</v>
      </c>
      <c r="BI258" s="22">
        <v>5</v>
      </c>
      <c r="BJ258" s="22">
        <v>16</v>
      </c>
      <c r="BK258" s="22">
        <v>0</v>
      </c>
      <c r="BL258" s="22">
        <v>1</v>
      </c>
      <c r="BM258" s="22">
        <v>9</v>
      </c>
      <c r="BN258" s="22">
        <v>0</v>
      </c>
      <c r="BO258" s="22">
        <v>13</v>
      </c>
      <c r="BP258" s="22">
        <v>0</v>
      </c>
      <c r="BQ258" s="22">
        <v>0</v>
      </c>
      <c r="BR258" s="22">
        <v>0</v>
      </c>
      <c r="BS258" s="22">
        <v>0</v>
      </c>
      <c r="BT258" s="22">
        <v>1</v>
      </c>
      <c r="BU258" s="22">
        <v>0</v>
      </c>
      <c r="BV258" s="22">
        <v>0</v>
      </c>
      <c r="BW258" s="22">
        <v>2</v>
      </c>
      <c r="BX258" s="22">
        <v>2</v>
      </c>
      <c r="BY258" s="22">
        <v>10</v>
      </c>
      <c r="BZ258" s="22">
        <v>0</v>
      </c>
      <c r="CA258" s="22">
        <v>3</v>
      </c>
      <c r="CB258" s="22">
        <v>7</v>
      </c>
      <c r="CC258" s="22">
        <v>3</v>
      </c>
    </row>
    <row r="259" spans="1:81" x14ac:dyDescent="0.3">
      <c r="A259" s="6" t="s">
        <v>234</v>
      </c>
      <c r="B259" s="20">
        <f t="shared" si="14"/>
        <v>9</v>
      </c>
      <c r="C259" s="22">
        <v>0</v>
      </c>
      <c r="D259" s="22">
        <v>0</v>
      </c>
      <c r="E259" s="22">
        <v>0</v>
      </c>
      <c r="F259" s="22">
        <v>0</v>
      </c>
      <c r="G259" s="22">
        <v>0</v>
      </c>
      <c r="H259" s="22">
        <v>0</v>
      </c>
      <c r="I259" s="22">
        <v>0</v>
      </c>
      <c r="J259" s="22">
        <v>0</v>
      </c>
      <c r="K259" s="22">
        <v>0</v>
      </c>
      <c r="L259" s="22">
        <v>0</v>
      </c>
      <c r="M259" s="22">
        <v>0</v>
      </c>
      <c r="N259" s="22">
        <v>0</v>
      </c>
      <c r="O259" s="22">
        <v>0</v>
      </c>
      <c r="P259" s="22">
        <v>0</v>
      </c>
      <c r="Q259" s="22">
        <v>0</v>
      </c>
      <c r="R259" s="22">
        <v>0</v>
      </c>
      <c r="S259" s="22">
        <v>0</v>
      </c>
      <c r="T259" s="22">
        <v>0</v>
      </c>
      <c r="U259" s="22">
        <v>0</v>
      </c>
      <c r="V259" s="22">
        <v>0</v>
      </c>
      <c r="W259" s="22">
        <v>0</v>
      </c>
      <c r="X259" s="22">
        <v>0</v>
      </c>
      <c r="Y259" s="22">
        <v>0</v>
      </c>
      <c r="Z259" s="22">
        <v>0</v>
      </c>
      <c r="AA259" s="22">
        <v>0</v>
      </c>
      <c r="AB259" s="22">
        <v>0</v>
      </c>
      <c r="AC259" s="22">
        <v>4</v>
      </c>
      <c r="AD259" s="22">
        <v>0</v>
      </c>
      <c r="AE259" s="22">
        <v>0</v>
      </c>
      <c r="AF259" s="22">
        <v>2</v>
      </c>
      <c r="AG259" s="22">
        <v>0</v>
      </c>
      <c r="AH259" s="22">
        <v>0</v>
      </c>
      <c r="AI259" s="22">
        <v>0</v>
      </c>
      <c r="AJ259" s="22">
        <v>0</v>
      </c>
      <c r="AK259" s="22">
        <v>0</v>
      </c>
      <c r="AL259" s="22">
        <v>0</v>
      </c>
      <c r="AM259" s="22">
        <v>0</v>
      </c>
      <c r="AN259" s="22">
        <v>0</v>
      </c>
      <c r="AO259" s="22">
        <v>0</v>
      </c>
      <c r="AP259" s="22">
        <v>0</v>
      </c>
      <c r="AQ259" s="22">
        <v>0</v>
      </c>
      <c r="AR259" s="22">
        <v>0</v>
      </c>
      <c r="AS259" s="22">
        <v>0</v>
      </c>
      <c r="AT259" s="22">
        <v>0</v>
      </c>
      <c r="AU259" s="22">
        <v>0</v>
      </c>
      <c r="AV259" s="22">
        <v>0</v>
      </c>
      <c r="AW259" s="22">
        <v>0</v>
      </c>
      <c r="AX259" s="22">
        <v>1</v>
      </c>
      <c r="AY259" s="22">
        <v>0</v>
      </c>
      <c r="AZ259" s="22">
        <v>0</v>
      </c>
      <c r="BA259" s="22">
        <v>0</v>
      </c>
      <c r="BB259" s="22">
        <v>0</v>
      </c>
      <c r="BC259" s="22">
        <v>0</v>
      </c>
      <c r="BD259" s="22">
        <v>1</v>
      </c>
      <c r="BE259" s="22">
        <v>0</v>
      </c>
      <c r="BF259" s="22">
        <v>0</v>
      </c>
      <c r="BG259" s="22">
        <v>0</v>
      </c>
      <c r="BH259" s="22">
        <v>0</v>
      </c>
      <c r="BI259" s="22">
        <v>1</v>
      </c>
      <c r="BJ259" s="22">
        <v>0</v>
      </c>
      <c r="BK259" s="22">
        <v>0</v>
      </c>
      <c r="BL259" s="22">
        <v>0</v>
      </c>
      <c r="BM259" s="22">
        <v>0</v>
      </c>
      <c r="BN259" s="22">
        <v>0</v>
      </c>
      <c r="BO259" s="22">
        <v>0</v>
      </c>
      <c r="BP259" s="22">
        <v>0</v>
      </c>
      <c r="BQ259" s="22">
        <v>0</v>
      </c>
      <c r="BR259" s="22">
        <v>0</v>
      </c>
      <c r="BS259" s="22">
        <v>0</v>
      </c>
      <c r="BT259" s="22">
        <v>0</v>
      </c>
      <c r="BU259" s="22">
        <v>0</v>
      </c>
      <c r="BV259" s="22">
        <v>0</v>
      </c>
      <c r="BW259" s="22">
        <v>0</v>
      </c>
      <c r="BX259" s="22">
        <v>0</v>
      </c>
      <c r="BY259" s="22">
        <v>0</v>
      </c>
      <c r="BZ259" s="22">
        <v>0</v>
      </c>
      <c r="CA259" s="22">
        <v>0</v>
      </c>
      <c r="CB259" s="22">
        <v>0</v>
      </c>
      <c r="CC259" s="22">
        <v>0</v>
      </c>
    </row>
    <row r="260" spans="1:81" x14ac:dyDescent="0.3">
      <c r="A260" s="6" t="s">
        <v>235</v>
      </c>
      <c r="B260" s="20">
        <f t="shared" si="14"/>
        <v>397</v>
      </c>
      <c r="C260" s="22">
        <v>0</v>
      </c>
      <c r="D260" s="22">
        <v>1</v>
      </c>
      <c r="E260" s="22">
        <v>0</v>
      </c>
      <c r="F260" s="22">
        <v>0</v>
      </c>
      <c r="G260" s="22"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2">
        <v>1</v>
      </c>
      <c r="O260" s="22">
        <v>0</v>
      </c>
      <c r="P260" s="22">
        <v>0</v>
      </c>
      <c r="Q260" s="22">
        <v>8</v>
      </c>
      <c r="R260" s="22">
        <v>26</v>
      </c>
      <c r="S260" s="22">
        <v>0</v>
      </c>
      <c r="T260" s="22">
        <v>0</v>
      </c>
      <c r="U260" s="22">
        <v>0</v>
      </c>
      <c r="V260" s="22">
        <v>0</v>
      </c>
      <c r="W260" s="22">
        <v>0</v>
      </c>
      <c r="X260" s="22">
        <v>15</v>
      </c>
      <c r="Y260" s="22">
        <v>0</v>
      </c>
      <c r="Z260" s="22">
        <v>0</v>
      </c>
      <c r="AA260" s="22">
        <v>1</v>
      </c>
      <c r="AB260" s="22">
        <v>0</v>
      </c>
      <c r="AC260" s="22">
        <v>38</v>
      </c>
      <c r="AD260" s="22">
        <v>24</v>
      </c>
      <c r="AE260" s="22">
        <v>28</v>
      </c>
      <c r="AF260" s="22">
        <v>19</v>
      </c>
      <c r="AG260" s="22">
        <v>0</v>
      </c>
      <c r="AH260" s="22">
        <v>5</v>
      </c>
      <c r="AI260" s="22">
        <v>41</v>
      </c>
      <c r="AJ260" s="22">
        <v>3</v>
      </c>
      <c r="AK260" s="22">
        <v>9</v>
      </c>
      <c r="AL260" s="22">
        <v>0</v>
      </c>
      <c r="AM260" s="22">
        <v>2</v>
      </c>
      <c r="AN260" s="22">
        <v>0</v>
      </c>
      <c r="AO260" s="22">
        <v>0</v>
      </c>
      <c r="AP260" s="22">
        <v>2</v>
      </c>
      <c r="AQ260" s="22">
        <v>10</v>
      </c>
      <c r="AR260" s="22">
        <v>8</v>
      </c>
      <c r="AS260" s="22">
        <v>8</v>
      </c>
      <c r="AT260" s="22">
        <v>10</v>
      </c>
      <c r="AU260" s="22">
        <v>0</v>
      </c>
      <c r="AV260" s="22">
        <v>0</v>
      </c>
      <c r="AW260" s="22">
        <v>0</v>
      </c>
      <c r="AX260" s="22">
        <v>23</v>
      </c>
      <c r="AY260" s="22">
        <v>4</v>
      </c>
      <c r="AZ260" s="22">
        <v>0</v>
      </c>
      <c r="BA260" s="22">
        <v>3</v>
      </c>
      <c r="BB260" s="22">
        <v>5</v>
      </c>
      <c r="BC260" s="22">
        <v>0</v>
      </c>
      <c r="BD260" s="22">
        <v>6</v>
      </c>
      <c r="BE260" s="22">
        <v>0</v>
      </c>
      <c r="BF260" s="22">
        <v>14</v>
      </c>
      <c r="BG260" s="22">
        <v>0</v>
      </c>
      <c r="BH260" s="22">
        <v>0</v>
      </c>
      <c r="BI260" s="22">
        <v>3</v>
      </c>
      <c r="BJ260" s="22">
        <v>10</v>
      </c>
      <c r="BK260" s="22">
        <v>1</v>
      </c>
      <c r="BL260" s="22">
        <v>2</v>
      </c>
      <c r="BM260" s="22">
        <v>4</v>
      </c>
      <c r="BN260" s="22">
        <v>0</v>
      </c>
      <c r="BO260" s="22">
        <v>9</v>
      </c>
      <c r="BP260" s="22">
        <v>0</v>
      </c>
      <c r="BQ260" s="22">
        <v>1</v>
      </c>
      <c r="BR260" s="22">
        <v>7</v>
      </c>
      <c r="BS260" s="22">
        <v>0</v>
      </c>
      <c r="BT260" s="22">
        <v>2</v>
      </c>
      <c r="BU260" s="22">
        <v>1</v>
      </c>
      <c r="BV260" s="22">
        <v>0</v>
      </c>
      <c r="BW260" s="22">
        <v>2</v>
      </c>
      <c r="BX260" s="22">
        <v>3</v>
      </c>
      <c r="BY260" s="22">
        <v>9</v>
      </c>
      <c r="BZ260" s="22">
        <v>3</v>
      </c>
      <c r="CA260" s="22">
        <v>3</v>
      </c>
      <c r="CB260" s="22">
        <v>18</v>
      </c>
      <c r="CC260" s="22">
        <v>5</v>
      </c>
    </row>
    <row r="261" spans="1:81" x14ac:dyDescent="0.3">
      <c r="A261" s="6" t="s">
        <v>365</v>
      </c>
      <c r="B261" s="20">
        <f t="shared" si="14"/>
        <v>6</v>
      </c>
      <c r="C261" s="22">
        <v>0</v>
      </c>
      <c r="D261" s="22">
        <v>0</v>
      </c>
      <c r="E261" s="22">
        <v>0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2">
        <v>0</v>
      </c>
      <c r="O261" s="22">
        <v>0</v>
      </c>
      <c r="P261" s="22">
        <v>0</v>
      </c>
      <c r="Q261" s="22">
        <v>0</v>
      </c>
      <c r="R261" s="22">
        <v>0</v>
      </c>
      <c r="S261" s="22">
        <v>0</v>
      </c>
      <c r="T261" s="22">
        <v>0</v>
      </c>
      <c r="U261" s="22">
        <v>0</v>
      </c>
      <c r="V261" s="22">
        <v>0</v>
      </c>
      <c r="W261" s="22">
        <v>0</v>
      </c>
      <c r="X261" s="22">
        <v>0</v>
      </c>
      <c r="Y261" s="22">
        <v>0</v>
      </c>
      <c r="Z261" s="22">
        <v>0</v>
      </c>
      <c r="AA261" s="22">
        <v>0</v>
      </c>
      <c r="AB261" s="22">
        <v>0</v>
      </c>
      <c r="AC261" s="22">
        <v>0</v>
      </c>
      <c r="AD261" s="22">
        <v>0</v>
      </c>
      <c r="AE261" s="22">
        <v>0</v>
      </c>
      <c r="AF261" s="22">
        <v>0</v>
      </c>
      <c r="AG261" s="22">
        <v>0</v>
      </c>
      <c r="AH261" s="22">
        <v>0</v>
      </c>
      <c r="AI261" s="22">
        <v>0</v>
      </c>
      <c r="AJ261" s="22">
        <v>0</v>
      </c>
      <c r="AK261" s="22">
        <v>0</v>
      </c>
      <c r="AL261" s="22">
        <v>0</v>
      </c>
      <c r="AM261" s="22">
        <v>0</v>
      </c>
      <c r="AN261" s="22">
        <v>1</v>
      </c>
      <c r="AO261" s="22">
        <v>0</v>
      </c>
      <c r="AP261" s="22">
        <v>0</v>
      </c>
      <c r="AQ261" s="22">
        <v>0</v>
      </c>
      <c r="AR261" s="22">
        <v>0</v>
      </c>
      <c r="AS261" s="22">
        <v>0</v>
      </c>
      <c r="AT261" s="22">
        <v>0</v>
      </c>
      <c r="AU261" s="22">
        <v>0</v>
      </c>
      <c r="AV261" s="22">
        <v>0</v>
      </c>
      <c r="AW261" s="22">
        <v>0</v>
      </c>
      <c r="AX261" s="22">
        <v>0</v>
      </c>
      <c r="AY261" s="22">
        <v>0</v>
      </c>
      <c r="AZ261" s="22">
        <v>0</v>
      </c>
      <c r="BA261" s="22">
        <v>0</v>
      </c>
      <c r="BB261" s="22">
        <v>1</v>
      </c>
      <c r="BC261" s="22">
        <v>0</v>
      </c>
      <c r="BD261" s="22">
        <v>0</v>
      </c>
      <c r="BE261" s="22">
        <v>0</v>
      </c>
      <c r="BF261" s="22">
        <v>0</v>
      </c>
      <c r="BG261" s="22">
        <v>0</v>
      </c>
      <c r="BH261" s="22">
        <v>2</v>
      </c>
      <c r="BI261" s="22">
        <v>1</v>
      </c>
      <c r="BJ261" s="22">
        <v>0</v>
      </c>
      <c r="BK261" s="22">
        <v>0</v>
      </c>
      <c r="BL261" s="22">
        <v>0</v>
      </c>
      <c r="BM261" s="22">
        <v>0</v>
      </c>
      <c r="BN261" s="22">
        <v>0</v>
      </c>
      <c r="BO261" s="22">
        <v>0</v>
      </c>
      <c r="BP261" s="22">
        <v>0</v>
      </c>
      <c r="BQ261" s="22">
        <v>0</v>
      </c>
      <c r="BR261" s="22">
        <v>0</v>
      </c>
      <c r="BS261" s="22">
        <v>0</v>
      </c>
      <c r="BT261" s="22">
        <v>0</v>
      </c>
      <c r="BU261" s="22">
        <v>0</v>
      </c>
      <c r="BV261" s="22">
        <v>0</v>
      </c>
      <c r="BW261" s="22">
        <v>0</v>
      </c>
      <c r="BX261" s="22">
        <v>0</v>
      </c>
      <c r="BY261" s="22">
        <v>0</v>
      </c>
      <c r="BZ261" s="22">
        <v>0</v>
      </c>
      <c r="CA261" s="22">
        <v>0</v>
      </c>
      <c r="CB261" s="22">
        <v>1</v>
      </c>
      <c r="CC261" s="22">
        <v>0</v>
      </c>
    </row>
    <row r="262" spans="1:81" x14ac:dyDescent="0.3">
      <c r="A262" s="6" t="s">
        <v>626</v>
      </c>
      <c r="B262" s="20">
        <f t="shared" si="14"/>
        <v>102</v>
      </c>
      <c r="C262" s="22">
        <v>0</v>
      </c>
      <c r="D262" s="22">
        <v>0</v>
      </c>
      <c r="E262" s="22">
        <v>0</v>
      </c>
      <c r="F262" s="22">
        <v>0</v>
      </c>
      <c r="G262" s="22">
        <v>0</v>
      </c>
      <c r="H262" s="22">
        <v>0</v>
      </c>
      <c r="I262" s="22">
        <v>0</v>
      </c>
      <c r="J262" s="22">
        <v>2</v>
      </c>
      <c r="K262" s="22">
        <v>0</v>
      </c>
      <c r="L262" s="22">
        <v>0</v>
      </c>
      <c r="M262" s="22">
        <v>0</v>
      </c>
      <c r="N262" s="22">
        <v>0</v>
      </c>
      <c r="O262" s="22">
        <v>0</v>
      </c>
      <c r="P262" s="22">
        <v>0</v>
      </c>
      <c r="Q262" s="22">
        <v>0</v>
      </c>
      <c r="R262" s="22">
        <v>0</v>
      </c>
      <c r="S262" s="22">
        <v>0</v>
      </c>
      <c r="T262" s="22">
        <v>0</v>
      </c>
      <c r="U262" s="22">
        <v>0</v>
      </c>
      <c r="V262" s="22">
        <v>0</v>
      </c>
      <c r="W262" s="22">
        <v>0</v>
      </c>
      <c r="X262" s="22">
        <v>0</v>
      </c>
      <c r="Y262" s="22">
        <v>0</v>
      </c>
      <c r="Z262" s="22">
        <v>0</v>
      </c>
      <c r="AA262" s="22">
        <v>0</v>
      </c>
      <c r="AB262" s="22">
        <v>0</v>
      </c>
      <c r="AC262" s="22">
        <v>0</v>
      </c>
      <c r="AD262" s="22">
        <v>0</v>
      </c>
      <c r="AE262" s="22">
        <v>0</v>
      </c>
      <c r="AF262" s="22">
        <v>0</v>
      </c>
      <c r="AG262" s="22">
        <v>0</v>
      </c>
      <c r="AH262" s="22">
        <v>0</v>
      </c>
      <c r="AI262" s="22">
        <v>1</v>
      </c>
      <c r="AJ262" s="22">
        <v>0</v>
      </c>
      <c r="AK262" s="22">
        <v>1</v>
      </c>
      <c r="AL262" s="22">
        <v>0</v>
      </c>
      <c r="AM262" s="22">
        <v>1</v>
      </c>
      <c r="AN262" s="22">
        <v>0</v>
      </c>
      <c r="AO262" s="22">
        <v>0</v>
      </c>
      <c r="AP262" s="22">
        <v>1</v>
      </c>
      <c r="AQ262" s="22">
        <v>0</v>
      </c>
      <c r="AR262" s="22">
        <v>0</v>
      </c>
      <c r="AS262" s="22">
        <v>0</v>
      </c>
      <c r="AT262" s="22">
        <v>0</v>
      </c>
      <c r="AU262" s="22">
        <v>0</v>
      </c>
      <c r="AV262" s="22">
        <v>0</v>
      </c>
      <c r="AW262" s="22">
        <v>1</v>
      </c>
      <c r="AX262" s="22">
        <v>0</v>
      </c>
      <c r="AY262" s="22">
        <v>0</v>
      </c>
      <c r="AZ262" s="22">
        <v>0</v>
      </c>
      <c r="BA262" s="22">
        <v>0</v>
      </c>
      <c r="BB262" s="22">
        <v>28</v>
      </c>
      <c r="BC262" s="22">
        <v>0</v>
      </c>
      <c r="BD262" s="22">
        <v>4</v>
      </c>
      <c r="BE262" s="22">
        <v>0</v>
      </c>
      <c r="BF262" s="22">
        <v>0</v>
      </c>
      <c r="BG262" s="22">
        <v>0</v>
      </c>
      <c r="BH262" s="22">
        <v>45</v>
      </c>
      <c r="BI262" s="22">
        <v>0</v>
      </c>
      <c r="BJ262" s="22">
        <v>0</v>
      </c>
      <c r="BK262" s="22">
        <v>3</v>
      </c>
      <c r="BL262" s="22">
        <v>0</v>
      </c>
      <c r="BM262" s="22">
        <v>1</v>
      </c>
      <c r="BN262" s="22">
        <v>0</v>
      </c>
      <c r="BO262" s="22">
        <v>0</v>
      </c>
      <c r="BP262" s="22">
        <v>0</v>
      </c>
      <c r="BQ262" s="22">
        <v>0</v>
      </c>
      <c r="BR262" s="22">
        <v>0</v>
      </c>
      <c r="BS262" s="22">
        <v>0</v>
      </c>
      <c r="BT262" s="22">
        <v>0</v>
      </c>
      <c r="BU262" s="22">
        <v>0</v>
      </c>
      <c r="BV262" s="22">
        <v>8</v>
      </c>
      <c r="BW262" s="22">
        <v>1</v>
      </c>
      <c r="BX262" s="22">
        <v>0</v>
      </c>
      <c r="BY262" s="22">
        <v>0</v>
      </c>
      <c r="BZ262" s="22">
        <v>0</v>
      </c>
      <c r="CA262" s="22">
        <v>0</v>
      </c>
      <c r="CB262" s="22">
        <v>3</v>
      </c>
      <c r="CC262" s="22">
        <v>2</v>
      </c>
    </row>
    <row r="263" spans="1:81" x14ac:dyDescent="0.3">
      <c r="A263" s="6" t="s">
        <v>112</v>
      </c>
      <c r="B263" s="20">
        <f t="shared" si="14"/>
        <v>141</v>
      </c>
      <c r="C263" s="22">
        <v>0</v>
      </c>
      <c r="D263" s="22">
        <v>0</v>
      </c>
      <c r="E263" s="22">
        <v>1</v>
      </c>
      <c r="F263" s="22">
        <v>0</v>
      </c>
      <c r="G263" s="22">
        <v>0</v>
      </c>
      <c r="H263" s="22">
        <v>0</v>
      </c>
      <c r="I263" s="22">
        <v>0</v>
      </c>
      <c r="J263" s="22">
        <v>0</v>
      </c>
      <c r="K263" s="22">
        <v>1</v>
      </c>
      <c r="L263" s="22">
        <v>0</v>
      </c>
      <c r="M263" s="22">
        <v>0</v>
      </c>
      <c r="N263" s="22">
        <v>1</v>
      </c>
      <c r="O263" s="22">
        <v>0</v>
      </c>
      <c r="P263" s="22">
        <v>0</v>
      </c>
      <c r="Q263" s="22">
        <v>0</v>
      </c>
      <c r="R263" s="22">
        <v>0</v>
      </c>
      <c r="S263" s="22">
        <v>0</v>
      </c>
      <c r="T263" s="22">
        <v>0</v>
      </c>
      <c r="U263" s="22">
        <v>0</v>
      </c>
      <c r="V263" s="22">
        <v>0</v>
      </c>
      <c r="W263" s="22">
        <v>0</v>
      </c>
      <c r="X263" s="22">
        <v>7</v>
      </c>
      <c r="Y263" s="22">
        <v>0</v>
      </c>
      <c r="Z263" s="22">
        <v>0</v>
      </c>
      <c r="AA263" s="22">
        <v>0</v>
      </c>
      <c r="AB263" s="22">
        <v>0</v>
      </c>
      <c r="AC263" s="22">
        <v>8</v>
      </c>
      <c r="AD263" s="22">
        <v>10</v>
      </c>
      <c r="AE263" s="22">
        <v>8</v>
      </c>
      <c r="AF263" s="22">
        <v>1</v>
      </c>
      <c r="AG263" s="22">
        <v>3</v>
      </c>
      <c r="AH263" s="22">
        <v>1</v>
      </c>
      <c r="AI263" s="22">
        <v>7</v>
      </c>
      <c r="AJ263" s="22">
        <v>1</v>
      </c>
      <c r="AK263" s="22">
        <v>4</v>
      </c>
      <c r="AL263" s="22">
        <v>0</v>
      </c>
      <c r="AM263" s="22">
        <v>0</v>
      </c>
      <c r="AN263" s="22">
        <v>1</v>
      </c>
      <c r="AO263" s="22">
        <v>0</v>
      </c>
      <c r="AP263" s="22">
        <v>1</v>
      </c>
      <c r="AQ263" s="22">
        <v>2</v>
      </c>
      <c r="AR263" s="22">
        <v>0</v>
      </c>
      <c r="AS263" s="22">
        <v>8</v>
      </c>
      <c r="AT263" s="22">
        <v>0</v>
      </c>
      <c r="AU263" s="22">
        <v>5</v>
      </c>
      <c r="AV263" s="22">
        <v>1</v>
      </c>
      <c r="AW263" s="22">
        <v>0</v>
      </c>
      <c r="AX263" s="22">
        <v>16</v>
      </c>
      <c r="AY263" s="22">
        <v>0</v>
      </c>
      <c r="AZ263" s="22">
        <v>2</v>
      </c>
      <c r="BA263" s="22">
        <v>0</v>
      </c>
      <c r="BB263" s="22">
        <v>4</v>
      </c>
      <c r="BC263" s="22">
        <v>0</v>
      </c>
      <c r="BD263" s="22">
        <v>1</v>
      </c>
      <c r="BE263" s="22">
        <v>0</v>
      </c>
      <c r="BF263" s="22">
        <v>6</v>
      </c>
      <c r="BG263" s="22">
        <v>0</v>
      </c>
      <c r="BH263" s="22">
        <v>0</v>
      </c>
      <c r="BI263" s="22">
        <v>1</v>
      </c>
      <c r="BJ263" s="22">
        <v>2</v>
      </c>
      <c r="BK263" s="22">
        <v>0</v>
      </c>
      <c r="BL263" s="22">
        <v>1</v>
      </c>
      <c r="BM263" s="22">
        <v>0</v>
      </c>
      <c r="BN263" s="22">
        <v>0</v>
      </c>
      <c r="BO263" s="22">
        <v>6</v>
      </c>
      <c r="BP263" s="22">
        <v>0</v>
      </c>
      <c r="BQ263" s="22">
        <v>1</v>
      </c>
      <c r="BR263" s="22">
        <v>5</v>
      </c>
      <c r="BS263" s="22">
        <v>0</v>
      </c>
      <c r="BT263" s="22">
        <v>6</v>
      </c>
      <c r="BU263" s="22">
        <v>1</v>
      </c>
      <c r="BV263" s="22">
        <v>0</v>
      </c>
      <c r="BW263" s="22">
        <v>0</v>
      </c>
      <c r="BX263" s="22">
        <v>0</v>
      </c>
      <c r="BY263" s="22">
        <v>3</v>
      </c>
      <c r="BZ263" s="22">
        <v>0</v>
      </c>
      <c r="CA263" s="22">
        <v>0</v>
      </c>
      <c r="CB263" s="22">
        <v>8</v>
      </c>
      <c r="CC263" s="22">
        <v>7</v>
      </c>
    </row>
    <row r="264" spans="1:81" x14ac:dyDescent="0.3">
      <c r="A264" s="6" t="s">
        <v>599</v>
      </c>
      <c r="B264" s="20">
        <f>SUM(C264:CC264)</f>
        <v>9</v>
      </c>
      <c r="C264" s="22">
        <v>0</v>
      </c>
      <c r="D264" s="22">
        <v>0</v>
      </c>
      <c r="E264" s="22">
        <v>0</v>
      </c>
      <c r="F264" s="22">
        <v>0</v>
      </c>
      <c r="G264" s="22"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2">
        <v>0</v>
      </c>
      <c r="O264" s="22">
        <v>0</v>
      </c>
      <c r="P264" s="22">
        <v>0</v>
      </c>
      <c r="Q264" s="22">
        <v>0</v>
      </c>
      <c r="R264" s="22">
        <v>0</v>
      </c>
      <c r="S264" s="22">
        <v>0</v>
      </c>
      <c r="T264" s="22">
        <v>0</v>
      </c>
      <c r="U264" s="22">
        <v>0</v>
      </c>
      <c r="V264" s="22">
        <v>0</v>
      </c>
      <c r="W264" s="22">
        <v>0</v>
      </c>
      <c r="X264" s="22">
        <v>0</v>
      </c>
      <c r="Y264" s="22">
        <v>0</v>
      </c>
      <c r="Z264" s="22">
        <v>0</v>
      </c>
      <c r="AA264" s="22">
        <v>0</v>
      </c>
      <c r="AB264" s="22">
        <v>0</v>
      </c>
      <c r="AC264" s="22">
        <v>0</v>
      </c>
      <c r="AD264" s="22">
        <v>0</v>
      </c>
      <c r="AE264" s="22">
        <v>0</v>
      </c>
      <c r="AF264" s="22">
        <v>3</v>
      </c>
      <c r="AG264" s="22">
        <v>0</v>
      </c>
      <c r="AH264" s="22">
        <v>0</v>
      </c>
      <c r="AI264" s="22">
        <v>1</v>
      </c>
      <c r="AJ264" s="22">
        <v>0</v>
      </c>
      <c r="AK264" s="22">
        <v>0</v>
      </c>
      <c r="AL264" s="22">
        <v>0</v>
      </c>
      <c r="AM264" s="22">
        <v>0</v>
      </c>
      <c r="AN264" s="22">
        <v>0</v>
      </c>
      <c r="AO264" s="22">
        <v>0</v>
      </c>
      <c r="AP264" s="22">
        <v>0</v>
      </c>
      <c r="AQ264" s="22">
        <v>0</v>
      </c>
      <c r="AR264" s="22">
        <v>0</v>
      </c>
      <c r="AS264" s="22">
        <v>1</v>
      </c>
      <c r="AT264" s="22">
        <v>0</v>
      </c>
      <c r="AU264" s="22">
        <v>0</v>
      </c>
      <c r="AV264" s="22">
        <v>0</v>
      </c>
      <c r="AW264" s="22">
        <v>0</v>
      </c>
      <c r="AX264" s="22">
        <v>1</v>
      </c>
      <c r="AY264" s="22">
        <v>1</v>
      </c>
      <c r="AZ264" s="22">
        <v>0</v>
      </c>
      <c r="BA264" s="22">
        <v>0</v>
      </c>
      <c r="BB264" s="22">
        <v>0</v>
      </c>
      <c r="BC264" s="22">
        <v>0</v>
      </c>
      <c r="BD264" s="22">
        <v>0</v>
      </c>
      <c r="BE264" s="22">
        <v>0</v>
      </c>
      <c r="BF264" s="22">
        <v>1</v>
      </c>
      <c r="BG264" s="22">
        <v>0</v>
      </c>
      <c r="BH264" s="22">
        <v>0</v>
      </c>
      <c r="BI264" s="22">
        <v>0</v>
      </c>
      <c r="BJ264" s="22">
        <v>0</v>
      </c>
      <c r="BK264" s="22">
        <v>0</v>
      </c>
      <c r="BL264" s="22">
        <v>0</v>
      </c>
      <c r="BM264" s="22">
        <v>0</v>
      </c>
      <c r="BN264" s="22">
        <v>0</v>
      </c>
      <c r="BO264" s="22">
        <v>1</v>
      </c>
      <c r="BP264" s="22">
        <v>0</v>
      </c>
      <c r="BQ264" s="22">
        <v>0</v>
      </c>
      <c r="BR264" s="22">
        <v>0</v>
      </c>
      <c r="BS264" s="22">
        <v>0</v>
      </c>
      <c r="BT264" s="22">
        <v>0</v>
      </c>
      <c r="BU264" s="22">
        <v>0</v>
      </c>
      <c r="BV264" s="22">
        <v>0</v>
      </c>
      <c r="BW264" s="22">
        <v>0</v>
      </c>
      <c r="BX264" s="22">
        <v>0</v>
      </c>
      <c r="BY264" s="22">
        <v>0</v>
      </c>
      <c r="BZ264" s="22">
        <v>0</v>
      </c>
      <c r="CA264" s="22">
        <v>0</v>
      </c>
      <c r="CB264" s="22">
        <v>0</v>
      </c>
      <c r="CC264" s="22">
        <v>0</v>
      </c>
    </row>
    <row r="265" spans="1:81" x14ac:dyDescent="0.3">
      <c r="A265" s="6" t="s">
        <v>236</v>
      </c>
      <c r="B265" s="20">
        <f t="shared" si="14"/>
        <v>316</v>
      </c>
      <c r="C265" s="22">
        <v>0</v>
      </c>
      <c r="D265" s="22">
        <v>0</v>
      </c>
      <c r="E265" s="22">
        <v>0</v>
      </c>
      <c r="F265" s="22">
        <v>1</v>
      </c>
      <c r="G265" s="22">
        <v>0</v>
      </c>
      <c r="H265" s="22">
        <v>0</v>
      </c>
      <c r="I265" s="22">
        <v>0</v>
      </c>
      <c r="J265" s="22">
        <v>4</v>
      </c>
      <c r="K265" s="22">
        <v>4</v>
      </c>
      <c r="L265" s="22">
        <v>0</v>
      </c>
      <c r="M265" s="22">
        <v>0</v>
      </c>
      <c r="N265" s="22">
        <v>6</v>
      </c>
      <c r="O265" s="22">
        <v>1</v>
      </c>
      <c r="P265" s="22">
        <v>0</v>
      </c>
      <c r="Q265" s="22">
        <v>0</v>
      </c>
      <c r="R265" s="22">
        <v>0</v>
      </c>
      <c r="S265" s="22">
        <v>0</v>
      </c>
      <c r="T265" s="22">
        <v>0</v>
      </c>
      <c r="U265" s="22">
        <v>0</v>
      </c>
      <c r="V265" s="22">
        <v>0</v>
      </c>
      <c r="W265" s="22">
        <v>0</v>
      </c>
      <c r="X265" s="22">
        <v>0</v>
      </c>
      <c r="Y265" s="22">
        <v>0</v>
      </c>
      <c r="Z265" s="22">
        <v>1</v>
      </c>
      <c r="AA265" s="22">
        <v>1</v>
      </c>
      <c r="AB265" s="22">
        <v>0</v>
      </c>
      <c r="AC265" s="22">
        <v>0</v>
      </c>
      <c r="AD265" s="22">
        <v>0</v>
      </c>
      <c r="AE265" s="22">
        <v>3</v>
      </c>
      <c r="AF265" s="22">
        <v>1</v>
      </c>
      <c r="AG265" s="22">
        <v>0</v>
      </c>
      <c r="AH265" s="22">
        <v>1</v>
      </c>
      <c r="AI265" s="22">
        <v>0</v>
      </c>
      <c r="AJ265" s="22">
        <v>5</v>
      </c>
      <c r="AK265" s="22">
        <v>6</v>
      </c>
      <c r="AL265" s="22">
        <v>0</v>
      </c>
      <c r="AM265" s="22">
        <v>2</v>
      </c>
      <c r="AN265" s="22">
        <v>2</v>
      </c>
      <c r="AO265" s="22">
        <v>6</v>
      </c>
      <c r="AP265" s="22">
        <v>3</v>
      </c>
      <c r="AQ265" s="22">
        <v>3</v>
      </c>
      <c r="AR265" s="22">
        <v>8</v>
      </c>
      <c r="AS265" s="22">
        <v>5</v>
      </c>
      <c r="AT265" s="22">
        <v>1</v>
      </c>
      <c r="AU265" s="22">
        <v>0</v>
      </c>
      <c r="AV265" s="22">
        <v>12</v>
      </c>
      <c r="AW265" s="22">
        <v>25</v>
      </c>
      <c r="AX265" s="22">
        <v>0</v>
      </c>
      <c r="AY265" s="22">
        <v>0</v>
      </c>
      <c r="AZ265" s="22">
        <v>0</v>
      </c>
      <c r="BA265" s="22">
        <v>32</v>
      </c>
      <c r="BB265" s="22">
        <v>3</v>
      </c>
      <c r="BC265" s="22">
        <v>0</v>
      </c>
      <c r="BD265" s="22">
        <v>17</v>
      </c>
      <c r="BE265" s="22">
        <v>0</v>
      </c>
      <c r="BF265" s="22">
        <v>5</v>
      </c>
      <c r="BG265" s="22">
        <v>0</v>
      </c>
      <c r="BH265" s="22">
        <v>12</v>
      </c>
      <c r="BI265" s="22">
        <v>1</v>
      </c>
      <c r="BJ265" s="22">
        <v>5</v>
      </c>
      <c r="BK265" s="22">
        <v>4</v>
      </c>
      <c r="BL265" s="22">
        <v>3</v>
      </c>
      <c r="BM265" s="22">
        <v>11</v>
      </c>
      <c r="BN265" s="22">
        <v>0</v>
      </c>
      <c r="BO265" s="22">
        <v>0</v>
      </c>
      <c r="BP265" s="22">
        <v>0</v>
      </c>
      <c r="BQ265" s="22">
        <v>8</v>
      </c>
      <c r="BR265" s="22">
        <v>0</v>
      </c>
      <c r="BS265" s="22">
        <v>0</v>
      </c>
      <c r="BT265" s="22">
        <v>0</v>
      </c>
      <c r="BU265" s="22">
        <v>8</v>
      </c>
      <c r="BV265" s="22">
        <v>9</v>
      </c>
      <c r="BW265" s="22">
        <v>0</v>
      </c>
      <c r="BX265" s="22">
        <v>2</v>
      </c>
      <c r="BY265" s="22">
        <v>14</v>
      </c>
      <c r="BZ265" s="22">
        <v>26</v>
      </c>
      <c r="CA265" s="22">
        <v>3</v>
      </c>
      <c r="CB265" s="22">
        <v>50</v>
      </c>
      <c r="CC265" s="22">
        <v>2</v>
      </c>
    </row>
    <row r="266" spans="1:81" x14ac:dyDescent="0.3">
      <c r="A266" s="6" t="s">
        <v>113</v>
      </c>
      <c r="B266" s="20">
        <f t="shared" si="14"/>
        <v>27</v>
      </c>
      <c r="C266" s="22">
        <v>0</v>
      </c>
      <c r="D266" s="22">
        <v>0</v>
      </c>
      <c r="E266" s="22">
        <v>1</v>
      </c>
      <c r="F266" s="22">
        <v>0</v>
      </c>
      <c r="G266" s="22">
        <v>0</v>
      </c>
      <c r="H266" s="22">
        <v>0</v>
      </c>
      <c r="I266" s="22">
        <v>0</v>
      </c>
      <c r="J266" s="22">
        <v>2</v>
      </c>
      <c r="K266" s="22">
        <v>0</v>
      </c>
      <c r="L266" s="22">
        <v>0</v>
      </c>
      <c r="M266" s="22">
        <v>0</v>
      </c>
      <c r="N266" s="22">
        <v>0</v>
      </c>
      <c r="O266" s="22">
        <v>0</v>
      </c>
      <c r="P266" s="22">
        <v>2</v>
      </c>
      <c r="Q266" s="22">
        <v>0</v>
      </c>
      <c r="R266" s="22">
        <v>0</v>
      </c>
      <c r="S266" s="22">
        <v>0</v>
      </c>
      <c r="T266" s="22">
        <v>0</v>
      </c>
      <c r="U266" s="22">
        <v>0</v>
      </c>
      <c r="V266" s="22">
        <v>0</v>
      </c>
      <c r="W266" s="22">
        <v>0</v>
      </c>
      <c r="X266" s="22">
        <v>0</v>
      </c>
      <c r="Y266" s="22">
        <v>0</v>
      </c>
      <c r="Z266" s="22">
        <v>0</v>
      </c>
      <c r="AA266" s="22">
        <v>0</v>
      </c>
      <c r="AB266" s="22">
        <v>0</v>
      </c>
      <c r="AC266" s="22">
        <v>1</v>
      </c>
      <c r="AD266" s="22">
        <v>0</v>
      </c>
      <c r="AE266" s="22">
        <v>0</v>
      </c>
      <c r="AF266" s="22">
        <v>0</v>
      </c>
      <c r="AG266" s="22">
        <v>0</v>
      </c>
      <c r="AH266" s="22">
        <v>1</v>
      </c>
      <c r="AI266" s="22">
        <v>4</v>
      </c>
      <c r="AJ266" s="22">
        <v>0</v>
      </c>
      <c r="AK266" s="22">
        <v>0</v>
      </c>
      <c r="AL266" s="22">
        <v>0</v>
      </c>
      <c r="AM266" s="22">
        <v>0</v>
      </c>
      <c r="AN266" s="22">
        <v>1</v>
      </c>
      <c r="AO266" s="22">
        <v>0</v>
      </c>
      <c r="AP266" s="22">
        <v>0</v>
      </c>
      <c r="AQ266" s="22">
        <v>1</v>
      </c>
      <c r="AR266" s="22">
        <v>0</v>
      </c>
      <c r="AS266" s="22">
        <v>4</v>
      </c>
      <c r="AT266" s="22">
        <v>2</v>
      </c>
      <c r="AU266" s="22">
        <v>0</v>
      </c>
      <c r="AV266" s="22">
        <v>0</v>
      </c>
      <c r="AW266" s="22">
        <v>0</v>
      </c>
      <c r="AX266" s="22">
        <v>0</v>
      </c>
      <c r="AY266" s="22">
        <v>0</v>
      </c>
      <c r="AZ266" s="22">
        <v>0</v>
      </c>
      <c r="BA266" s="22">
        <v>0</v>
      </c>
      <c r="BB266" s="22">
        <v>1</v>
      </c>
      <c r="BC266" s="22">
        <v>0</v>
      </c>
      <c r="BD266" s="22">
        <v>1</v>
      </c>
      <c r="BE266" s="22">
        <v>0</v>
      </c>
      <c r="BF266" s="22">
        <v>0</v>
      </c>
      <c r="BG266" s="22">
        <v>0</v>
      </c>
      <c r="BH266" s="22">
        <v>0</v>
      </c>
      <c r="BI266" s="22">
        <v>0</v>
      </c>
      <c r="BJ266" s="22">
        <v>1</v>
      </c>
      <c r="BK266" s="22">
        <v>0</v>
      </c>
      <c r="BL266" s="22">
        <v>0</v>
      </c>
      <c r="BM266" s="22">
        <v>0</v>
      </c>
      <c r="BN266" s="22">
        <v>0</v>
      </c>
      <c r="BO266" s="22">
        <v>0</v>
      </c>
      <c r="BP266" s="22">
        <v>0</v>
      </c>
      <c r="BQ266" s="22">
        <v>0</v>
      </c>
      <c r="BR266" s="22">
        <v>0</v>
      </c>
      <c r="BS266" s="22">
        <v>0</v>
      </c>
      <c r="BT266" s="22">
        <v>0</v>
      </c>
      <c r="BU266" s="22">
        <v>2</v>
      </c>
      <c r="BV266" s="22">
        <v>0</v>
      </c>
      <c r="BW266" s="22">
        <v>0</v>
      </c>
      <c r="BX266" s="22">
        <v>1</v>
      </c>
      <c r="BY266" s="22">
        <v>1</v>
      </c>
      <c r="BZ266" s="22">
        <v>1</v>
      </c>
      <c r="CA266" s="22">
        <v>0</v>
      </c>
      <c r="CB266" s="22">
        <v>0</v>
      </c>
      <c r="CC266" s="22">
        <v>0</v>
      </c>
    </row>
    <row r="267" spans="1:81" x14ac:dyDescent="0.3">
      <c r="A267" s="6" t="s">
        <v>237</v>
      </c>
      <c r="B267" s="20">
        <f t="shared" si="14"/>
        <v>359</v>
      </c>
      <c r="C267" s="22">
        <v>4</v>
      </c>
      <c r="D267" s="22">
        <v>1</v>
      </c>
      <c r="E267" s="22">
        <v>1</v>
      </c>
      <c r="F267" s="22">
        <v>0</v>
      </c>
      <c r="G267" s="22">
        <v>0</v>
      </c>
      <c r="H267" s="22">
        <v>6</v>
      </c>
      <c r="I267" s="22">
        <v>0</v>
      </c>
      <c r="J267" s="22">
        <v>4</v>
      </c>
      <c r="K267" s="22">
        <v>0</v>
      </c>
      <c r="L267" s="22">
        <v>0</v>
      </c>
      <c r="M267" s="22">
        <v>0</v>
      </c>
      <c r="N267" s="22">
        <v>0</v>
      </c>
      <c r="O267" s="22">
        <v>1</v>
      </c>
      <c r="P267" s="22">
        <v>0</v>
      </c>
      <c r="Q267" s="22">
        <v>2</v>
      </c>
      <c r="R267" s="22">
        <v>39</v>
      </c>
      <c r="S267" s="22">
        <v>0</v>
      </c>
      <c r="T267" s="22">
        <v>0</v>
      </c>
      <c r="U267" s="22">
        <v>0</v>
      </c>
      <c r="V267" s="22">
        <v>0</v>
      </c>
      <c r="W267" s="22">
        <v>0</v>
      </c>
      <c r="X267" s="22">
        <v>0</v>
      </c>
      <c r="Y267" s="22">
        <v>0</v>
      </c>
      <c r="Z267" s="22">
        <v>0</v>
      </c>
      <c r="AA267" s="22">
        <v>0</v>
      </c>
      <c r="AB267" s="22">
        <v>0</v>
      </c>
      <c r="AC267" s="22">
        <v>7</v>
      </c>
      <c r="AD267" s="22">
        <v>55</v>
      </c>
      <c r="AE267" s="22">
        <v>8</v>
      </c>
      <c r="AF267" s="22">
        <v>4</v>
      </c>
      <c r="AG267" s="22">
        <v>0</v>
      </c>
      <c r="AH267" s="22">
        <v>2</v>
      </c>
      <c r="AI267" s="22">
        <v>17</v>
      </c>
      <c r="AJ267" s="22">
        <v>1</v>
      </c>
      <c r="AK267" s="22">
        <v>1</v>
      </c>
      <c r="AL267" s="22">
        <v>0</v>
      </c>
      <c r="AM267" s="22">
        <v>1</v>
      </c>
      <c r="AN267" s="22">
        <v>1</v>
      </c>
      <c r="AO267" s="22">
        <v>0</v>
      </c>
      <c r="AP267" s="22">
        <v>4</v>
      </c>
      <c r="AQ267" s="22">
        <v>0</v>
      </c>
      <c r="AR267" s="22">
        <v>24</v>
      </c>
      <c r="AS267" s="22">
        <v>5</v>
      </c>
      <c r="AT267" s="22">
        <v>15</v>
      </c>
      <c r="AU267" s="22">
        <v>0</v>
      </c>
      <c r="AV267" s="22">
        <v>0</v>
      </c>
      <c r="AW267" s="22">
        <v>0</v>
      </c>
      <c r="AX267" s="22">
        <v>9</v>
      </c>
      <c r="AY267" s="22">
        <v>0</v>
      </c>
      <c r="AZ267" s="22">
        <v>0</v>
      </c>
      <c r="BA267" s="22">
        <v>4</v>
      </c>
      <c r="BB267" s="22">
        <v>9</v>
      </c>
      <c r="BC267" s="22">
        <v>0</v>
      </c>
      <c r="BD267" s="22">
        <v>1</v>
      </c>
      <c r="BE267" s="22">
        <v>0</v>
      </c>
      <c r="BF267" s="22">
        <v>12</v>
      </c>
      <c r="BG267" s="22">
        <v>0</v>
      </c>
      <c r="BH267" s="22">
        <v>0</v>
      </c>
      <c r="BI267" s="22">
        <v>6</v>
      </c>
      <c r="BJ267" s="22">
        <v>9</v>
      </c>
      <c r="BK267" s="22">
        <v>1</v>
      </c>
      <c r="BL267" s="22">
        <v>6</v>
      </c>
      <c r="BM267" s="22">
        <v>7</v>
      </c>
      <c r="BN267" s="22">
        <v>0</v>
      </c>
      <c r="BO267" s="22">
        <v>25</v>
      </c>
      <c r="BP267" s="22">
        <v>0</v>
      </c>
      <c r="BQ267" s="22">
        <v>19</v>
      </c>
      <c r="BR267" s="22">
        <v>3</v>
      </c>
      <c r="BS267" s="22">
        <v>0</v>
      </c>
      <c r="BT267" s="22">
        <v>0</v>
      </c>
      <c r="BU267" s="22">
        <v>4</v>
      </c>
      <c r="BV267" s="22">
        <v>0</v>
      </c>
      <c r="BW267" s="22">
        <v>0</v>
      </c>
      <c r="BX267" s="22">
        <v>0</v>
      </c>
      <c r="BY267" s="22">
        <v>13</v>
      </c>
      <c r="BZ267" s="22">
        <v>3</v>
      </c>
      <c r="CA267" s="22">
        <v>0</v>
      </c>
      <c r="CB267" s="22">
        <v>14</v>
      </c>
      <c r="CC267" s="22">
        <v>11</v>
      </c>
    </row>
    <row r="268" spans="1:81" x14ac:dyDescent="0.3">
      <c r="A268" s="6" t="s">
        <v>115</v>
      </c>
      <c r="B268" s="20">
        <f t="shared" si="14"/>
        <v>12</v>
      </c>
      <c r="C268" s="22">
        <v>0</v>
      </c>
      <c r="D268" s="22">
        <v>0</v>
      </c>
      <c r="E268" s="22">
        <v>0</v>
      </c>
      <c r="F268" s="22">
        <v>0</v>
      </c>
      <c r="G268" s="22">
        <v>0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22">
        <v>0</v>
      </c>
      <c r="O268" s="22">
        <v>0</v>
      </c>
      <c r="P268" s="22">
        <v>0</v>
      </c>
      <c r="Q268" s="22">
        <v>0</v>
      </c>
      <c r="R268" s="22">
        <v>0</v>
      </c>
      <c r="S268" s="22">
        <v>0</v>
      </c>
      <c r="T268" s="22">
        <v>0</v>
      </c>
      <c r="U268" s="22">
        <v>0</v>
      </c>
      <c r="V268" s="22">
        <v>0</v>
      </c>
      <c r="W268" s="22">
        <v>0</v>
      </c>
      <c r="X268" s="22">
        <v>3</v>
      </c>
      <c r="Y268" s="22">
        <v>0</v>
      </c>
      <c r="Z268" s="22">
        <v>0</v>
      </c>
      <c r="AA268" s="22">
        <v>0</v>
      </c>
      <c r="AB268" s="22">
        <v>0</v>
      </c>
      <c r="AC268" s="22">
        <v>2</v>
      </c>
      <c r="AD268" s="22">
        <v>0</v>
      </c>
      <c r="AE268" s="22">
        <v>0</v>
      </c>
      <c r="AF268" s="22">
        <v>0</v>
      </c>
      <c r="AG268" s="22">
        <v>0</v>
      </c>
      <c r="AH268" s="22">
        <v>0</v>
      </c>
      <c r="AI268" s="22">
        <v>1</v>
      </c>
      <c r="AJ268" s="22">
        <v>0</v>
      </c>
      <c r="AK268" s="22">
        <v>1</v>
      </c>
      <c r="AL268" s="22">
        <v>0</v>
      </c>
      <c r="AM268" s="22">
        <v>0</v>
      </c>
      <c r="AN268" s="22">
        <v>0</v>
      </c>
      <c r="AO268" s="22">
        <v>0</v>
      </c>
      <c r="AP268" s="22">
        <v>0</v>
      </c>
      <c r="AQ268" s="22">
        <v>1</v>
      </c>
      <c r="AR268" s="22">
        <v>0</v>
      </c>
      <c r="AS268" s="22">
        <v>0</v>
      </c>
      <c r="AT268" s="22">
        <v>0</v>
      </c>
      <c r="AU268" s="22">
        <v>0</v>
      </c>
      <c r="AV268" s="22">
        <v>0</v>
      </c>
      <c r="AW268" s="22">
        <v>0</v>
      </c>
      <c r="AX268" s="22">
        <v>0</v>
      </c>
      <c r="AY268" s="22">
        <v>0</v>
      </c>
      <c r="AZ268" s="22">
        <v>0</v>
      </c>
      <c r="BA268" s="22">
        <v>0</v>
      </c>
      <c r="BB268" s="22">
        <v>0</v>
      </c>
      <c r="BC268" s="22">
        <v>0</v>
      </c>
      <c r="BD268" s="22">
        <v>0</v>
      </c>
      <c r="BE268" s="22">
        <v>0</v>
      </c>
      <c r="BF268" s="22">
        <v>0</v>
      </c>
      <c r="BG268" s="22">
        <v>0</v>
      </c>
      <c r="BH268" s="22">
        <v>0</v>
      </c>
      <c r="BI268" s="22">
        <v>0</v>
      </c>
      <c r="BJ268" s="22">
        <v>1</v>
      </c>
      <c r="BK268" s="22">
        <v>0</v>
      </c>
      <c r="BL268" s="22">
        <v>0</v>
      </c>
      <c r="BM268" s="22">
        <v>0</v>
      </c>
      <c r="BN268" s="22">
        <v>0</v>
      </c>
      <c r="BO268" s="22">
        <v>0</v>
      </c>
      <c r="BP268" s="22">
        <v>0</v>
      </c>
      <c r="BQ268" s="22">
        <v>1</v>
      </c>
      <c r="BR268" s="22">
        <v>1</v>
      </c>
      <c r="BS268" s="22">
        <v>0</v>
      </c>
      <c r="BT268" s="22">
        <v>1</v>
      </c>
      <c r="BU268" s="22">
        <v>0</v>
      </c>
      <c r="BV268" s="22">
        <v>0</v>
      </c>
      <c r="BW268" s="22">
        <v>0</v>
      </c>
      <c r="BX268" s="22">
        <v>0</v>
      </c>
      <c r="BY268" s="22">
        <v>0</v>
      </c>
      <c r="BZ268" s="22">
        <v>0</v>
      </c>
      <c r="CA268" s="22">
        <v>0</v>
      </c>
      <c r="CB268" s="22">
        <v>0</v>
      </c>
      <c r="CC268" s="22">
        <v>0</v>
      </c>
    </row>
    <row r="269" spans="1:81" x14ac:dyDescent="0.3">
      <c r="A269" s="6" t="s">
        <v>117</v>
      </c>
      <c r="B269" s="20">
        <f t="shared" si="14"/>
        <v>67</v>
      </c>
      <c r="C269" s="22">
        <v>0</v>
      </c>
      <c r="D269" s="22">
        <v>0</v>
      </c>
      <c r="E269" s="22">
        <v>7</v>
      </c>
      <c r="F269" s="22">
        <v>0</v>
      </c>
      <c r="G269" s="22">
        <v>0</v>
      </c>
      <c r="H269" s="22">
        <v>0</v>
      </c>
      <c r="I269" s="22">
        <v>0</v>
      </c>
      <c r="J269" s="22">
        <v>0</v>
      </c>
      <c r="K269" s="22">
        <v>0</v>
      </c>
      <c r="L269" s="22">
        <v>1</v>
      </c>
      <c r="M269" s="22">
        <v>0</v>
      </c>
      <c r="N269" s="22">
        <v>10</v>
      </c>
      <c r="O269" s="22">
        <v>0</v>
      </c>
      <c r="P269" s="22">
        <v>1</v>
      </c>
      <c r="Q269" s="22">
        <v>0</v>
      </c>
      <c r="R269" s="22">
        <v>7</v>
      </c>
      <c r="S269" s="22">
        <v>0</v>
      </c>
      <c r="T269" s="22">
        <v>0</v>
      </c>
      <c r="U269" s="22">
        <v>0</v>
      </c>
      <c r="V269" s="22">
        <v>0</v>
      </c>
      <c r="W269" s="22">
        <v>0</v>
      </c>
      <c r="X269" s="22">
        <v>0</v>
      </c>
      <c r="Y269" s="22">
        <v>0</v>
      </c>
      <c r="Z269" s="22">
        <v>0</v>
      </c>
      <c r="AA269" s="22">
        <v>0</v>
      </c>
      <c r="AB269" s="22">
        <v>0</v>
      </c>
      <c r="AC269" s="22">
        <v>1</v>
      </c>
      <c r="AD269" s="22">
        <v>0</v>
      </c>
      <c r="AE269" s="22">
        <v>0</v>
      </c>
      <c r="AF269" s="22">
        <v>2</v>
      </c>
      <c r="AG269" s="22">
        <v>0</v>
      </c>
      <c r="AH269" s="22">
        <v>1</v>
      </c>
      <c r="AI269" s="22">
        <v>4</v>
      </c>
      <c r="AJ269" s="22">
        <v>0</v>
      </c>
      <c r="AK269" s="22">
        <v>0</v>
      </c>
      <c r="AL269" s="22">
        <v>0</v>
      </c>
      <c r="AM269" s="22">
        <v>0</v>
      </c>
      <c r="AN269" s="22">
        <v>0</v>
      </c>
      <c r="AO269" s="22">
        <v>2</v>
      </c>
      <c r="AP269" s="22">
        <v>4</v>
      </c>
      <c r="AQ269" s="22">
        <v>0</v>
      </c>
      <c r="AR269" s="22">
        <v>0</v>
      </c>
      <c r="AS269" s="22">
        <v>11</v>
      </c>
      <c r="AT269" s="22">
        <v>0</v>
      </c>
      <c r="AU269" s="22">
        <v>0</v>
      </c>
      <c r="AV269" s="22">
        <v>0</v>
      </c>
      <c r="AW269" s="22">
        <v>0</v>
      </c>
      <c r="AX269" s="22">
        <v>0</v>
      </c>
      <c r="AY269" s="22">
        <v>0</v>
      </c>
      <c r="AZ269" s="22">
        <v>0</v>
      </c>
      <c r="BA269" s="22">
        <v>0</v>
      </c>
      <c r="BB269" s="22">
        <v>0</v>
      </c>
      <c r="BC269" s="22">
        <v>0</v>
      </c>
      <c r="BD269" s="22">
        <v>0</v>
      </c>
      <c r="BE269" s="22">
        <v>0</v>
      </c>
      <c r="BF269" s="22">
        <v>0</v>
      </c>
      <c r="BG269" s="22">
        <v>0</v>
      </c>
      <c r="BH269" s="22">
        <v>0</v>
      </c>
      <c r="BI269" s="22">
        <v>0</v>
      </c>
      <c r="BJ269" s="22">
        <v>5</v>
      </c>
      <c r="BK269" s="22">
        <v>0</v>
      </c>
      <c r="BL269" s="22">
        <v>0</v>
      </c>
      <c r="BM269" s="22">
        <v>1</v>
      </c>
      <c r="BN269" s="22">
        <v>0</v>
      </c>
      <c r="BO269" s="22">
        <v>0</v>
      </c>
      <c r="BP269" s="22">
        <v>0</v>
      </c>
      <c r="BQ269" s="22">
        <v>0</v>
      </c>
      <c r="BR269" s="22">
        <v>1</v>
      </c>
      <c r="BS269" s="22">
        <v>0</v>
      </c>
      <c r="BT269" s="22">
        <v>0</v>
      </c>
      <c r="BU269" s="22">
        <v>0</v>
      </c>
      <c r="BV269" s="22">
        <v>0</v>
      </c>
      <c r="BW269" s="22">
        <v>0</v>
      </c>
      <c r="BX269" s="22">
        <v>0</v>
      </c>
      <c r="BY269" s="22">
        <v>1</v>
      </c>
      <c r="BZ269" s="22">
        <v>1</v>
      </c>
      <c r="CA269" s="22">
        <v>0</v>
      </c>
      <c r="CB269" s="22">
        <v>2</v>
      </c>
      <c r="CC269" s="22">
        <v>5</v>
      </c>
    </row>
    <row r="270" spans="1:81" x14ac:dyDescent="0.3">
      <c r="A270" s="6" t="s">
        <v>627</v>
      </c>
      <c r="B270" s="20">
        <f t="shared" si="14"/>
        <v>2</v>
      </c>
      <c r="C270" s="22">
        <v>0</v>
      </c>
      <c r="D270" s="22">
        <v>0</v>
      </c>
      <c r="E270" s="22">
        <v>0</v>
      </c>
      <c r="F270" s="22">
        <v>0</v>
      </c>
      <c r="G270" s="22">
        <v>0</v>
      </c>
      <c r="H270" s="22">
        <v>0</v>
      </c>
      <c r="I270" s="22">
        <v>0</v>
      </c>
      <c r="J270" s="22">
        <v>0</v>
      </c>
      <c r="K270" s="22">
        <v>0</v>
      </c>
      <c r="L270" s="22">
        <v>0</v>
      </c>
      <c r="M270" s="22">
        <v>0</v>
      </c>
      <c r="N270" s="22">
        <v>0</v>
      </c>
      <c r="O270" s="22">
        <v>0</v>
      </c>
      <c r="P270" s="22">
        <v>0</v>
      </c>
      <c r="Q270" s="22">
        <v>0</v>
      </c>
      <c r="R270" s="22">
        <v>1</v>
      </c>
      <c r="S270" s="22">
        <v>0</v>
      </c>
      <c r="T270" s="22">
        <v>0</v>
      </c>
      <c r="U270" s="22">
        <v>0</v>
      </c>
      <c r="V270" s="22">
        <v>0</v>
      </c>
      <c r="W270" s="22">
        <v>0</v>
      </c>
      <c r="X270" s="22">
        <v>0</v>
      </c>
      <c r="Y270" s="22">
        <v>0</v>
      </c>
      <c r="Z270" s="22">
        <v>0</v>
      </c>
      <c r="AA270" s="22">
        <v>0</v>
      </c>
      <c r="AB270" s="22">
        <v>0</v>
      </c>
      <c r="AC270" s="22">
        <v>0</v>
      </c>
      <c r="AD270" s="22">
        <v>0</v>
      </c>
      <c r="AE270" s="22">
        <v>0</v>
      </c>
      <c r="AF270" s="22">
        <v>0</v>
      </c>
      <c r="AG270" s="22">
        <v>0</v>
      </c>
      <c r="AH270" s="22">
        <v>0</v>
      </c>
      <c r="AI270" s="22">
        <v>1</v>
      </c>
      <c r="AJ270" s="22">
        <v>0</v>
      </c>
      <c r="AK270" s="22">
        <v>0</v>
      </c>
      <c r="AL270" s="22">
        <v>0</v>
      </c>
      <c r="AM270" s="22">
        <v>0</v>
      </c>
      <c r="AN270" s="22">
        <v>0</v>
      </c>
      <c r="AO270" s="22">
        <v>0</v>
      </c>
      <c r="AP270" s="22">
        <v>0</v>
      </c>
      <c r="AQ270" s="22">
        <v>0</v>
      </c>
      <c r="AR270" s="22">
        <v>0</v>
      </c>
      <c r="AS270" s="22">
        <v>0</v>
      </c>
      <c r="AT270" s="22">
        <v>0</v>
      </c>
      <c r="AU270" s="22">
        <v>0</v>
      </c>
      <c r="AV270" s="22">
        <v>0</v>
      </c>
      <c r="AW270" s="22">
        <v>0</v>
      </c>
      <c r="AX270" s="22">
        <v>0</v>
      </c>
      <c r="AY270" s="22">
        <v>0</v>
      </c>
      <c r="AZ270" s="22">
        <v>0</v>
      </c>
      <c r="BA270" s="22">
        <v>0</v>
      </c>
      <c r="BB270" s="22">
        <v>0</v>
      </c>
      <c r="BC270" s="22">
        <v>0</v>
      </c>
      <c r="BD270" s="22">
        <v>0</v>
      </c>
      <c r="BE270" s="22">
        <v>0</v>
      </c>
      <c r="BF270" s="22">
        <v>0</v>
      </c>
      <c r="BG270" s="22">
        <v>0</v>
      </c>
      <c r="BH270" s="22">
        <v>0</v>
      </c>
      <c r="BI270" s="22">
        <v>0</v>
      </c>
      <c r="BJ270" s="22">
        <v>0</v>
      </c>
      <c r="BK270" s="22">
        <v>0</v>
      </c>
      <c r="BL270" s="22">
        <v>0</v>
      </c>
      <c r="BM270" s="22">
        <v>0</v>
      </c>
      <c r="BN270" s="22">
        <v>0</v>
      </c>
      <c r="BO270" s="22">
        <v>0</v>
      </c>
      <c r="BP270" s="22">
        <v>0</v>
      </c>
      <c r="BQ270" s="22">
        <v>0</v>
      </c>
      <c r="BR270" s="22">
        <v>0</v>
      </c>
      <c r="BS270" s="22">
        <v>0</v>
      </c>
      <c r="BT270" s="22">
        <v>0</v>
      </c>
      <c r="BU270" s="22">
        <v>0</v>
      </c>
      <c r="BV270" s="22">
        <v>0</v>
      </c>
      <c r="BW270" s="22">
        <v>0</v>
      </c>
      <c r="BX270" s="22">
        <v>0</v>
      </c>
      <c r="BY270" s="22">
        <v>0</v>
      </c>
      <c r="BZ270" s="22">
        <v>0</v>
      </c>
      <c r="CA270" s="22">
        <v>0</v>
      </c>
      <c r="CB270" s="22">
        <v>0</v>
      </c>
      <c r="CC270" s="22">
        <v>0</v>
      </c>
    </row>
    <row r="271" spans="1:81" x14ac:dyDescent="0.3">
      <c r="A271" s="6" t="s">
        <v>239</v>
      </c>
      <c r="B271" s="20">
        <f t="shared" si="14"/>
        <v>451</v>
      </c>
      <c r="C271" s="22">
        <v>26</v>
      </c>
      <c r="D271" s="22">
        <v>36</v>
      </c>
      <c r="E271" s="22">
        <v>3</v>
      </c>
      <c r="F271" s="22">
        <v>4</v>
      </c>
      <c r="G271" s="22">
        <v>0</v>
      </c>
      <c r="H271" s="22">
        <v>2</v>
      </c>
      <c r="I271" s="22">
        <v>0</v>
      </c>
      <c r="J271" s="22">
        <v>4</v>
      </c>
      <c r="K271" s="22">
        <v>0</v>
      </c>
      <c r="L271" s="22">
        <v>0</v>
      </c>
      <c r="M271" s="22">
        <v>1</v>
      </c>
      <c r="N271" s="22">
        <v>2</v>
      </c>
      <c r="O271" s="22">
        <v>5</v>
      </c>
      <c r="P271" s="22">
        <v>1</v>
      </c>
      <c r="Q271" s="22">
        <v>7</v>
      </c>
      <c r="R271" s="22">
        <v>17</v>
      </c>
      <c r="S271" s="22">
        <v>0</v>
      </c>
      <c r="T271" s="22">
        <v>0</v>
      </c>
      <c r="U271" s="22">
        <v>0</v>
      </c>
      <c r="V271" s="22">
        <v>0</v>
      </c>
      <c r="W271" s="22">
        <v>0</v>
      </c>
      <c r="X271" s="22">
        <v>0</v>
      </c>
      <c r="Y271" s="22">
        <v>68</v>
      </c>
      <c r="Z271" s="22">
        <v>0</v>
      </c>
      <c r="AA271" s="22">
        <v>0</v>
      </c>
      <c r="AB271" s="22">
        <v>0</v>
      </c>
      <c r="AC271" s="22">
        <v>23</v>
      </c>
      <c r="AD271" s="22">
        <v>11</v>
      </c>
      <c r="AE271" s="22">
        <v>6</v>
      </c>
      <c r="AF271" s="22">
        <v>19</v>
      </c>
      <c r="AG271" s="22">
        <v>0</v>
      </c>
      <c r="AH271" s="22">
        <v>1</v>
      </c>
      <c r="AI271" s="22">
        <v>30</v>
      </c>
      <c r="AJ271" s="22">
        <v>10</v>
      </c>
      <c r="AK271" s="22">
        <v>7</v>
      </c>
      <c r="AL271" s="22">
        <v>0</v>
      </c>
      <c r="AM271" s="22">
        <v>1</v>
      </c>
      <c r="AN271" s="22">
        <v>1</v>
      </c>
      <c r="AO271" s="22">
        <v>0</v>
      </c>
      <c r="AP271" s="22">
        <v>2</v>
      </c>
      <c r="AQ271" s="22">
        <v>5</v>
      </c>
      <c r="AR271" s="22">
        <v>5</v>
      </c>
      <c r="AS271" s="22">
        <v>14</v>
      </c>
      <c r="AT271" s="22">
        <v>5</v>
      </c>
      <c r="AU271" s="22">
        <v>0</v>
      </c>
      <c r="AV271" s="22">
        <v>11</v>
      </c>
      <c r="AW271" s="22">
        <v>4</v>
      </c>
      <c r="AX271" s="22">
        <v>2</v>
      </c>
      <c r="AY271" s="22">
        <v>0</v>
      </c>
      <c r="AZ271" s="22">
        <v>0</v>
      </c>
      <c r="BA271" s="22">
        <v>2</v>
      </c>
      <c r="BB271" s="22">
        <v>15</v>
      </c>
      <c r="BC271" s="22">
        <v>0</v>
      </c>
      <c r="BD271" s="22">
        <v>7</v>
      </c>
      <c r="BE271" s="22">
        <v>0</v>
      </c>
      <c r="BF271" s="22">
        <v>5</v>
      </c>
      <c r="BG271" s="22">
        <v>0</v>
      </c>
      <c r="BH271" s="22">
        <v>0</v>
      </c>
      <c r="BI271" s="22">
        <v>3</v>
      </c>
      <c r="BJ271" s="22">
        <v>12</v>
      </c>
      <c r="BK271" s="22">
        <v>2</v>
      </c>
      <c r="BL271" s="22">
        <v>6</v>
      </c>
      <c r="BM271" s="22">
        <v>4</v>
      </c>
      <c r="BN271" s="22">
        <v>0</v>
      </c>
      <c r="BO271" s="22">
        <v>2</v>
      </c>
      <c r="BP271" s="22">
        <v>0</v>
      </c>
      <c r="BQ271" s="22">
        <v>0</v>
      </c>
      <c r="BR271" s="22">
        <v>15</v>
      </c>
      <c r="BS271" s="22">
        <v>0</v>
      </c>
      <c r="BT271" s="22">
        <v>2</v>
      </c>
      <c r="BU271" s="22">
        <v>4</v>
      </c>
      <c r="BV271" s="22">
        <v>0</v>
      </c>
      <c r="BW271" s="22">
        <v>1</v>
      </c>
      <c r="BX271" s="22">
        <v>0</v>
      </c>
      <c r="BY271" s="22">
        <v>13</v>
      </c>
      <c r="BZ271" s="22">
        <v>5</v>
      </c>
      <c r="CA271" s="22">
        <v>3</v>
      </c>
      <c r="CB271" s="22">
        <v>16</v>
      </c>
      <c r="CC271" s="22">
        <v>1</v>
      </c>
    </row>
    <row r="272" spans="1:81" x14ac:dyDescent="0.3">
      <c r="A272" s="6" t="s">
        <v>118</v>
      </c>
      <c r="B272" s="20">
        <f t="shared" si="14"/>
        <v>51</v>
      </c>
      <c r="C272" s="22">
        <v>0</v>
      </c>
      <c r="D272" s="22">
        <v>0</v>
      </c>
      <c r="E272" s="22">
        <v>0</v>
      </c>
      <c r="F272" s="22">
        <v>0</v>
      </c>
      <c r="G272" s="22"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22">
        <v>0</v>
      </c>
      <c r="O272" s="22">
        <v>0</v>
      </c>
      <c r="P272" s="22">
        <v>0</v>
      </c>
      <c r="Q272" s="22">
        <v>4</v>
      </c>
      <c r="R272" s="22">
        <v>1</v>
      </c>
      <c r="S272" s="22">
        <v>0</v>
      </c>
      <c r="T272" s="22">
        <v>1</v>
      </c>
      <c r="U272" s="22">
        <v>31</v>
      </c>
      <c r="V272" s="22">
        <v>0</v>
      </c>
      <c r="W272" s="22">
        <v>0</v>
      </c>
      <c r="X272" s="22">
        <v>0</v>
      </c>
      <c r="Y272" s="22">
        <v>0</v>
      </c>
      <c r="Z272" s="22">
        <v>0</v>
      </c>
      <c r="AA272" s="22">
        <v>0</v>
      </c>
      <c r="AB272" s="22">
        <v>4</v>
      </c>
      <c r="AC272" s="22">
        <v>1</v>
      </c>
      <c r="AD272" s="22">
        <v>0</v>
      </c>
      <c r="AE272" s="22">
        <v>0</v>
      </c>
      <c r="AF272" s="22">
        <v>1</v>
      </c>
      <c r="AG272" s="22">
        <v>0</v>
      </c>
      <c r="AH272" s="22">
        <v>0</v>
      </c>
      <c r="AI272" s="22">
        <v>0</v>
      </c>
      <c r="AJ272" s="22">
        <v>0</v>
      </c>
      <c r="AK272" s="22">
        <v>0</v>
      </c>
      <c r="AL272" s="22">
        <v>0</v>
      </c>
      <c r="AM272" s="22">
        <v>0</v>
      </c>
      <c r="AN272" s="22">
        <v>0</v>
      </c>
      <c r="AO272" s="22">
        <v>0</v>
      </c>
      <c r="AP272" s="22">
        <v>0</v>
      </c>
      <c r="AQ272" s="22">
        <v>0</v>
      </c>
      <c r="AR272" s="22">
        <v>1</v>
      </c>
      <c r="AS272" s="22">
        <v>0</v>
      </c>
      <c r="AT272" s="22">
        <v>0</v>
      </c>
      <c r="AU272" s="22">
        <v>0</v>
      </c>
      <c r="AV272" s="22">
        <v>0</v>
      </c>
      <c r="AW272" s="22">
        <v>0</v>
      </c>
      <c r="AX272" s="22">
        <v>0</v>
      </c>
      <c r="AY272" s="22">
        <v>1</v>
      </c>
      <c r="AZ272" s="22">
        <v>0</v>
      </c>
      <c r="BA272" s="22">
        <v>0</v>
      </c>
      <c r="BB272" s="22">
        <v>0</v>
      </c>
      <c r="BC272" s="22">
        <v>0</v>
      </c>
      <c r="BD272" s="22">
        <v>1</v>
      </c>
      <c r="BE272" s="22">
        <v>1</v>
      </c>
      <c r="BF272" s="22">
        <v>0</v>
      </c>
      <c r="BG272" s="22">
        <v>1</v>
      </c>
      <c r="BH272" s="22">
        <v>0</v>
      </c>
      <c r="BI272" s="22">
        <v>0</v>
      </c>
      <c r="BJ272" s="22">
        <v>1</v>
      </c>
      <c r="BK272" s="22">
        <v>0</v>
      </c>
      <c r="BL272" s="22">
        <v>1</v>
      </c>
      <c r="BM272" s="22">
        <v>0</v>
      </c>
      <c r="BN272" s="22">
        <v>1</v>
      </c>
      <c r="BO272" s="22">
        <v>0</v>
      </c>
      <c r="BP272" s="22">
        <v>0</v>
      </c>
      <c r="BQ272" s="22">
        <v>0</v>
      </c>
      <c r="BR272" s="22">
        <v>0</v>
      </c>
      <c r="BS272" s="22">
        <v>0</v>
      </c>
      <c r="BT272" s="22">
        <v>0</v>
      </c>
      <c r="BU272" s="22">
        <v>0</v>
      </c>
      <c r="BV272" s="22">
        <v>0</v>
      </c>
      <c r="BW272" s="22">
        <v>0</v>
      </c>
      <c r="BX272" s="22">
        <v>0</v>
      </c>
      <c r="BY272" s="22">
        <v>0</v>
      </c>
      <c r="BZ272" s="22">
        <v>0</v>
      </c>
      <c r="CA272" s="22">
        <v>0</v>
      </c>
      <c r="CB272" s="22">
        <v>0</v>
      </c>
      <c r="CC272" s="22">
        <v>0</v>
      </c>
    </row>
    <row r="273" spans="1:81" x14ac:dyDescent="0.3">
      <c r="A273" s="6" t="s">
        <v>241</v>
      </c>
      <c r="B273" s="20">
        <f t="shared" si="14"/>
        <v>132</v>
      </c>
      <c r="C273" s="22">
        <v>0</v>
      </c>
      <c r="D273" s="22">
        <v>0</v>
      </c>
      <c r="E273" s="22">
        <v>0</v>
      </c>
      <c r="F273" s="22">
        <v>0</v>
      </c>
      <c r="G273" s="22">
        <v>0</v>
      </c>
      <c r="H273" s="22">
        <v>0</v>
      </c>
      <c r="I273" s="22">
        <v>0</v>
      </c>
      <c r="J273" s="22">
        <v>0</v>
      </c>
      <c r="K273" s="22">
        <v>0</v>
      </c>
      <c r="L273" s="22">
        <v>0</v>
      </c>
      <c r="M273" s="22">
        <v>0</v>
      </c>
      <c r="N273" s="22">
        <v>1</v>
      </c>
      <c r="O273" s="22">
        <v>0</v>
      </c>
      <c r="P273" s="22">
        <v>0</v>
      </c>
      <c r="Q273" s="22">
        <v>2</v>
      </c>
      <c r="R273" s="22">
        <v>1</v>
      </c>
      <c r="S273" s="22">
        <v>0</v>
      </c>
      <c r="T273" s="22">
        <v>0</v>
      </c>
      <c r="U273" s="22">
        <v>0</v>
      </c>
      <c r="V273" s="22">
        <v>0</v>
      </c>
      <c r="W273" s="22">
        <v>0</v>
      </c>
      <c r="X273" s="22">
        <v>0</v>
      </c>
      <c r="Y273" s="22">
        <v>57</v>
      </c>
      <c r="Z273" s="22">
        <v>0</v>
      </c>
      <c r="AA273" s="22">
        <v>0</v>
      </c>
      <c r="AB273" s="22">
        <v>0</v>
      </c>
      <c r="AC273" s="22">
        <v>0</v>
      </c>
      <c r="AD273" s="22">
        <v>0</v>
      </c>
      <c r="AE273" s="22">
        <v>0</v>
      </c>
      <c r="AF273" s="22">
        <v>1</v>
      </c>
      <c r="AG273" s="22">
        <v>0</v>
      </c>
      <c r="AH273" s="22">
        <v>0</v>
      </c>
      <c r="AI273" s="22">
        <v>24</v>
      </c>
      <c r="AJ273" s="22">
        <v>0</v>
      </c>
      <c r="AK273" s="22">
        <v>0</v>
      </c>
      <c r="AL273" s="22">
        <v>0</v>
      </c>
      <c r="AM273" s="22">
        <v>0</v>
      </c>
      <c r="AN273" s="22">
        <v>0</v>
      </c>
      <c r="AO273" s="22">
        <v>0</v>
      </c>
      <c r="AP273" s="22">
        <v>0</v>
      </c>
      <c r="AQ273" s="22">
        <v>0</v>
      </c>
      <c r="AR273" s="22">
        <v>0</v>
      </c>
      <c r="AS273" s="22">
        <v>0</v>
      </c>
      <c r="AT273" s="22">
        <v>0</v>
      </c>
      <c r="AU273" s="22">
        <v>0</v>
      </c>
      <c r="AV273" s="22">
        <v>0</v>
      </c>
      <c r="AW273" s="22">
        <v>0</v>
      </c>
      <c r="AX273" s="22">
        <v>1</v>
      </c>
      <c r="AY273" s="22">
        <v>0</v>
      </c>
      <c r="AZ273" s="22">
        <v>0</v>
      </c>
      <c r="BA273" s="22">
        <v>0</v>
      </c>
      <c r="BB273" s="22">
        <v>23</v>
      </c>
      <c r="BC273" s="22">
        <v>0</v>
      </c>
      <c r="BD273" s="22">
        <v>0</v>
      </c>
      <c r="BE273" s="22">
        <v>0</v>
      </c>
      <c r="BF273" s="22">
        <v>2</v>
      </c>
      <c r="BG273" s="22">
        <v>0</v>
      </c>
      <c r="BH273" s="22">
        <v>0</v>
      </c>
      <c r="BI273" s="22">
        <v>1</v>
      </c>
      <c r="BJ273" s="22">
        <v>5</v>
      </c>
      <c r="BK273" s="22">
        <v>0</v>
      </c>
      <c r="BL273" s="22">
        <v>1</v>
      </c>
      <c r="BM273" s="22">
        <v>5</v>
      </c>
      <c r="BN273" s="22">
        <v>0</v>
      </c>
      <c r="BO273" s="22">
        <v>0</v>
      </c>
      <c r="BP273" s="22">
        <v>0</v>
      </c>
      <c r="BQ273" s="22">
        <v>0</v>
      </c>
      <c r="BR273" s="22">
        <v>2</v>
      </c>
      <c r="BS273" s="22">
        <v>0</v>
      </c>
      <c r="BT273" s="22">
        <v>0</v>
      </c>
      <c r="BU273" s="22">
        <v>1</v>
      </c>
      <c r="BV273" s="22">
        <v>0</v>
      </c>
      <c r="BW273" s="22">
        <v>0</v>
      </c>
      <c r="BX273" s="22">
        <v>0</v>
      </c>
      <c r="BY273" s="22">
        <v>2</v>
      </c>
      <c r="BZ273" s="22">
        <v>1</v>
      </c>
      <c r="CA273" s="22">
        <v>2</v>
      </c>
      <c r="CB273" s="22">
        <v>0</v>
      </c>
      <c r="CC273" s="22">
        <v>0</v>
      </c>
    </row>
    <row r="274" spans="1:81" x14ac:dyDescent="0.3">
      <c r="A274" s="6" t="s">
        <v>366</v>
      </c>
      <c r="B274" s="20">
        <f t="shared" si="14"/>
        <v>56</v>
      </c>
      <c r="C274" s="22">
        <v>0</v>
      </c>
      <c r="D274" s="22">
        <v>0</v>
      </c>
      <c r="E274" s="22">
        <v>1</v>
      </c>
      <c r="F274" s="22">
        <v>0</v>
      </c>
      <c r="G274" s="22">
        <v>1</v>
      </c>
      <c r="H274" s="22">
        <v>0</v>
      </c>
      <c r="I274" s="22">
        <v>1</v>
      </c>
      <c r="J274" s="22">
        <v>0</v>
      </c>
      <c r="K274" s="22">
        <v>4</v>
      </c>
      <c r="L274" s="22">
        <v>0</v>
      </c>
      <c r="M274" s="22">
        <v>0</v>
      </c>
      <c r="N274" s="22">
        <v>10</v>
      </c>
      <c r="O274" s="22">
        <v>0</v>
      </c>
      <c r="P274" s="22">
        <v>1</v>
      </c>
      <c r="Q274" s="22">
        <v>0</v>
      </c>
      <c r="R274" s="22">
        <v>0</v>
      </c>
      <c r="S274" s="22">
        <v>0</v>
      </c>
      <c r="T274" s="22">
        <v>0</v>
      </c>
      <c r="U274" s="22">
        <v>0</v>
      </c>
      <c r="V274" s="22">
        <v>0</v>
      </c>
      <c r="W274" s="22">
        <v>0</v>
      </c>
      <c r="X274" s="22">
        <v>0</v>
      </c>
      <c r="Y274" s="22">
        <v>0</v>
      </c>
      <c r="Z274" s="22">
        <v>0</v>
      </c>
      <c r="AA274" s="22">
        <v>0</v>
      </c>
      <c r="AB274" s="22">
        <v>0</v>
      </c>
      <c r="AC274" s="22">
        <v>0</v>
      </c>
      <c r="AD274" s="22">
        <v>0</v>
      </c>
      <c r="AE274" s="22">
        <v>0</v>
      </c>
      <c r="AF274" s="22">
        <v>0</v>
      </c>
      <c r="AG274" s="22">
        <v>0</v>
      </c>
      <c r="AH274" s="22">
        <v>2</v>
      </c>
      <c r="AI274" s="22">
        <v>0</v>
      </c>
      <c r="AJ274" s="22">
        <v>0</v>
      </c>
      <c r="AK274" s="22">
        <v>6</v>
      </c>
      <c r="AL274" s="22">
        <v>0</v>
      </c>
      <c r="AM274" s="22">
        <v>1</v>
      </c>
      <c r="AN274" s="22">
        <v>1</v>
      </c>
      <c r="AO274" s="22">
        <v>0</v>
      </c>
      <c r="AP274" s="22">
        <v>0</v>
      </c>
      <c r="AQ274" s="22">
        <v>0</v>
      </c>
      <c r="AR274" s="22">
        <v>0</v>
      </c>
      <c r="AS274" s="22">
        <v>0</v>
      </c>
      <c r="AT274" s="22">
        <v>0</v>
      </c>
      <c r="AU274" s="22">
        <v>0</v>
      </c>
      <c r="AV274" s="22">
        <v>0</v>
      </c>
      <c r="AW274" s="22">
        <v>0</v>
      </c>
      <c r="AX274" s="22">
        <v>1</v>
      </c>
      <c r="AY274" s="22">
        <v>0</v>
      </c>
      <c r="AZ274" s="22">
        <v>0</v>
      </c>
      <c r="BA274" s="22">
        <v>3</v>
      </c>
      <c r="BB274" s="22">
        <v>1</v>
      </c>
      <c r="BC274" s="22">
        <v>0</v>
      </c>
      <c r="BD274" s="22">
        <v>0</v>
      </c>
      <c r="BE274" s="22">
        <v>0</v>
      </c>
      <c r="BF274" s="22">
        <v>0</v>
      </c>
      <c r="BG274" s="22">
        <v>0</v>
      </c>
      <c r="BH274" s="22">
        <v>1</v>
      </c>
      <c r="BI274" s="22">
        <v>0</v>
      </c>
      <c r="BJ274" s="22">
        <v>2</v>
      </c>
      <c r="BK274" s="22">
        <v>0</v>
      </c>
      <c r="BL274" s="22">
        <v>0</v>
      </c>
      <c r="BM274" s="22">
        <v>2</v>
      </c>
      <c r="BN274" s="22">
        <v>0</v>
      </c>
      <c r="BO274" s="22">
        <v>0</v>
      </c>
      <c r="BP274" s="22">
        <v>0</v>
      </c>
      <c r="BQ274" s="22">
        <v>2</v>
      </c>
      <c r="BR274" s="22">
        <v>0</v>
      </c>
      <c r="BS274" s="22">
        <v>0</v>
      </c>
      <c r="BT274" s="22">
        <v>0</v>
      </c>
      <c r="BU274" s="22">
        <v>1</v>
      </c>
      <c r="BV274" s="22">
        <v>0</v>
      </c>
      <c r="BW274" s="22">
        <v>0</v>
      </c>
      <c r="BX274" s="22">
        <v>0</v>
      </c>
      <c r="BY274" s="22">
        <v>1</v>
      </c>
      <c r="BZ274" s="22">
        <v>7</v>
      </c>
      <c r="CA274" s="22">
        <v>3</v>
      </c>
      <c r="CB274" s="22">
        <v>4</v>
      </c>
      <c r="CC274" s="22">
        <v>0</v>
      </c>
    </row>
    <row r="275" spans="1:81" x14ac:dyDescent="0.3">
      <c r="A275" s="6" t="s">
        <v>119</v>
      </c>
      <c r="B275" s="20">
        <f t="shared" si="14"/>
        <v>137</v>
      </c>
      <c r="C275" s="22">
        <v>0</v>
      </c>
      <c r="D275" s="22">
        <v>0</v>
      </c>
      <c r="E275" s="22">
        <v>0</v>
      </c>
      <c r="F275" s="22">
        <v>10</v>
      </c>
      <c r="G275" s="22">
        <v>0</v>
      </c>
      <c r="H275" s="22">
        <v>0</v>
      </c>
      <c r="I275" s="22">
        <v>0</v>
      </c>
      <c r="J275" s="22">
        <v>9</v>
      </c>
      <c r="K275" s="22">
        <v>0</v>
      </c>
      <c r="L275" s="22">
        <v>0</v>
      </c>
      <c r="M275" s="22">
        <v>0</v>
      </c>
      <c r="N275" s="22">
        <v>0</v>
      </c>
      <c r="O275" s="22">
        <v>0</v>
      </c>
      <c r="P275" s="22">
        <v>0</v>
      </c>
      <c r="Q275" s="22">
        <v>0</v>
      </c>
      <c r="R275" s="22">
        <v>0</v>
      </c>
      <c r="S275" s="22">
        <v>76</v>
      </c>
      <c r="T275" s="22">
        <v>0</v>
      </c>
      <c r="U275" s="22">
        <v>0</v>
      </c>
      <c r="V275" s="22">
        <v>0</v>
      </c>
      <c r="W275" s="22">
        <v>0</v>
      </c>
      <c r="X275" s="22">
        <v>1</v>
      </c>
      <c r="Y275" s="22">
        <v>0</v>
      </c>
      <c r="Z275" s="22">
        <v>0</v>
      </c>
      <c r="AA275" s="22">
        <v>0</v>
      </c>
      <c r="AB275" s="22">
        <v>0</v>
      </c>
      <c r="AC275" s="22">
        <v>0</v>
      </c>
      <c r="AD275" s="22">
        <v>1</v>
      </c>
      <c r="AE275" s="22">
        <v>0</v>
      </c>
      <c r="AF275" s="22">
        <v>1</v>
      </c>
      <c r="AG275" s="22">
        <v>0</v>
      </c>
      <c r="AH275" s="22">
        <v>0</v>
      </c>
      <c r="AI275" s="22">
        <v>3</v>
      </c>
      <c r="AJ275" s="22">
        <v>0</v>
      </c>
      <c r="AK275" s="22">
        <v>1</v>
      </c>
      <c r="AL275" s="22">
        <v>0</v>
      </c>
      <c r="AM275" s="22">
        <v>6</v>
      </c>
      <c r="AN275" s="22">
        <v>0</v>
      </c>
      <c r="AO275" s="22">
        <v>0</v>
      </c>
      <c r="AP275" s="22">
        <v>0</v>
      </c>
      <c r="AQ275" s="22">
        <v>0</v>
      </c>
      <c r="AR275" s="22">
        <v>0</v>
      </c>
      <c r="AS275" s="22">
        <v>0</v>
      </c>
      <c r="AT275" s="22">
        <v>0</v>
      </c>
      <c r="AU275" s="22">
        <v>0</v>
      </c>
      <c r="AV275" s="22">
        <v>0</v>
      </c>
      <c r="AW275" s="22">
        <v>0</v>
      </c>
      <c r="AX275" s="22">
        <v>0</v>
      </c>
      <c r="AY275" s="22">
        <v>0</v>
      </c>
      <c r="AZ275" s="22">
        <v>0</v>
      </c>
      <c r="BA275" s="22">
        <v>0</v>
      </c>
      <c r="BB275" s="22">
        <v>17</v>
      </c>
      <c r="BC275" s="22">
        <v>0</v>
      </c>
      <c r="BD275" s="22">
        <v>0</v>
      </c>
      <c r="BE275" s="22">
        <v>0</v>
      </c>
      <c r="BF275" s="22">
        <v>4</v>
      </c>
      <c r="BG275" s="22">
        <v>0</v>
      </c>
      <c r="BH275" s="22">
        <v>0</v>
      </c>
      <c r="BI275" s="22">
        <v>0</v>
      </c>
      <c r="BJ275" s="22">
        <v>0</v>
      </c>
      <c r="BK275" s="22">
        <v>0</v>
      </c>
      <c r="BL275" s="22">
        <v>0</v>
      </c>
      <c r="BM275" s="22">
        <v>3</v>
      </c>
      <c r="BN275" s="22">
        <v>0</v>
      </c>
      <c r="BO275" s="22">
        <v>0</v>
      </c>
      <c r="BP275" s="22">
        <v>0</v>
      </c>
      <c r="BQ275" s="22">
        <v>0</v>
      </c>
      <c r="BR275" s="22">
        <v>0</v>
      </c>
      <c r="BS275" s="22">
        <v>0</v>
      </c>
      <c r="BT275" s="22">
        <v>0</v>
      </c>
      <c r="BU275" s="22">
        <v>0</v>
      </c>
      <c r="BV275" s="22">
        <v>0</v>
      </c>
      <c r="BW275" s="22">
        <v>0</v>
      </c>
      <c r="BX275" s="22">
        <v>1</v>
      </c>
      <c r="BY275" s="22">
        <v>2</v>
      </c>
      <c r="BZ275" s="22">
        <v>1</v>
      </c>
      <c r="CA275" s="22">
        <v>0</v>
      </c>
      <c r="CB275" s="22">
        <v>1</v>
      </c>
      <c r="CC275" s="22">
        <v>0</v>
      </c>
    </row>
    <row r="276" spans="1:81" x14ac:dyDescent="0.3">
      <c r="A276" s="6" t="s">
        <v>242</v>
      </c>
      <c r="B276" s="20">
        <f t="shared" si="14"/>
        <v>615</v>
      </c>
      <c r="C276" s="22">
        <v>0</v>
      </c>
      <c r="D276" s="22">
        <v>0</v>
      </c>
      <c r="E276" s="22">
        <v>2</v>
      </c>
      <c r="F276" s="22">
        <v>0</v>
      </c>
      <c r="G276" s="22">
        <v>12</v>
      </c>
      <c r="H276" s="22">
        <v>1</v>
      </c>
      <c r="I276" s="22">
        <v>6</v>
      </c>
      <c r="J276" s="22">
        <v>20</v>
      </c>
      <c r="K276" s="22">
        <v>5</v>
      </c>
      <c r="L276" s="22">
        <v>0</v>
      </c>
      <c r="M276" s="22">
        <v>3</v>
      </c>
      <c r="N276" s="22">
        <v>10</v>
      </c>
      <c r="O276" s="22">
        <v>1</v>
      </c>
      <c r="P276" s="22">
        <v>2</v>
      </c>
      <c r="Q276" s="22">
        <v>10</v>
      </c>
      <c r="R276" s="22">
        <v>121</v>
      </c>
      <c r="S276" s="22">
        <v>0</v>
      </c>
      <c r="T276" s="22">
        <v>16</v>
      </c>
      <c r="U276" s="22">
        <v>1</v>
      </c>
      <c r="V276" s="22">
        <v>1</v>
      </c>
      <c r="W276" s="22">
        <v>0</v>
      </c>
      <c r="X276" s="22">
        <v>0</v>
      </c>
      <c r="Y276" s="22">
        <v>1</v>
      </c>
      <c r="Z276" s="22">
        <v>0</v>
      </c>
      <c r="AA276" s="22">
        <v>0</v>
      </c>
      <c r="AB276" s="22">
        <v>1</v>
      </c>
      <c r="AC276" s="22">
        <v>37</v>
      </c>
      <c r="AD276" s="22">
        <v>8</v>
      </c>
      <c r="AE276" s="22">
        <v>14</v>
      </c>
      <c r="AF276" s="22">
        <v>45</v>
      </c>
      <c r="AG276" s="22">
        <v>0</v>
      </c>
      <c r="AH276" s="22">
        <v>3</v>
      </c>
      <c r="AI276" s="22">
        <v>19</v>
      </c>
      <c r="AJ276" s="22">
        <v>4</v>
      </c>
      <c r="AK276" s="22">
        <v>11</v>
      </c>
      <c r="AL276" s="22">
        <v>0</v>
      </c>
      <c r="AM276" s="22">
        <v>0</v>
      </c>
      <c r="AN276" s="22">
        <v>1</v>
      </c>
      <c r="AO276" s="22">
        <v>1</v>
      </c>
      <c r="AP276" s="22">
        <v>3</v>
      </c>
      <c r="AQ276" s="22">
        <v>5</v>
      </c>
      <c r="AR276" s="22">
        <v>10</v>
      </c>
      <c r="AS276" s="22">
        <v>48</v>
      </c>
      <c r="AT276" s="22">
        <v>3</v>
      </c>
      <c r="AU276" s="22">
        <v>0</v>
      </c>
      <c r="AV276" s="22">
        <v>6</v>
      </c>
      <c r="AW276" s="22">
        <v>5</v>
      </c>
      <c r="AX276" s="22">
        <v>22</v>
      </c>
      <c r="AY276" s="22">
        <v>14</v>
      </c>
      <c r="AZ276" s="22">
        <v>0</v>
      </c>
      <c r="BA276" s="22">
        <v>4</v>
      </c>
      <c r="BB276" s="22">
        <v>11</v>
      </c>
      <c r="BC276" s="22">
        <v>0</v>
      </c>
      <c r="BD276" s="22">
        <v>5</v>
      </c>
      <c r="BE276" s="22">
        <v>0</v>
      </c>
      <c r="BF276" s="22">
        <v>2</v>
      </c>
      <c r="BG276" s="22">
        <v>0</v>
      </c>
      <c r="BH276" s="22">
        <v>0</v>
      </c>
      <c r="BI276" s="22">
        <v>8</v>
      </c>
      <c r="BJ276" s="22">
        <v>7</v>
      </c>
      <c r="BK276" s="22">
        <v>3</v>
      </c>
      <c r="BL276" s="22">
        <v>10</v>
      </c>
      <c r="BM276" s="22">
        <v>5</v>
      </c>
      <c r="BN276" s="22">
        <v>0</v>
      </c>
      <c r="BO276" s="22">
        <v>9</v>
      </c>
      <c r="BP276" s="22">
        <v>0</v>
      </c>
      <c r="BQ276" s="22">
        <v>0</v>
      </c>
      <c r="BR276" s="22">
        <v>9</v>
      </c>
      <c r="BS276" s="22">
        <v>0</v>
      </c>
      <c r="BT276" s="22">
        <v>2</v>
      </c>
      <c r="BU276" s="22">
        <v>0</v>
      </c>
      <c r="BV276" s="22">
        <v>0</v>
      </c>
      <c r="BW276" s="22">
        <v>0</v>
      </c>
      <c r="BX276" s="22">
        <v>0</v>
      </c>
      <c r="BY276" s="22">
        <v>34</v>
      </c>
      <c r="BZ276" s="22">
        <v>2</v>
      </c>
      <c r="CA276" s="22">
        <v>2</v>
      </c>
      <c r="CB276" s="22">
        <v>23</v>
      </c>
      <c r="CC276" s="22">
        <v>7</v>
      </c>
    </row>
    <row r="277" spans="1:81" x14ac:dyDescent="0.3">
      <c r="A277" s="6" t="s">
        <v>397</v>
      </c>
      <c r="B277" s="20">
        <f t="shared" si="14"/>
        <v>84</v>
      </c>
      <c r="C277" s="22">
        <v>3</v>
      </c>
      <c r="D277" s="22">
        <v>0</v>
      </c>
      <c r="E277" s="22">
        <v>1</v>
      </c>
      <c r="F277" s="22">
        <v>1</v>
      </c>
      <c r="G277" s="22">
        <v>5</v>
      </c>
      <c r="H277" s="22">
        <v>0</v>
      </c>
      <c r="I277" s="22">
        <v>5</v>
      </c>
      <c r="J277" s="22">
        <v>4</v>
      </c>
      <c r="K277" s="22">
        <v>1</v>
      </c>
      <c r="L277" s="22">
        <v>2</v>
      </c>
      <c r="M277" s="22">
        <v>1</v>
      </c>
      <c r="N277" s="22">
        <v>7</v>
      </c>
      <c r="O277" s="22">
        <v>0</v>
      </c>
      <c r="P277" s="22">
        <v>4</v>
      </c>
      <c r="Q277" s="22">
        <v>0</v>
      </c>
      <c r="R277" s="22">
        <v>9</v>
      </c>
      <c r="S277" s="22">
        <v>0</v>
      </c>
      <c r="T277" s="22">
        <v>0</v>
      </c>
      <c r="U277" s="22">
        <v>0</v>
      </c>
      <c r="V277" s="22">
        <v>0</v>
      </c>
      <c r="W277" s="22">
        <v>0</v>
      </c>
      <c r="X277" s="22">
        <v>0</v>
      </c>
      <c r="Y277" s="22">
        <v>0</v>
      </c>
      <c r="Z277" s="22">
        <v>0</v>
      </c>
      <c r="AA277" s="22">
        <v>0</v>
      </c>
      <c r="AB277" s="22">
        <v>0</v>
      </c>
      <c r="AC277" s="22">
        <v>0</v>
      </c>
      <c r="AD277" s="22">
        <v>1</v>
      </c>
      <c r="AE277" s="22">
        <v>1</v>
      </c>
      <c r="AF277" s="22">
        <v>3</v>
      </c>
      <c r="AG277" s="22">
        <v>0</v>
      </c>
      <c r="AH277" s="22">
        <v>0</v>
      </c>
      <c r="AI277" s="22">
        <v>1</v>
      </c>
      <c r="AJ277" s="22">
        <v>1</v>
      </c>
      <c r="AK277" s="22">
        <v>5</v>
      </c>
      <c r="AL277" s="22">
        <v>0</v>
      </c>
      <c r="AM277" s="22">
        <v>2</v>
      </c>
      <c r="AN277" s="22">
        <v>0</v>
      </c>
      <c r="AO277" s="22">
        <v>0</v>
      </c>
      <c r="AP277" s="22">
        <v>1</v>
      </c>
      <c r="AQ277" s="22">
        <v>2</v>
      </c>
      <c r="AR277" s="22">
        <v>0</v>
      </c>
      <c r="AS277" s="22">
        <v>2</v>
      </c>
      <c r="AT277" s="22">
        <v>3</v>
      </c>
      <c r="AU277" s="22">
        <v>0</v>
      </c>
      <c r="AV277" s="22">
        <v>2</v>
      </c>
      <c r="AW277" s="22">
        <v>0</v>
      </c>
      <c r="AX277" s="22">
        <v>2</v>
      </c>
      <c r="AY277" s="22">
        <v>0</v>
      </c>
      <c r="AZ277" s="22">
        <v>0</v>
      </c>
      <c r="BA277" s="22">
        <v>2</v>
      </c>
      <c r="BB277" s="22">
        <v>2</v>
      </c>
      <c r="BC277" s="22">
        <v>0</v>
      </c>
      <c r="BD277" s="22">
        <v>4</v>
      </c>
      <c r="BE277" s="22">
        <v>0</v>
      </c>
      <c r="BF277" s="22">
        <v>0</v>
      </c>
      <c r="BG277" s="22">
        <v>0</v>
      </c>
      <c r="BH277" s="22">
        <v>0</v>
      </c>
      <c r="BI277" s="22">
        <v>0</v>
      </c>
      <c r="BJ277" s="22">
        <v>1</v>
      </c>
      <c r="BK277" s="22">
        <v>0</v>
      </c>
      <c r="BL277" s="22">
        <v>0</v>
      </c>
      <c r="BM277" s="22">
        <v>1</v>
      </c>
      <c r="BN277" s="22">
        <v>0</v>
      </c>
      <c r="BO277" s="22">
        <v>2</v>
      </c>
      <c r="BP277" s="22">
        <v>0</v>
      </c>
      <c r="BQ277" s="22">
        <v>0</v>
      </c>
      <c r="BR277" s="22">
        <v>0</v>
      </c>
      <c r="BS277" s="22">
        <v>0</v>
      </c>
      <c r="BT277" s="22">
        <v>0</v>
      </c>
      <c r="BU277" s="22">
        <v>0</v>
      </c>
      <c r="BV277" s="22">
        <v>0</v>
      </c>
      <c r="BW277" s="22">
        <v>0</v>
      </c>
      <c r="BX277" s="22">
        <v>1</v>
      </c>
      <c r="BY277" s="22">
        <v>1</v>
      </c>
      <c r="BZ277" s="22">
        <v>0</v>
      </c>
      <c r="CA277" s="22">
        <v>0</v>
      </c>
      <c r="CB277" s="22">
        <v>1</v>
      </c>
      <c r="CC277" s="22">
        <v>0</v>
      </c>
    </row>
    <row r="278" spans="1:81" x14ac:dyDescent="0.3">
      <c r="A278" s="6" t="s">
        <v>121</v>
      </c>
      <c r="B278" s="20">
        <f t="shared" si="14"/>
        <v>10</v>
      </c>
      <c r="C278" s="22">
        <v>0</v>
      </c>
      <c r="D278" s="22">
        <v>0</v>
      </c>
      <c r="E278" s="22">
        <v>0</v>
      </c>
      <c r="F278" s="22">
        <v>0</v>
      </c>
      <c r="G278" s="22">
        <v>0</v>
      </c>
      <c r="H278" s="22">
        <v>0</v>
      </c>
      <c r="I278" s="22">
        <v>0</v>
      </c>
      <c r="J278" s="22">
        <v>0</v>
      </c>
      <c r="K278" s="22">
        <v>0</v>
      </c>
      <c r="L278" s="22">
        <v>0</v>
      </c>
      <c r="M278" s="22">
        <v>0</v>
      </c>
      <c r="N278" s="22">
        <v>0</v>
      </c>
      <c r="O278" s="22">
        <v>0</v>
      </c>
      <c r="P278" s="22">
        <v>0</v>
      </c>
      <c r="Q278" s="22">
        <v>0</v>
      </c>
      <c r="R278" s="22">
        <v>0</v>
      </c>
      <c r="S278" s="22">
        <v>0</v>
      </c>
      <c r="T278" s="22">
        <v>0</v>
      </c>
      <c r="U278" s="22">
        <v>0</v>
      </c>
      <c r="V278" s="22">
        <v>0</v>
      </c>
      <c r="W278" s="22">
        <v>0</v>
      </c>
      <c r="X278" s="22">
        <v>0</v>
      </c>
      <c r="Y278" s="22">
        <v>0</v>
      </c>
      <c r="Z278" s="22">
        <v>0</v>
      </c>
      <c r="AA278" s="22">
        <v>0</v>
      </c>
      <c r="AB278" s="22">
        <v>0</v>
      </c>
      <c r="AC278" s="22">
        <v>4</v>
      </c>
      <c r="AD278" s="22">
        <v>0</v>
      </c>
      <c r="AE278" s="22">
        <v>0</v>
      </c>
      <c r="AF278" s="22">
        <v>1</v>
      </c>
      <c r="AG278" s="22">
        <v>0</v>
      </c>
      <c r="AH278" s="22">
        <v>0</v>
      </c>
      <c r="AI278" s="22">
        <v>0</v>
      </c>
      <c r="AJ278" s="22">
        <v>0</v>
      </c>
      <c r="AK278" s="22">
        <v>0</v>
      </c>
      <c r="AL278" s="22">
        <v>0</v>
      </c>
      <c r="AM278" s="22">
        <v>0</v>
      </c>
      <c r="AN278" s="22">
        <v>0</v>
      </c>
      <c r="AO278" s="22">
        <v>0</v>
      </c>
      <c r="AP278" s="22">
        <v>0</v>
      </c>
      <c r="AQ278" s="22">
        <v>0</v>
      </c>
      <c r="AR278" s="22">
        <v>0</v>
      </c>
      <c r="AS278" s="22">
        <v>0</v>
      </c>
      <c r="AT278" s="22">
        <v>0</v>
      </c>
      <c r="AU278" s="22">
        <v>0</v>
      </c>
      <c r="AV278" s="22">
        <v>0</v>
      </c>
      <c r="AW278" s="22">
        <v>0</v>
      </c>
      <c r="AX278" s="22">
        <v>0</v>
      </c>
      <c r="AY278" s="22">
        <v>0</v>
      </c>
      <c r="AZ278" s="22">
        <v>0</v>
      </c>
      <c r="BA278" s="22">
        <v>0</v>
      </c>
      <c r="BB278" s="22">
        <v>0</v>
      </c>
      <c r="BC278" s="22">
        <v>0</v>
      </c>
      <c r="BD278" s="22">
        <v>0</v>
      </c>
      <c r="BE278" s="22">
        <v>0</v>
      </c>
      <c r="BF278" s="22">
        <v>0</v>
      </c>
      <c r="BG278" s="22">
        <v>0</v>
      </c>
      <c r="BH278" s="22">
        <v>0</v>
      </c>
      <c r="BI278" s="22">
        <v>0</v>
      </c>
      <c r="BJ278" s="22">
        <v>1</v>
      </c>
      <c r="BK278" s="22">
        <v>0</v>
      </c>
      <c r="BL278" s="22">
        <v>0</v>
      </c>
      <c r="BM278" s="22">
        <v>3</v>
      </c>
      <c r="BN278" s="22">
        <v>0</v>
      </c>
      <c r="BO278" s="22">
        <v>1</v>
      </c>
      <c r="BP278" s="22">
        <v>0</v>
      </c>
      <c r="BQ278" s="22">
        <v>0</v>
      </c>
      <c r="BR278" s="22">
        <v>0</v>
      </c>
      <c r="BS278" s="22">
        <v>0</v>
      </c>
      <c r="BT278" s="22">
        <v>0</v>
      </c>
      <c r="BU278" s="22">
        <v>0</v>
      </c>
      <c r="BV278" s="22">
        <v>0</v>
      </c>
      <c r="BW278" s="22">
        <v>0</v>
      </c>
      <c r="BX278" s="22">
        <v>0</v>
      </c>
      <c r="BY278" s="22">
        <v>0</v>
      </c>
      <c r="BZ278" s="22">
        <v>0</v>
      </c>
      <c r="CA278" s="22">
        <v>0</v>
      </c>
      <c r="CB278" s="22">
        <v>0</v>
      </c>
      <c r="CC278" s="22">
        <v>0</v>
      </c>
    </row>
    <row r="279" spans="1:81" x14ac:dyDescent="0.3">
      <c r="A279" s="6" t="s">
        <v>122</v>
      </c>
      <c r="B279" s="20">
        <f t="shared" si="14"/>
        <v>969</v>
      </c>
      <c r="C279" s="22">
        <v>0</v>
      </c>
      <c r="D279" s="22">
        <v>1</v>
      </c>
      <c r="E279" s="22">
        <v>1</v>
      </c>
      <c r="F279" s="22">
        <v>0</v>
      </c>
      <c r="G279" s="22">
        <v>0</v>
      </c>
      <c r="H279" s="22">
        <v>0</v>
      </c>
      <c r="I279" s="22">
        <v>0</v>
      </c>
      <c r="J279" s="22">
        <v>2</v>
      </c>
      <c r="K279" s="22">
        <v>1</v>
      </c>
      <c r="L279" s="22">
        <v>0</v>
      </c>
      <c r="M279" s="22">
        <v>0</v>
      </c>
      <c r="N279" s="22">
        <v>0</v>
      </c>
      <c r="O279" s="22">
        <v>0</v>
      </c>
      <c r="P279" s="22">
        <v>1</v>
      </c>
      <c r="Q279" s="22">
        <v>37</v>
      </c>
      <c r="R279" s="22">
        <v>52</v>
      </c>
      <c r="S279" s="22">
        <v>0</v>
      </c>
      <c r="T279" s="22">
        <v>0</v>
      </c>
      <c r="U279" s="22">
        <v>0</v>
      </c>
      <c r="V279" s="22">
        <v>0</v>
      </c>
      <c r="W279" s="22">
        <v>0</v>
      </c>
      <c r="X279" s="22">
        <v>0</v>
      </c>
      <c r="Y279" s="22">
        <v>0</v>
      </c>
      <c r="Z279" s="22">
        <v>1</v>
      </c>
      <c r="AA279" s="22">
        <v>4</v>
      </c>
      <c r="AB279" s="22">
        <v>0</v>
      </c>
      <c r="AC279" s="22">
        <v>71</v>
      </c>
      <c r="AD279" s="22">
        <v>20</v>
      </c>
      <c r="AE279" s="22">
        <v>57</v>
      </c>
      <c r="AF279" s="22">
        <v>34</v>
      </c>
      <c r="AG279" s="22">
        <v>0</v>
      </c>
      <c r="AH279" s="22">
        <v>13</v>
      </c>
      <c r="AI279" s="22">
        <v>46</v>
      </c>
      <c r="AJ279" s="22">
        <v>10</v>
      </c>
      <c r="AK279" s="22">
        <v>18</v>
      </c>
      <c r="AL279" s="22">
        <v>0</v>
      </c>
      <c r="AM279" s="22">
        <v>2</v>
      </c>
      <c r="AN279" s="22">
        <v>1</v>
      </c>
      <c r="AO279" s="22">
        <v>4</v>
      </c>
      <c r="AP279" s="22">
        <v>5</v>
      </c>
      <c r="AQ279" s="22">
        <v>11</v>
      </c>
      <c r="AR279" s="22">
        <v>19</v>
      </c>
      <c r="AS279" s="22">
        <v>30</v>
      </c>
      <c r="AT279" s="22">
        <v>13</v>
      </c>
      <c r="AU279" s="22">
        <v>0</v>
      </c>
      <c r="AV279" s="22">
        <v>6</v>
      </c>
      <c r="AW279" s="22">
        <v>0</v>
      </c>
      <c r="AX279" s="22">
        <v>57</v>
      </c>
      <c r="AY279" s="22">
        <v>4</v>
      </c>
      <c r="AZ279" s="22">
        <v>0</v>
      </c>
      <c r="BA279" s="22">
        <v>25</v>
      </c>
      <c r="BB279" s="22">
        <v>25</v>
      </c>
      <c r="BC279" s="22">
        <v>0</v>
      </c>
      <c r="BD279" s="22">
        <v>15</v>
      </c>
      <c r="BE279" s="22">
        <v>0</v>
      </c>
      <c r="BF279" s="22">
        <v>36</v>
      </c>
      <c r="BG279" s="22">
        <v>0</v>
      </c>
      <c r="BH279" s="22">
        <v>0</v>
      </c>
      <c r="BI279" s="22">
        <v>23</v>
      </c>
      <c r="BJ279" s="22">
        <v>16</v>
      </c>
      <c r="BK279" s="22">
        <v>7</v>
      </c>
      <c r="BL279" s="22">
        <v>12</v>
      </c>
      <c r="BM279" s="22">
        <v>33</v>
      </c>
      <c r="BN279" s="22">
        <v>0</v>
      </c>
      <c r="BO279" s="22">
        <v>25</v>
      </c>
      <c r="BP279" s="22">
        <v>0</v>
      </c>
      <c r="BQ279" s="22">
        <v>25</v>
      </c>
      <c r="BR279" s="22">
        <v>12</v>
      </c>
      <c r="BS279" s="22">
        <v>0</v>
      </c>
      <c r="BT279" s="22">
        <v>10</v>
      </c>
      <c r="BU279" s="22">
        <v>19</v>
      </c>
      <c r="BV279" s="22">
        <v>1</v>
      </c>
      <c r="BW279" s="22">
        <v>4</v>
      </c>
      <c r="BX279" s="22">
        <v>3</v>
      </c>
      <c r="BY279" s="22">
        <v>35</v>
      </c>
      <c r="BZ279" s="22">
        <v>37</v>
      </c>
      <c r="CA279" s="22">
        <v>13</v>
      </c>
      <c r="CB279" s="22">
        <v>49</v>
      </c>
      <c r="CC279" s="22">
        <v>23</v>
      </c>
    </row>
    <row r="280" spans="1:81" x14ac:dyDescent="0.3">
      <c r="A280" s="6" t="s">
        <v>123</v>
      </c>
      <c r="B280" s="20">
        <f t="shared" si="14"/>
        <v>63</v>
      </c>
      <c r="C280" s="22">
        <v>0</v>
      </c>
      <c r="D280" s="22">
        <v>0</v>
      </c>
      <c r="E280" s="22">
        <v>0</v>
      </c>
      <c r="F280" s="22">
        <v>0</v>
      </c>
      <c r="G280" s="22"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22">
        <v>1</v>
      </c>
      <c r="O280" s="22">
        <v>0</v>
      </c>
      <c r="P280" s="22">
        <v>0</v>
      </c>
      <c r="Q280" s="22">
        <v>1</v>
      </c>
      <c r="R280" s="22">
        <v>0</v>
      </c>
      <c r="S280" s="22">
        <v>0</v>
      </c>
      <c r="T280" s="22">
        <v>0</v>
      </c>
      <c r="U280" s="22">
        <v>0</v>
      </c>
      <c r="V280" s="22">
        <v>0</v>
      </c>
      <c r="W280" s="22">
        <v>0</v>
      </c>
      <c r="X280" s="22">
        <v>0</v>
      </c>
      <c r="Y280" s="22">
        <v>0</v>
      </c>
      <c r="Z280" s="22">
        <v>2</v>
      </c>
      <c r="AA280" s="22">
        <v>0</v>
      </c>
      <c r="AB280" s="22">
        <v>0</v>
      </c>
      <c r="AC280" s="22">
        <v>0</v>
      </c>
      <c r="AD280" s="22">
        <v>0</v>
      </c>
      <c r="AE280" s="22">
        <v>0</v>
      </c>
      <c r="AF280" s="22">
        <v>0</v>
      </c>
      <c r="AG280" s="22">
        <v>0</v>
      </c>
      <c r="AH280" s="22">
        <v>2</v>
      </c>
      <c r="AI280" s="22">
        <v>0</v>
      </c>
      <c r="AJ280" s="22">
        <v>1</v>
      </c>
      <c r="AK280" s="22">
        <v>2</v>
      </c>
      <c r="AL280" s="22">
        <v>0</v>
      </c>
      <c r="AM280" s="22">
        <v>6</v>
      </c>
      <c r="AN280" s="22">
        <v>0</v>
      </c>
      <c r="AO280" s="22">
        <v>0</v>
      </c>
      <c r="AP280" s="22">
        <v>0</v>
      </c>
      <c r="AQ280" s="22">
        <v>1</v>
      </c>
      <c r="AR280" s="22">
        <v>0</v>
      </c>
      <c r="AS280" s="22">
        <v>1</v>
      </c>
      <c r="AT280" s="22">
        <v>0</v>
      </c>
      <c r="AU280" s="22">
        <v>0</v>
      </c>
      <c r="AV280" s="22">
        <v>0</v>
      </c>
      <c r="AW280" s="22">
        <v>0</v>
      </c>
      <c r="AX280" s="22">
        <v>0</v>
      </c>
      <c r="AY280" s="22">
        <v>1</v>
      </c>
      <c r="AZ280" s="22">
        <v>0</v>
      </c>
      <c r="BA280" s="22">
        <v>3</v>
      </c>
      <c r="BB280" s="22">
        <v>0</v>
      </c>
      <c r="BC280" s="22">
        <v>0</v>
      </c>
      <c r="BD280" s="22">
        <v>0</v>
      </c>
      <c r="BE280" s="22">
        <v>0</v>
      </c>
      <c r="BF280" s="22">
        <v>0</v>
      </c>
      <c r="BG280" s="22">
        <v>0</v>
      </c>
      <c r="BH280" s="22">
        <v>4</v>
      </c>
      <c r="BI280" s="22">
        <v>3</v>
      </c>
      <c r="BJ280" s="22">
        <v>4</v>
      </c>
      <c r="BK280" s="22">
        <v>1</v>
      </c>
      <c r="BL280" s="22">
        <v>0</v>
      </c>
      <c r="BM280" s="22">
        <v>7</v>
      </c>
      <c r="BN280" s="22">
        <v>0</v>
      </c>
      <c r="BO280" s="22">
        <v>0</v>
      </c>
      <c r="BP280" s="22">
        <v>0</v>
      </c>
      <c r="BQ280" s="22">
        <v>1</v>
      </c>
      <c r="BR280" s="22">
        <v>3</v>
      </c>
      <c r="BS280" s="22">
        <v>0</v>
      </c>
      <c r="BT280" s="22">
        <v>1</v>
      </c>
      <c r="BU280" s="22">
        <v>1</v>
      </c>
      <c r="BV280" s="22">
        <v>3</v>
      </c>
      <c r="BW280" s="22">
        <v>3</v>
      </c>
      <c r="BX280" s="22">
        <v>0</v>
      </c>
      <c r="BY280" s="22">
        <v>3</v>
      </c>
      <c r="BZ280" s="22">
        <v>0</v>
      </c>
      <c r="CA280" s="22">
        <v>0</v>
      </c>
      <c r="CB280" s="22">
        <v>6</v>
      </c>
      <c r="CC280" s="22">
        <v>2</v>
      </c>
    </row>
    <row r="281" spans="1:81" x14ac:dyDescent="0.3">
      <c r="A281" s="6" t="s">
        <v>124</v>
      </c>
      <c r="B281" s="20">
        <f t="shared" ref="B281:B294" si="15">SUM(C281:CC281)</f>
        <v>40</v>
      </c>
      <c r="C281" s="22">
        <v>0</v>
      </c>
      <c r="D281" s="22">
        <v>0</v>
      </c>
      <c r="E281" s="22">
        <v>0</v>
      </c>
      <c r="F281" s="22">
        <v>0</v>
      </c>
      <c r="G281" s="22">
        <v>0</v>
      </c>
      <c r="H281" s="22">
        <v>0</v>
      </c>
      <c r="I281" s="22">
        <v>0</v>
      </c>
      <c r="J281" s="22">
        <v>1</v>
      </c>
      <c r="K281" s="22">
        <v>2</v>
      </c>
      <c r="L281" s="22">
        <v>0</v>
      </c>
      <c r="M281" s="22">
        <v>0</v>
      </c>
      <c r="N281" s="22">
        <v>0</v>
      </c>
      <c r="O281" s="22">
        <v>0</v>
      </c>
      <c r="P281" s="22">
        <v>0</v>
      </c>
      <c r="Q281" s="22">
        <v>0</v>
      </c>
      <c r="R281" s="22">
        <v>0</v>
      </c>
      <c r="S281" s="22">
        <v>0</v>
      </c>
      <c r="T281" s="22">
        <v>0</v>
      </c>
      <c r="U281" s="22">
        <v>0</v>
      </c>
      <c r="V281" s="22">
        <v>0</v>
      </c>
      <c r="W281" s="22">
        <v>0</v>
      </c>
      <c r="X281" s="22">
        <v>0</v>
      </c>
      <c r="Y281" s="22">
        <v>0</v>
      </c>
      <c r="Z281" s="22">
        <v>1</v>
      </c>
      <c r="AA281" s="22">
        <v>0</v>
      </c>
      <c r="AB281" s="22">
        <v>0</v>
      </c>
      <c r="AC281" s="22">
        <v>1</v>
      </c>
      <c r="AD281" s="22">
        <v>0</v>
      </c>
      <c r="AE281" s="22">
        <v>2</v>
      </c>
      <c r="AF281" s="22">
        <v>0</v>
      </c>
      <c r="AG281" s="22">
        <v>0</v>
      </c>
      <c r="AH281" s="22">
        <v>2</v>
      </c>
      <c r="AI281" s="22">
        <v>1</v>
      </c>
      <c r="AJ281" s="22">
        <v>0</v>
      </c>
      <c r="AK281" s="22">
        <v>2</v>
      </c>
      <c r="AL281" s="22">
        <v>0</v>
      </c>
      <c r="AM281" s="22">
        <v>0</v>
      </c>
      <c r="AN281" s="22">
        <v>0</v>
      </c>
      <c r="AO281" s="22">
        <v>0</v>
      </c>
      <c r="AP281" s="22">
        <v>0</v>
      </c>
      <c r="AQ281" s="22">
        <v>1</v>
      </c>
      <c r="AR281" s="22">
        <v>1</v>
      </c>
      <c r="AS281" s="22">
        <v>0</v>
      </c>
      <c r="AT281" s="22">
        <v>0</v>
      </c>
      <c r="AU281" s="22">
        <v>0</v>
      </c>
      <c r="AV281" s="22">
        <v>0</v>
      </c>
      <c r="AW281" s="22">
        <v>0</v>
      </c>
      <c r="AX281" s="22">
        <v>3</v>
      </c>
      <c r="AY281" s="22">
        <v>0</v>
      </c>
      <c r="AZ281" s="22">
        <v>0</v>
      </c>
      <c r="BA281" s="22">
        <v>0</v>
      </c>
      <c r="BB281" s="22">
        <v>4</v>
      </c>
      <c r="BC281" s="22">
        <v>0</v>
      </c>
      <c r="BD281" s="22">
        <v>2</v>
      </c>
      <c r="BE281" s="22">
        <v>0</v>
      </c>
      <c r="BF281" s="22">
        <v>0</v>
      </c>
      <c r="BG281" s="22">
        <v>0</v>
      </c>
      <c r="BH281" s="22">
        <v>4</v>
      </c>
      <c r="BI281" s="22">
        <v>0</v>
      </c>
      <c r="BJ281" s="22">
        <v>0</v>
      </c>
      <c r="BK281" s="22">
        <v>0</v>
      </c>
      <c r="BL281" s="22">
        <v>0</v>
      </c>
      <c r="BM281" s="22">
        <v>5</v>
      </c>
      <c r="BN281" s="22">
        <v>0</v>
      </c>
      <c r="BO281" s="22">
        <v>3</v>
      </c>
      <c r="BP281" s="22">
        <v>0</v>
      </c>
      <c r="BQ281" s="22">
        <v>1</v>
      </c>
      <c r="BR281" s="22">
        <v>0</v>
      </c>
      <c r="BS281" s="22">
        <v>0</v>
      </c>
      <c r="BT281" s="22">
        <v>0</v>
      </c>
      <c r="BU281" s="22">
        <v>1</v>
      </c>
      <c r="BV281" s="22">
        <v>0</v>
      </c>
      <c r="BW281" s="22">
        <v>0</v>
      </c>
      <c r="BX281" s="22">
        <v>3</v>
      </c>
      <c r="BY281" s="22">
        <v>0</v>
      </c>
      <c r="BZ281" s="22">
        <v>0</v>
      </c>
      <c r="CA281" s="22">
        <v>0</v>
      </c>
      <c r="CB281" s="22">
        <v>0</v>
      </c>
      <c r="CC281" s="22">
        <v>0</v>
      </c>
    </row>
    <row r="282" spans="1:81" x14ac:dyDescent="0.3">
      <c r="A282" s="6" t="s">
        <v>125</v>
      </c>
      <c r="B282" s="20">
        <f t="shared" si="15"/>
        <v>7</v>
      </c>
      <c r="C282" s="22">
        <v>0</v>
      </c>
      <c r="D282" s="22">
        <v>0</v>
      </c>
      <c r="E282" s="22">
        <v>0</v>
      </c>
      <c r="F282" s="22">
        <v>0</v>
      </c>
      <c r="G282" s="22">
        <v>0</v>
      </c>
      <c r="H282" s="22">
        <v>0</v>
      </c>
      <c r="I282" s="22">
        <v>0</v>
      </c>
      <c r="J282" s="22">
        <v>0</v>
      </c>
      <c r="K282" s="22">
        <v>0</v>
      </c>
      <c r="L282" s="22">
        <v>0</v>
      </c>
      <c r="M282" s="22">
        <v>0</v>
      </c>
      <c r="N282" s="22">
        <v>1</v>
      </c>
      <c r="O282" s="22">
        <v>0</v>
      </c>
      <c r="P282" s="22">
        <v>0</v>
      </c>
      <c r="Q282" s="22">
        <v>1</v>
      </c>
      <c r="R282" s="22">
        <v>1</v>
      </c>
      <c r="S282" s="22">
        <v>0</v>
      </c>
      <c r="T282" s="22">
        <v>0</v>
      </c>
      <c r="U282" s="22">
        <v>0</v>
      </c>
      <c r="V282" s="22">
        <v>0</v>
      </c>
      <c r="W282" s="22">
        <v>0</v>
      </c>
      <c r="X282" s="22">
        <v>0</v>
      </c>
      <c r="Y282" s="22">
        <v>0</v>
      </c>
      <c r="Z282" s="22">
        <v>0</v>
      </c>
      <c r="AA282" s="22">
        <v>0</v>
      </c>
      <c r="AB282" s="22">
        <v>0</v>
      </c>
      <c r="AC282" s="22">
        <v>0</v>
      </c>
      <c r="AD282" s="22">
        <v>0</v>
      </c>
      <c r="AE282" s="22">
        <v>1</v>
      </c>
      <c r="AF282" s="22">
        <v>0</v>
      </c>
      <c r="AG282" s="22">
        <v>0</v>
      </c>
      <c r="AH282" s="22">
        <v>0</v>
      </c>
      <c r="AI282" s="22">
        <v>1</v>
      </c>
      <c r="AJ282" s="22">
        <v>0</v>
      </c>
      <c r="AK282" s="22">
        <v>1</v>
      </c>
      <c r="AL282" s="22">
        <v>0</v>
      </c>
      <c r="AM282" s="22">
        <v>0</v>
      </c>
      <c r="AN282" s="22">
        <v>0</v>
      </c>
      <c r="AO282" s="22">
        <v>0</v>
      </c>
      <c r="AP282" s="22">
        <v>0</v>
      </c>
      <c r="AQ282" s="22">
        <v>0</v>
      </c>
      <c r="AR282" s="22">
        <v>0</v>
      </c>
      <c r="AS282" s="22">
        <v>0</v>
      </c>
      <c r="AT282" s="22">
        <v>0</v>
      </c>
      <c r="AU282" s="22">
        <v>0</v>
      </c>
      <c r="AV282" s="22">
        <v>0</v>
      </c>
      <c r="AW282" s="22">
        <v>0</v>
      </c>
      <c r="AX282" s="22">
        <v>0</v>
      </c>
      <c r="AY282" s="22">
        <v>0</v>
      </c>
      <c r="AZ282" s="22">
        <v>0</v>
      </c>
      <c r="BA282" s="22">
        <v>1</v>
      </c>
      <c r="BB282" s="22">
        <v>0</v>
      </c>
      <c r="BC282" s="22">
        <v>0</v>
      </c>
      <c r="BD282" s="22">
        <v>0</v>
      </c>
      <c r="BE282" s="22">
        <v>0</v>
      </c>
      <c r="BF282" s="22">
        <v>0</v>
      </c>
      <c r="BG282" s="22">
        <v>0</v>
      </c>
      <c r="BH282" s="22">
        <v>0</v>
      </c>
      <c r="BI282" s="22">
        <v>0</v>
      </c>
      <c r="BJ282" s="22">
        <v>0</v>
      </c>
      <c r="BK282" s="22">
        <v>0</v>
      </c>
      <c r="BL282" s="22">
        <v>0</v>
      </c>
      <c r="BM282" s="22">
        <v>0</v>
      </c>
      <c r="BN282" s="22">
        <v>0</v>
      </c>
      <c r="BO282" s="22">
        <v>0</v>
      </c>
      <c r="BP282" s="22">
        <v>0</v>
      </c>
      <c r="BQ282" s="22">
        <v>0</v>
      </c>
      <c r="BR282" s="22">
        <v>0</v>
      </c>
      <c r="BS282" s="22">
        <v>0</v>
      </c>
      <c r="BT282" s="22">
        <v>0</v>
      </c>
      <c r="BU282" s="22">
        <v>0</v>
      </c>
      <c r="BV282" s="22">
        <v>0</v>
      </c>
      <c r="BW282" s="22">
        <v>0</v>
      </c>
      <c r="BX282" s="22">
        <v>0</v>
      </c>
      <c r="BY282" s="22">
        <v>0</v>
      </c>
      <c r="BZ282" s="22">
        <v>0</v>
      </c>
      <c r="CA282" s="22">
        <v>0</v>
      </c>
      <c r="CB282" s="22">
        <v>0</v>
      </c>
      <c r="CC282" s="22">
        <v>0</v>
      </c>
    </row>
    <row r="283" spans="1:81" x14ac:dyDescent="0.3">
      <c r="A283" s="6" t="s">
        <v>243</v>
      </c>
      <c r="B283" s="20">
        <f t="shared" si="15"/>
        <v>1077</v>
      </c>
      <c r="C283" s="22">
        <v>19</v>
      </c>
      <c r="D283" s="22">
        <v>6</v>
      </c>
      <c r="E283" s="22">
        <v>3</v>
      </c>
      <c r="F283" s="22">
        <v>0</v>
      </c>
      <c r="G283" s="22">
        <v>1</v>
      </c>
      <c r="H283" s="22">
        <v>2</v>
      </c>
      <c r="I283" s="22">
        <v>0</v>
      </c>
      <c r="J283" s="22">
        <v>3</v>
      </c>
      <c r="K283" s="22">
        <v>0</v>
      </c>
      <c r="L283" s="22">
        <v>0</v>
      </c>
      <c r="M283" s="22">
        <v>3</v>
      </c>
      <c r="N283" s="22">
        <v>0</v>
      </c>
      <c r="O283" s="22">
        <v>3</v>
      </c>
      <c r="P283" s="22">
        <v>0</v>
      </c>
      <c r="Q283" s="22">
        <v>25</v>
      </c>
      <c r="R283" s="22">
        <v>57</v>
      </c>
      <c r="S283" s="22">
        <v>0</v>
      </c>
      <c r="T283" s="22">
        <v>0</v>
      </c>
      <c r="U283" s="22">
        <v>0</v>
      </c>
      <c r="V283" s="22">
        <v>0</v>
      </c>
      <c r="W283" s="22">
        <v>0</v>
      </c>
      <c r="X283" s="22">
        <v>0</v>
      </c>
      <c r="Y283" s="22">
        <v>8</v>
      </c>
      <c r="Z283" s="22">
        <v>0</v>
      </c>
      <c r="AA283" s="22">
        <v>0</v>
      </c>
      <c r="AB283" s="22">
        <v>0</v>
      </c>
      <c r="AC283" s="22">
        <v>39</v>
      </c>
      <c r="AD283" s="22">
        <v>20</v>
      </c>
      <c r="AE283" s="22">
        <v>26</v>
      </c>
      <c r="AF283" s="22">
        <v>20</v>
      </c>
      <c r="AG283" s="22">
        <v>0</v>
      </c>
      <c r="AH283" s="22">
        <v>20</v>
      </c>
      <c r="AI283" s="22">
        <v>104</v>
      </c>
      <c r="AJ283" s="22">
        <v>17</v>
      </c>
      <c r="AK283" s="22">
        <v>49</v>
      </c>
      <c r="AL283" s="22">
        <v>0</v>
      </c>
      <c r="AM283" s="22">
        <v>5</v>
      </c>
      <c r="AN283" s="22">
        <v>1</v>
      </c>
      <c r="AO283" s="22">
        <v>4</v>
      </c>
      <c r="AP283" s="22">
        <v>3</v>
      </c>
      <c r="AQ283" s="22">
        <v>14</v>
      </c>
      <c r="AR283" s="22">
        <v>8</v>
      </c>
      <c r="AS283" s="22">
        <v>56</v>
      </c>
      <c r="AT283" s="22">
        <v>27</v>
      </c>
      <c r="AU283" s="22">
        <v>0</v>
      </c>
      <c r="AV283" s="22">
        <v>7</v>
      </c>
      <c r="AW283" s="22">
        <v>11</v>
      </c>
      <c r="AX283" s="22">
        <v>60</v>
      </c>
      <c r="AY283" s="22">
        <v>1</v>
      </c>
      <c r="AZ283" s="22">
        <v>0</v>
      </c>
      <c r="BA283" s="22">
        <v>26</v>
      </c>
      <c r="BB283" s="22">
        <v>18</v>
      </c>
      <c r="BC283" s="22">
        <v>0</v>
      </c>
      <c r="BD283" s="22">
        <v>21</v>
      </c>
      <c r="BE283" s="22">
        <v>0</v>
      </c>
      <c r="BF283" s="22">
        <v>28</v>
      </c>
      <c r="BG283" s="22">
        <v>0</v>
      </c>
      <c r="BH283" s="22">
        <v>0</v>
      </c>
      <c r="BI283" s="22">
        <v>21</v>
      </c>
      <c r="BJ283" s="22">
        <v>20</v>
      </c>
      <c r="BK283" s="22">
        <v>6</v>
      </c>
      <c r="BL283" s="22">
        <v>16</v>
      </c>
      <c r="BM283" s="22">
        <v>24</v>
      </c>
      <c r="BN283" s="22">
        <v>0</v>
      </c>
      <c r="BO283" s="22">
        <v>8</v>
      </c>
      <c r="BP283" s="22">
        <v>0</v>
      </c>
      <c r="BQ283" s="22">
        <v>31</v>
      </c>
      <c r="BR283" s="22">
        <v>74</v>
      </c>
      <c r="BS283" s="22">
        <v>0</v>
      </c>
      <c r="BT283" s="22">
        <v>5</v>
      </c>
      <c r="BU283" s="22">
        <v>8</v>
      </c>
      <c r="BV283" s="22">
        <v>0</v>
      </c>
      <c r="BW283" s="22">
        <v>5</v>
      </c>
      <c r="BX283" s="22">
        <v>1</v>
      </c>
      <c r="BY283" s="22">
        <v>19</v>
      </c>
      <c r="BZ283" s="22">
        <v>14</v>
      </c>
      <c r="CA283" s="22">
        <v>13</v>
      </c>
      <c r="CB283" s="22">
        <v>68</v>
      </c>
      <c r="CC283" s="22">
        <v>29</v>
      </c>
    </row>
    <row r="284" spans="1:81" x14ac:dyDescent="0.3">
      <c r="A284" s="6" t="s">
        <v>126</v>
      </c>
      <c r="B284" s="20">
        <f t="shared" si="15"/>
        <v>2</v>
      </c>
      <c r="C284" s="22">
        <v>0</v>
      </c>
      <c r="D284" s="22">
        <v>0</v>
      </c>
      <c r="E284" s="22">
        <v>0</v>
      </c>
      <c r="F284" s="22">
        <v>0</v>
      </c>
      <c r="G284" s="22">
        <v>0</v>
      </c>
      <c r="H284" s="22">
        <v>0</v>
      </c>
      <c r="I284" s="22">
        <v>0</v>
      </c>
      <c r="J284" s="22">
        <v>0</v>
      </c>
      <c r="K284" s="22">
        <v>0</v>
      </c>
      <c r="L284" s="22">
        <v>0</v>
      </c>
      <c r="M284" s="22">
        <v>0</v>
      </c>
      <c r="N284" s="22">
        <v>0</v>
      </c>
      <c r="O284" s="22">
        <v>0</v>
      </c>
      <c r="P284" s="22">
        <v>0</v>
      </c>
      <c r="Q284" s="22">
        <v>0</v>
      </c>
      <c r="R284" s="22">
        <v>0</v>
      </c>
      <c r="S284" s="22">
        <v>0</v>
      </c>
      <c r="T284" s="22">
        <v>0</v>
      </c>
      <c r="U284" s="22">
        <v>0</v>
      </c>
      <c r="V284" s="22">
        <v>0</v>
      </c>
      <c r="W284" s="22">
        <v>0</v>
      </c>
      <c r="X284" s="22">
        <v>0</v>
      </c>
      <c r="Y284" s="22">
        <v>0</v>
      </c>
      <c r="Z284" s="22">
        <v>0</v>
      </c>
      <c r="AA284" s="22">
        <v>0</v>
      </c>
      <c r="AB284" s="22">
        <v>0</v>
      </c>
      <c r="AC284" s="22">
        <v>0</v>
      </c>
      <c r="AD284" s="22">
        <v>0</v>
      </c>
      <c r="AE284" s="22">
        <v>0</v>
      </c>
      <c r="AF284" s="22">
        <v>0</v>
      </c>
      <c r="AG284" s="22">
        <v>0</v>
      </c>
      <c r="AH284" s="22">
        <v>0</v>
      </c>
      <c r="AI284" s="22">
        <v>0</v>
      </c>
      <c r="AJ284" s="22">
        <v>0</v>
      </c>
      <c r="AK284" s="22">
        <v>0</v>
      </c>
      <c r="AL284" s="22">
        <v>0</v>
      </c>
      <c r="AM284" s="22">
        <v>0</v>
      </c>
      <c r="AN284" s="22">
        <v>0</v>
      </c>
      <c r="AO284" s="22">
        <v>0</v>
      </c>
      <c r="AP284" s="22">
        <v>0</v>
      </c>
      <c r="AQ284" s="22">
        <v>0</v>
      </c>
      <c r="AR284" s="22">
        <v>0</v>
      </c>
      <c r="AS284" s="22">
        <v>0</v>
      </c>
      <c r="AT284" s="22">
        <v>0</v>
      </c>
      <c r="AU284" s="22">
        <v>0</v>
      </c>
      <c r="AV284" s="22">
        <v>0</v>
      </c>
      <c r="AW284" s="22">
        <v>0</v>
      </c>
      <c r="AX284" s="22">
        <v>0</v>
      </c>
      <c r="AY284" s="22">
        <v>0</v>
      </c>
      <c r="AZ284" s="22">
        <v>0</v>
      </c>
      <c r="BA284" s="22">
        <v>0</v>
      </c>
      <c r="BB284" s="22">
        <v>0</v>
      </c>
      <c r="BC284" s="22">
        <v>0</v>
      </c>
      <c r="BD284" s="22">
        <v>1</v>
      </c>
      <c r="BE284" s="22">
        <v>0</v>
      </c>
      <c r="BF284" s="22">
        <v>0</v>
      </c>
      <c r="BG284" s="22">
        <v>0</v>
      </c>
      <c r="BH284" s="22">
        <v>0</v>
      </c>
      <c r="BI284" s="22">
        <v>0</v>
      </c>
      <c r="BJ284" s="22">
        <v>0</v>
      </c>
      <c r="BK284" s="22">
        <v>0</v>
      </c>
      <c r="BL284" s="22">
        <v>0</v>
      </c>
      <c r="BM284" s="22">
        <v>0</v>
      </c>
      <c r="BN284" s="22">
        <v>0</v>
      </c>
      <c r="BO284" s="22">
        <v>0</v>
      </c>
      <c r="BP284" s="22">
        <v>0</v>
      </c>
      <c r="BQ284" s="22">
        <v>0</v>
      </c>
      <c r="BR284" s="22">
        <v>0</v>
      </c>
      <c r="BS284" s="22">
        <v>0</v>
      </c>
      <c r="BT284" s="22">
        <v>0</v>
      </c>
      <c r="BU284" s="22">
        <v>0</v>
      </c>
      <c r="BV284" s="22">
        <v>0</v>
      </c>
      <c r="BW284" s="22">
        <v>0</v>
      </c>
      <c r="BX284" s="22">
        <v>0</v>
      </c>
      <c r="BY284" s="22">
        <v>0</v>
      </c>
      <c r="BZ284" s="22">
        <v>0</v>
      </c>
      <c r="CA284" s="22">
        <v>0</v>
      </c>
      <c r="CB284" s="22">
        <v>1</v>
      </c>
      <c r="CC284" s="22">
        <v>0</v>
      </c>
    </row>
    <row r="285" spans="1:81" x14ac:dyDescent="0.3">
      <c r="A285" s="6" t="s">
        <v>127</v>
      </c>
      <c r="B285" s="20">
        <f t="shared" si="15"/>
        <v>1539</v>
      </c>
      <c r="C285" s="22">
        <v>1</v>
      </c>
      <c r="D285" s="22">
        <v>1</v>
      </c>
      <c r="E285" s="22">
        <v>0</v>
      </c>
      <c r="F285" s="22">
        <v>1</v>
      </c>
      <c r="G285" s="22">
        <v>0</v>
      </c>
      <c r="H285" s="22">
        <v>0</v>
      </c>
      <c r="I285" s="22">
        <v>1</v>
      </c>
      <c r="J285" s="22">
        <v>0</v>
      </c>
      <c r="K285" s="22">
        <v>0</v>
      </c>
      <c r="L285" s="22">
        <v>0</v>
      </c>
      <c r="M285" s="22">
        <v>0</v>
      </c>
      <c r="N285" s="22">
        <v>1</v>
      </c>
      <c r="O285" s="22">
        <v>0</v>
      </c>
      <c r="P285" s="22">
        <v>0</v>
      </c>
      <c r="Q285" s="22">
        <v>1</v>
      </c>
      <c r="R285" s="22">
        <v>1</v>
      </c>
      <c r="S285" s="22">
        <v>1</v>
      </c>
      <c r="T285" s="22">
        <v>0</v>
      </c>
      <c r="U285" s="22">
        <v>0</v>
      </c>
      <c r="V285" s="22">
        <v>0</v>
      </c>
      <c r="W285" s="22">
        <v>0</v>
      </c>
      <c r="X285" s="22">
        <v>119</v>
      </c>
      <c r="Y285" s="22">
        <v>0</v>
      </c>
      <c r="Z285" s="22">
        <v>0</v>
      </c>
      <c r="AA285" s="22">
        <v>15</v>
      </c>
      <c r="AB285" s="22">
        <v>0</v>
      </c>
      <c r="AC285" s="22">
        <v>89</v>
      </c>
      <c r="AD285" s="22">
        <v>49</v>
      </c>
      <c r="AE285" s="22">
        <v>71</v>
      </c>
      <c r="AF285" s="22">
        <v>28</v>
      </c>
      <c r="AG285" s="22">
        <v>31</v>
      </c>
      <c r="AH285" s="22">
        <v>20</v>
      </c>
      <c r="AI285" s="22">
        <v>108</v>
      </c>
      <c r="AJ285" s="22">
        <v>16</v>
      </c>
      <c r="AK285" s="22">
        <v>55</v>
      </c>
      <c r="AL285" s="22">
        <v>0</v>
      </c>
      <c r="AM285" s="22">
        <v>12</v>
      </c>
      <c r="AN285" s="22">
        <v>5</v>
      </c>
      <c r="AO285" s="22">
        <v>11</v>
      </c>
      <c r="AP285" s="22">
        <v>33</v>
      </c>
      <c r="AQ285" s="22">
        <v>28</v>
      </c>
      <c r="AR285" s="22">
        <v>27</v>
      </c>
      <c r="AS285" s="22">
        <v>68</v>
      </c>
      <c r="AT285" s="22">
        <v>11</v>
      </c>
      <c r="AU285" s="22">
        <v>5</v>
      </c>
      <c r="AV285" s="22">
        <v>22</v>
      </c>
      <c r="AW285" s="22">
        <v>7</v>
      </c>
      <c r="AX285" s="22">
        <v>60</v>
      </c>
      <c r="AY285" s="22">
        <v>3</v>
      </c>
      <c r="AZ285" s="22">
        <v>13</v>
      </c>
      <c r="BA285" s="22">
        <v>40</v>
      </c>
      <c r="BB285" s="22">
        <v>60</v>
      </c>
      <c r="BC285" s="22">
        <v>0</v>
      </c>
      <c r="BD285" s="22">
        <v>17</v>
      </c>
      <c r="BE285" s="22">
        <v>0</v>
      </c>
      <c r="BF285" s="22">
        <v>54</v>
      </c>
      <c r="BG285" s="22">
        <v>0</v>
      </c>
      <c r="BH285" s="22">
        <v>0</v>
      </c>
      <c r="BI285" s="22">
        <v>19</v>
      </c>
      <c r="BJ285" s="22">
        <v>38</v>
      </c>
      <c r="BK285" s="22">
        <v>4</v>
      </c>
      <c r="BL285" s="22">
        <v>12</v>
      </c>
      <c r="BM285" s="22">
        <v>23</v>
      </c>
      <c r="BN285" s="22">
        <v>0</v>
      </c>
      <c r="BO285" s="22">
        <v>63</v>
      </c>
      <c r="BP285" s="22">
        <v>0</v>
      </c>
      <c r="BQ285" s="22">
        <v>23</v>
      </c>
      <c r="BR285" s="22">
        <v>29</v>
      </c>
      <c r="BS285" s="22">
        <v>0</v>
      </c>
      <c r="BT285" s="22">
        <v>13</v>
      </c>
      <c r="BU285" s="22">
        <v>17</v>
      </c>
      <c r="BV285" s="22">
        <v>0</v>
      </c>
      <c r="BW285" s="22">
        <v>3</v>
      </c>
      <c r="BX285" s="22">
        <v>16</v>
      </c>
      <c r="BY285" s="22">
        <v>48</v>
      </c>
      <c r="BZ285" s="22">
        <v>33</v>
      </c>
      <c r="CA285" s="22">
        <v>24</v>
      </c>
      <c r="CB285" s="22">
        <v>63</v>
      </c>
      <c r="CC285" s="22">
        <v>26</v>
      </c>
    </row>
    <row r="286" spans="1:81" x14ac:dyDescent="0.3">
      <c r="A286" s="6" t="s">
        <v>129</v>
      </c>
      <c r="B286" s="20">
        <f t="shared" si="15"/>
        <v>1</v>
      </c>
      <c r="C286" s="22">
        <v>0</v>
      </c>
      <c r="D286" s="22">
        <v>0</v>
      </c>
      <c r="E286" s="22">
        <v>0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  <c r="M286" s="22">
        <v>0</v>
      </c>
      <c r="N286" s="22">
        <v>0</v>
      </c>
      <c r="O286" s="22">
        <v>0</v>
      </c>
      <c r="P286" s="22">
        <v>0</v>
      </c>
      <c r="Q286" s="22">
        <v>0</v>
      </c>
      <c r="R286" s="22">
        <v>0</v>
      </c>
      <c r="S286" s="22">
        <v>0</v>
      </c>
      <c r="T286" s="22">
        <v>0</v>
      </c>
      <c r="U286" s="22">
        <v>0</v>
      </c>
      <c r="V286" s="22">
        <v>0</v>
      </c>
      <c r="W286" s="22">
        <v>0</v>
      </c>
      <c r="X286" s="22">
        <v>1</v>
      </c>
      <c r="Y286" s="22">
        <v>0</v>
      </c>
      <c r="Z286" s="22">
        <v>0</v>
      </c>
      <c r="AA286" s="22">
        <v>0</v>
      </c>
      <c r="AB286" s="22">
        <v>0</v>
      </c>
      <c r="AC286" s="22">
        <v>0</v>
      </c>
      <c r="AD286" s="22">
        <v>0</v>
      </c>
      <c r="AE286" s="22">
        <v>0</v>
      </c>
      <c r="AF286" s="22">
        <v>0</v>
      </c>
      <c r="AG286" s="22">
        <v>0</v>
      </c>
      <c r="AH286" s="22">
        <v>0</v>
      </c>
      <c r="AI286" s="22">
        <v>0</v>
      </c>
      <c r="AJ286" s="22">
        <v>0</v>
      </c>
      <c r="AK286" s="22">
        <v>0</v>
      </c>
      <c r="AL286" s="22">
        <v>0</v>
      </c>
      <c r="AM286" s="22">
        <v>0</v>
      </c>
      <c r="AN286" s="22">
        <v>0</v>
      </c>
      <c r="AO286" s="22">
        <v>0</v>
      </c>
      <c r="AP286" s="22">
        <v>0</v>
      </c>
      <c r="AQ286" s="22">
        <v>0</v>
      </c>
      <c r="AR286" s="22">
        <v>0</v>
      </c>
      <c r="AS286" s="22">
        <v>0</v>
      </c>
      <c r="AT286" s="22">
        <v>0</v>
      </c>
      <c r="AU286" s="22">
        <v>0</v>
      </c>
      <c r="AV286" s="22">
        <v>0</v>
      </c>
      <c r="AW286" s="22">
        <v>0</v>
      </c>
      <c r="AX286" s="22">
        <v>0</v>
      </c>
      <c r="AY286" s="22">
        <v>0</v>
      </c>
      <c r="AZ286" s="22">
        <v>0</v>
      </c>
      <c r="BA286" s="22">
        <v>0</v>
      </c>
      <c r="BB286" s="22">
        <v>0</v>
      </c>
      <c r="BC286" s="22">
        <v>0</v>
      </c>
      <c r="BD286" s="22">
        <v>0</v>
      </c>
      <c r="BE286" s="22">
        <v>0</v>
      </c>
      <c r="BF286" s="22">
        <v>0</v>
      </c>
      <c r="BG286" s="22">
        <v>0</v>
      </c>
      <c r="BH286" s="22">
        <v>0</v>
      </c>
      <c r="BI286" s="22">
        <v>0</v>
      </c>
      <c r="BJ286" s="22">
        <v>0</v>
      </c>
      <c r="BK286" s="22">
        <v>0</v>
      </c>
      <c r="BL286" s="22">
        <v>0</v>
      </c>
      <c r="BM286" s="22">
        <v>0</v>
      </c>
      <c r="BN286" s="22">
        <v>0</v>
      </c>
      <c r="BO286" s="22">
        <v>0</v>
      </c>
      <c r="BP286" s="22">
        <v>0</v>
      </c>
      <c r="BQ286" s="22">
        <v>0</v>
      </c>
      <c r="BR286" s="22">
        <v>0</v>
      </c>
      <c r="BS286" s="22">
        <v>0</v>
      </c>
      <c r="BT286" s="22">
        <v>0</v>
      </c>
      <c r="BU286" s="22">
        <v>0</v>
      </c>
      <c r="BV286" s="22">
        <v>0</v>
      </c>
      <c r="BW286" s="22">
        <v>0</v>
      </c>
      <c r="BX286" s="22">
        <v>0</v>
      </c>
      <c r="BY286" s="22">
        <v>0</v>
      </c>
      <c r="BZ286" s="22">
        <v>0</v>
      </c>
      <c r="CA286" s="22">
        <v>0</v>
      </c>
      <c r="CB286" s="22">
        <v>0</v>
      </c>
      <c r="CC286" s="22">
        <v>0</v>
      </c>
    </row>
    <row r="287" spans="1:81" x14ac:dyDescent="0.3">
      <c r="A287" s="6" t="s">
        <v>130</v>
      </c>
      <c r="B287" s="20">
        <f t="shared" si="15"/>
        <v>181</v>
      </c>
      <c r="C287" s="22">
        <v>0</v>
      </c>
      <c r="D287" s="22">
        <v>0</v>
      </c>
      <c r="E287" s="22">
        <v>0</v>
      </c>
      <c r="F287" s="22">
        <v>0</v>
      </c>
      <c r="G287" s="22">
        <v>0</v>
      </c>
      <c r="H287" s="22">
        <v>0</v>
      </c>
      <c r="I287" s="22">
        <v>0</v>
      </c>
      <c r="J287" s="22">
        <v>0</v>
      </c>
      <c r="K287" s="22">
        <v>0</v>
      </c>
      <c r="L287" s="22">
        <v>0</v>
      </c>
      <c r="M287" s="22">
        <v>0</v>
      </c>
      <c r="N287" s="22">
        <v>0</v>
      </c>
      <c r="O287" s="22">
        <v>0</v>
      </c>
      <c r="P287" s="22">
        <v>0</v>
      </c>
      <c r="Q287" s="22">
        <v>0</v>
      </c>
      <c r="R287" s="22">
        <v>0</v>
      </c>
      <c r="S287" s="22">
        <v>0</v>
      </c>
      <c r="T287" s="22">
        <v>0</v>
      </c>
      <c r="U287" s="22">
        <v>0</v>
      </c>
      <c r="V287" s="22">
        <v>0</v>
      </c>
      <c r="W287" s="22">
        <v>0</v>
      </c>
      <c r="X287" s="22">
        <v>12</v>
      </c>
      <c r="Y287" s="22">
        <v>0</v>
      </c>
      <c r="Z287" s="22">
        <v>0</v>
      </c>
      <c r="AA287" s="22">
        <v>0</v>
      </c>
      <c r="AB287" s="22">
        <v>0</v>
      </c>
      <c r="AC287" s="22">
        <v>8</v>
      </c>
      <c r="AD287" s="22">
        <v>10</v>
      </c>
      <c r="AE287" s="22">
        <v>12</v>
      </c>
      <c r="AF287" s="22">
        <v>0</v>
      </c>
      <c r="AG287" s="22">
        <v>20</v>
      </c>
      <c r="AH287" s="22">
        <v>1</v>
      </c>
      <c r="AI287" s="22">
        <v>10</v>
      </c>
      <c r="AJ287" s="22">
        <v>0</v>
      </c>
      <c r="AK287" s="22">
        <v>2</v>
      </c>
      <c r="AL287" s="22">
        <v>0</v>
      </c>
      <c r="AM287" s="22">
        <v>0</v>
      </c>
      <c r="AN287" s="22">
        <v>2</v>
      </c>
      <c r="AO287" s="22">
        <v>0</v>
      </c>
      <c r="AP287" s="22">
        <v>1</v>
      </c>
      <c r="AQ287" s="22">
        <v>3</v>
      </c>
      <c r="AR287" s="22">
        <v>3</v>
      </c>
      <c r="AS287" s="22">
        <v>22</v>
      </c>
      <c r="AT287" s="22">
        <v>0</v>
      </c>
      <c r="AU287" s="22">
        <v>5</v>
      </c>
      <c r="AV287" s="22">
        <v>0</v>
      </c>
      <c r="AW287" s="22">
        <v>0</v>
      </c>
      <c r="AX287" s="22">
        <v>10</v>
      </c>
      <c r="AY287" s="22">
        <v>0</v>
      </c>
      <c r="AZ287" s="22">
        <v>3</v>
      </c>
      <c r="BA287" s="22">
        <v>2</v>
      </c>
      <c r="BB287" s="22">
        <v>6</v>
      </c>
      <c r="BC287" s="22">
        <v>0</v>
      </c>
      <c r="BD287" s="22">
        <v>0</v>
      </c>
      <c r="BE287" s="22">
        <v>0</v>
      </c>
      <c r="BF287" s="22">
        <v>0</v>
      </c>
      <c r="BG287" s="22">
        <v>0</v>
      </c>
      <c r="BH287" s="22">
        <v>0</v>
      </c>
      <c r="BI287" s="22">
        <v>1</v>
      </c>
      <c r="BJ287" s="22">
        <v>8</v>
      </c>
      <c r="BK287" s="22">
        <v>0</v>
      </c>
      <c r="BL287" s="22">
        <v>2</v>
      </c>
      <c r="BM287" s="22">
        <v>6</v>
      </c>
      <c r="BN287" s="22">
        <v>0</v>
      </c>
      <c r="BO287" s="22">
        <v>14</v>
      </c>
      <c r="BP287" s="22">
        <v>0</v>
      </c>
      <c r="BQ287" s="22">
        <v>1</v>
      </c>
      <c r="BR287" s="22">
        <v>2</v>
      </c>
      <c r="BS287" s="22">
        <v>0</v>
      </c>
      <c r="BT287" s="22">
        <v>2</v>
      </c>
      <c r="BU287" s="22">
        <v>0</v>
      </c>
      <c r="BV287" s="22">
        <v>0</v>
      </c>
      <c r="BW287" s="22">
        <v>1</v>
      </c>
      <c r="BX287" s="22">
        <v>1</v>
      </c>
      <c r="BY287" s="22">
        <v>2</v>
      </c>
      <c r="BZ287" s="22">
        <v>0</v>
      </c>
      <c r="CA287" s="22">
        <v>1</v>
      </c>
      <c r="CB287" s="22">
        <v>7</v>
      </c>
      <c r="CC287" s="22">
        <v>1</v>
      </c>
    </row>
    <row r="288" spans="1:81" x14ac:dyDescent="0.3">
      <c r="A288" s="6" t="s">
        <v>391</v>
      </c>
      <c r="B288" s="20">
        <f t="shared" si="15"/>
        <v>221</v>
      </c>
      <c r="C288" s="22">
        <v>0</v>
      </c>
      <c r="D288" s="22">
        <v>0</v>
      </c>
      <c r="E288" s="22">
        <v>0</v>
      </c>
      <c r="F288" s="22">
        <v>0</v>
      </c>
      <c r="G288" s="22">
        <v>0</v>
      </c>
      <c r="H288" s="22">
        <v>0</v>
      </c>
      <c r="I288" s="22">
        <v>0</v>
      </c>
      <c r="J288" s="22">
        <v>0</v>
      </c>
      <c r="K288" s="22">
        <v>0</v>
      </c>
      <c r="L288" s="22">
        <v>0</v>
      </c>
      <c r="M288" s="22">
        <v>0</v>
      </c>
      <c r="N288" s="22">
        <v>0</v>
      </c>
      <c r="O288" s="22">
        <v>0</v>
      </c>
      <c r="P288" s="22">
        <v>0</v>
      </c>
      <c r="Q288" s="22">
        <v>141</v>
      </c>
      <c r="R288" s="22">
        <v>7</v>
      </c>
      <c r="S288" s="22">
        <v>0</v>
      </c>
      <c r="T288" s="22">
        <v>0</v>
      </c>
      <c r="U288" s="22">
        <v>0</v>
      </c>
      <c r="V288" s="22">
        <v>0</v>
      </c>
      <c r="W288" s="22">
        <v>0</v>
      </c>
      <c r="X288" s="22">
        <v>0</v>
      </c>
      <c r="Y288" s="22">
        <v>0</v>
      </c>
      <c r="Z288" s="22">
        <v>0</v>
      </c>
      <c r="AA288" s="22">
        <v>0</v>
      </c>
      <c r="AB288" s="22">
        <v>0</v>
      </c>
      <c r="AC288" s="22">
        <v>15</v>
      </c>
      <c r="AD288" s="22">
        <v>3</v>
      </c>
      <c r="AE288" s="22">
        <v>10</v>
      </c>
      <c r="AF288" s="22">
        <v>12</v>
      </c>
      <c r="AG288" s="22">
        <v>0</v>
      </c>
      <c r="AH288" s="22">
        <v>1</v>
      </c>
      <c r="AI288" s="22">
        <v>10</v>
      </c>
      <c r="AJ288" s="22">
        <v>1</v>
      </c>
      <c r="AK288" s="22">
        <v>0</v>
      </c>
      <c r="AL288" s="22">
        <v>0</v>
      </c>
      <c r="AM288" s="22">
        <v>0</v>
      </c>
      <c r="AN288" s="22">
        <v>0</v>
      </c>
      <c r="AO288" s="22">
        <v>0</v>
      </c>
      <c r="AP288" s="22">
        <v>1</v>
      </c>
      <c r="AQ288" s="22">
        <v>0</v>
      </c>
      <c r="AR288" s="22">
        <v>6</v>
      </c>
      <c r="AS288" s="22">
        <v>2</v>
      </c>
      <c r="AT288" s="22">
        <v>2</v>
      </c>
      <c r="AU288" s="22">
        <v>0</v>
      </c>
      <c r="AV288" s="22">
        <v>0</v>
      </c>
      <c r="AW288" s="22">
        <v>0</v>
      </c>
      <c r="AX288" s="22">
        <v>3</v>
      </c>
      <c r="AY288" s="22">
        <v>0</v>
      </c>
      <c r="AZ288" s="22">
        <v>0</v>
      </c>
      <c r="BA288" s="22">
        <v>1</v>
      </c>
      <c r="BB288" s="22">
        <v>1</v>
      </c>
      <c r="BC288" s="22">
        <v>0</v>
      </c>
      <c r="BD288" s="22">
        <v>1</v>
      </c>
      <c r="BE288" s="22">
        <v>0</v>
      </c>
      <c r="BF288" s="22">
        <v>0</v>
      </c>
      <c r="BG288" s="22">
        <v>0</v>
      </c>
      <c r="BH288" s="22">
        <v>0</v>
      </c>
      <c r="BI288" s="22">
        <v>1</v>
      </c>
      <c r="BJ288" s="22">
        <v>1</v>
      </c>
      <c r="BK288" s="22">
        <v>0</v>
      </c>
      <c r="BL288" s="22">
        <v>0</v>
      </c>
      <c r="BM288" s="22">
        <v>0</v>
      </c>
      <c r="BN288" s="22">
        <v>0</v>
      </c>
      <c r="BO288" s="22">
        <v>0</v>
      </c>
      <c r="BP288" s="22">
        <v>0</v>
      </c>
      <c r="BQ288" s="22">
        <v>1</v>
      </c>
      <c r="BR288" s="22">
        <v>0</v>
      </c>
      <c r="BS288" s="22">
        <v>0</v>
      </c>
      <c r="BT288" s="22">
        <v>0</v>
      </c>
      <c r="BU288" s="22">
        <v>0</v>
      </c>
      <c r="BV288" s="22">
        <v>0</v>
      </c>
      <c r="BW288" s="22">
        <v>0</v>
      </c>
      <c r="BX288" s="22">
        <v>0</v>
      </c>
      <c r="BY288" s="22">
        <v>0</v>
      </c>
      <c r="BZ288" s="22">
        <v>0</v>
      </c>
      <c r="CA288" s="22">
        <v>0</v>
      </c>
      <c r="CB288" s="22">
        <v>0</v>
      </c>
      <c r="CC288" s="22">
        <v>1</v>
      </c>
    </row>
    <row r="289" spans="1:81" x14ac:dyDescent="0.3">
      <c r="A289" s="6" t="s">
        <v>244</v>
      </c>
      <c r="B289" s="20">
        <f t="shared" si="15"/>
        <v>34</v>
      </c>
      <c r="C289" s="22">
        <v>0</v>
      </c>
      <c r="D289" s="22">
        <v>0</v>
      </c>
      <c r="E289" s="22">
        <v>0</v>
      </c>
      <c r="F289" s="22">
        <v>0</v>
      </c>
      <c r="G289" s="22"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  <c r="M289" s="22">
        <v>0</v>
      </c>
      <c r="N289" s="22">
        <v>0</v>
      </c>
      <c r="O289" s="22">
        <v>0</v>
      </c>
      <c r="P289" s="22">
        <v>0</v>
      </c>
      <c r="Q289" s="22">
        <v>6</v>
      </c>
      <c r="R289" s="22">
        <v>2</v>
      </c>
      <c r="S289" s="22">
        <v>0</v>
      </c>
      <c r="T289" s="22">
        <v>0</v>
      </c>
      <c r="U289" s="22">
        <v>0</v>
      </c>
      <c r="V289" s="22">
        <v>0</v>
      </c>
      <c r="W289" s="22">
        <v>0</v>
      </c>
      <c r="X289" s="22">
        <v>0</v>
      </c>
      <c r="Y289" s="22">
        <v>0</v>
      </c>
      <c r="Z289" s="22">
        <v>0</v>
      </c>
      <c r="AA289" s="22">
        <v>0</v>
      </c>
      <c r="AB289" s="22">
        <v>1</v>
      </c>
      <c r="AC289" s="22">
        <v>4</v>
      </c>
      <c r="AD289" s="22">
        <v>0</v>
      </c>
      <c r="AE289" s="22">
        <v>0</v>
      </c>
      <c r="AF289" s="22">
        <v>2</v>
      </c>
      <c r="AG289" s="22">
        <v>0</v>
      </c>
      <c r="AH289" s="22">
        <v>0</v>
      </c>
      <c r="AI289" s="22">
        <v>3</v>
      </c>
      <c r="AJ289" s="22">
        <v>0</v>
      </c>
      <c r="AK289" s="22">
        <v>1</v>
      </c>
      <c r="AL289" s="22">
        <v>0</v>
      </c>
      <c r="AM289" s="22">
        <v>0</v>
      </c>
      <c r="AN289" s="22">
        <v>0</v>
      </c>
      <c r="AO289" s="22">
        <v>0</v>
      </c>
      <c r="AP289" s="22">
        <v>0</v>
      </c>
      <c r="AQ289" s="22">
        <v>1</v>
      </c>
      <c r="AR289" s="22">
        <v>4</v>
      </c>
      <c r="AS289" s="22">
        <v>0</v>
      </c>
      <c r="AT289" s="22">
        <v>0</v>
      </c>
      <c r="AU289" s="22">
        <v>0</v>
      </c>
      <c r="AV289" s="22">
        <v>0</v>
      </c>
      <c r="AW289" s="22">
        <v>0</v>
      </c>
      <c r="AX289" s="22">
        <v>0</v>
      </c>
      <c r="AY289" s="22">
        <v>0</v>
      </c>
      <c r="AZ289" s="22">
        <v>0</v>
      </c>
      <c r="BA289" s="22">
        <v>0</v>
      </c>
      <c r="BB289" s="22">
        <v>0</v>
      </c>
      <c r="BC289" s="22">
        <v>0</v>
      </c>
      <c r="BD289" s="22">
        <v>2</v>
      </c>
      <c r="BE289" s="22">
        <v>0</v>
      </c>
      <c r="BF289" s="22">
        <v>0</v>
      </c>
      <c r="BG289" s="22">
        <v>0</v>
      </c>
      <c r="BH289" s="22">
        <v>0</v>
      </c>
      <c r="BI289" s="22">
        <v>1</v>
      </c>
      <c r="BJ289" s="22">
        <v>1</v>
      </c>
      <c r="BK289" s="22">
        <v>0</v>
      </c>
      <c r="BL289" s="22">
        <v>0</v>
      </c>
      <c r="BM289" s="22">
        <v>1</v>
      </c>
      <c r="BN289" s="22">
        <v>0</v>
      </c>
      <c r="BO289" s="22">
        <v>3</v>
      </c>
      <c r="BP289" s="22">
        <v>0</v>
      </c>
      <c r="BQ289" s="22">
        <v>0</v>
      </c>
      <c r="BR289" s="22">
        <v>2</v>
      </c>
      <c r="BS289" s="22">
        <v>0</v>
      </c>
      <c r="BT289" s="22">
        <v>0</v>
      </c>
      <c r="BU289" s="22">
        <v>0</v>
      </c>
      <c r="BV289" s="22">
        <v>0</v>
      </c>
      <c r="BW289" s="22">
        <v>0</v>
      </c>
      <c r="BX289" s="22">
        <v>0</v>
      </c>
      <c r="BY289" s="22">
        <v>0</v>
      </c>
      <c r="BZ289" s="22">
        <v>0</v>
      </c>
      <c r="CA289" s="22">
        <v>0</v>
      </c>
      <c r="CB289" s="22">
        <v>0</v>
      </c>
      <c r="CC289" s="22">
        <v>0</v>
      </c>
    </row>
    <row r="290" spans="1:81" x14ac:dyDescent="0.3">
      <c r="A290" s="6" t="s">
        <v>392</v>
      </c>
      <c r="B290" s="20">
        <f t="shared" si="15"/>
        <v>93</v>
      </c>
      <c r="C290" s="22">
        <v>0</v>
      </c>
      <c r="D290" s="22">
        <v>0</v>
      </c>
      <c r="E290" s="22">
        <v>0</v>
      </c>
      <c r="F290" s="22">
        <v>0</v>
      </c>
      <c r="G290" s="22">
        <v>0</v>
      </c>
      <c r="H290" s="22">
        <v>0</v>
      </c>
      <c r="I290" s="22">
        <v>0</v>
      </c>
      <c r="J290" s="22">
        <v>0</v>
      </c>
      <c r="K290" s="22">
        <v>0</v>
      </c>
      <c r="L290" s="22">
        <v>0</v>
      </c>
      <c r="M290" s="22">
        <v>0</v>
      </c>
      <c r="N290" s="22">
        <v>0</v>
      </c>
      <c r="O290" s="22">
        <v>0</v>
      </c>
      <c r="P290" s="22">
        <v>0</v>
      </c>
      <c r="Q290" s="22">
        <v>13</v>
      </c>
      <c r="R290" s="22">
        <v>3</v>
      </c>
      <c r="S290" s="22">
        <v>0</v>
      </c>
      <c r="T290" s="22">
        <v>0</v>
      </c>
      <c r="U290" s="22">
        <v>0</v>
      </c>
      <c r="V290" s="22">
        <v>0</v>
      </c>
      <c r="W290" s="22">
        <v>0</v>
      </c>
      <c r="X290" s="22">
        <v>0</v>
      </c>
      <c r="Y290" s="22">
        <v>0</v>
      </c>
      <c r="Z290" s="22">
        <v>0</v>
      </c>
      <c r="AA290" s="22">
        <v>0</v>
      </c>
      <c r="AB290" s="22">
        <v>0</v>
      </c>
      <c r="AC290" s="22">
        <v>24</v>
      </c>
      <c r="AD290" s="22">
        <v>2</v>
      </c>
      <c r="AE290" s="22">
        <v>2</v>
      </c>
      <c r="AF290" s="22">
        <v>7</v>
      </c>
      <c r="AG290" s="22">
        <v>0</v>
      </c>
      <c r="AH290" s="22">
        <v>1</v>
      </c>
      <c r="AI290" s="22">
        <v>1</v>
      </c>
      <c r="AJ290" s="22">
        <v>0</v>
      </c>
      <c r="AK290" s="22">
        <v>1</v>
      </c>
      <c r="AL290" s="22">
        <v>0</v>
      </c>
      <c r="AM290" s="22">
        <v>0</v>
      </c>
      <c r="AN290" s="22">
        <v>0</v>
      </c>
      <c r="AO290" s="22">
        <v>0</v>
      </c>
      <c r="AP290" s="22">
        <v>1</v>
      </c>
      <c r="AQ290" s="22">
        <v>1</v>
      </c>
      <c r="AR290" s="22">
        <v>0</v>
      </c>
      <c r="AS290" s="22">
        <v>3</v>
      </c>
      <c r="AT290" s="22">
        <v>3</v>
      </c>
      <c r="AU290" s="22">
        <v>0</v>
      </c>
      <c r="AV290" s="22">
        <v>0</v>
      </c>
      <c r="AW290" s="22">
        <v>0</v>
      </c>
      <c r="AX290" s="22">
        <v>9</v>
      </c>
      <c r="AY290" s="22">
        <v>0</v>
      </c>
      <c r="AZ290" s="22">
        <v>0</v>
      </c>
      <c r="BA290" s="22">
        <v>1</v>
      </c>
      <c r="BB290" s="22">
        <v>3</v>
      </c>
      <c r="BC290" s="22">
        <v>0</v>
      </c>
      <c r="BD290" s="22">
        <v>0</v>
      </c>
      <c r="BE290" s="22">
        <v>0</v>
      </c>
      <c r="BF290" s="22">
        <v>1</v>
      </c>
      <c r="BG290" s="22">
        <v>0</v>
      </c>
      <c r="BH290" s="22">
        <v>0</v>
      </c>
      <c r="BI290" s="22">
        <v>0</v>
      </c>
      <c r="BJ290" s="22">
        <v>0</v>
      </c>
      <c r="BK290" s="22">
        <v>1</v>
      </c>
      <c r="BL290" s="22">
        <v>0</v>
      </c>
      <c r="BM290" s="22">
        <v>3</v>
      </c>
      <c r="BN290" s="22">
        <v>0</v>
      </c>
      <c r="BO290" s="22">
        <v>3</v>
      </c>
      <c r="BP290" s="22">
        <v>0</v>
      </c>
      <c r="BQ290" s="22">
        <v>0</v>
      </c>
      <c r="BR290" s="22">
        <v>1</v>
      </c>
      <c r="BS290" s="22">
        <v>0</v>
      </c>
      <c r="BT290" s="22">
        <v>1</v>
      </c>
      <c r="BU290" s="22">
        <v>2</v>
      </c>
      <c r="BV290" s="22">
        <v>0</v>
      </c>
      <c r="BW290" s="22">
        <v>1</v>
      </c>
      <c r="BX290" s="22">
        <v>3</v>
      </c>
      <c r="BY290" s="22">
        <v>0</v>
      </c>
      <c r="BZ290" s="22">
        <v>0</v>
      </c>
      <c r="CA290" s="22">
        <v>0</v>
      </c>
      <c r="CB290" s="22">
        <v>2</v>
      </c>
      <c r="CC290" s="22">
        <v>0</v>
      </c>
    </row>
    <row r="291" spans="1:81" x14ac:dyDescent="0.3">
      <c r="A291" s="6" t="s">
        <v>131</v>
      </c>
      <c r="B291" s="20">
        <f t="shared" si="15"/>
        <v>947</v>
      </c>
      <c r="C291" s="22">
        <v>12</v>
      </c>
      <c r="D291" s="22">
        <v>7</v>
      </c>
      <c r="E291" s="22">
        <v>3</v>
      </c>
      <c r="F291" s="22">
        <v>6</v>
      </c>
      <c r="G291" s="22">
        <v>5</v>
      </c>
      <c r="H291" s="22">
        <v>8</v>
      </c>
      <c r="I291" s="22">
        <v>12</v>
      </c>
      <c r="J291" s="22">
        <v>8</v>
      </c>
      <c r="K291" s="22">
        <v>7</v>
      </c>
      <c r="L291" s="22">
        <v>3</v>
      </c>
      <c r="M291" s="22">
        <v>5</v>
      </c>
      <c r="N291" s="22">
        <v>9</v>
      </c>
      <c r="O291" s="22">
        <v>2</v>
      </c>
      <c r="P291" s="22">
        <v>2</v>
      </c>
      <c r="Q291" s="22">
        <v>11</v>
      </c>
      <c r="R291" s="22">
        <v>40</v>
      </c>
      <c r="S291" s="22">
        <v>0</v>
      </c>
      <c r="T291" s="22">
        <v>0</v>
      </c>
      <c r="U291" s="22">
        <v>0</v>
      </c>
      <c r="V291" s="22">
        <v>0</v>
      </c>
      <c r="W291" s="22">
        <v>0</v>
      </c>
      <c r="X291" s="22">
        <v>0</v>
      </c>
      <c r="Y291" s="22">
        <v>0</v>
      </c>
      <c r="Z291" s="22">
        <v>0</v>
      </c>
      <c r="AA291" s="22">
        <v>0</v>
      </c>
      <c r="AB291" s="22">
        <v>0</v>
      </c>
      <c r="AC291" s="22">
        <v>51</v>
      </c>
      <c r="AD291" s="22">
        <v>34</v>
      </c>
      <c r="AE291" s="22">
        <v>45</v>
      </c>
      <c r="AF291" s="22">
        <v>22</v>
      </c>
      <c r="AG291" s="22">
        <v>0</v>
      </c>
      <c r="AH291" s="22">
        <v>11</v>
      </c>
      <c r="AI291" s="22">
        <v>58</v>
      </c>
      <c r="AJ291" s="22">
        <v>16</v>
      </c>
      <c r="AK291" s="22">
        <v>29</v>
      </c>
      <c r="AL291" s="22">
        <v>0</v>
      </c>
      <c r="AM291" s="22">
        <v>9</v>
      </c>
      <c r="AN291" s="22">
        <v>5</v>
      </c>
      <c r="AO291" s="22">
        <v>6</v>
      </c>
      <c r="AP291" s="22">
        <v>6</v>
      </c>
      <c r="AQ291" s="22">
        <v>7</v>
      </c>
      <c r="AR291" s="22">
        <v>10</v>
      </c>
      <c r="AS291" s="22">
        <v>47</v>
      </c>
      <c r="AT291" s="22">
        <v>16</v>
      </c>
      <c r="AU291" s="22">
        <v>0</v>
      </c>
      <c r="AV291" s="22">
        <v>13</v>
      </c>
      <c r="AW291" s="22">
        <v>4</v>
      </c>
      <c r="AX291" s="22">
        <v>40</v>
      </c>
      <c r="AY291" s="22">
        <v>7</v>
      </c>
      <c r="AZ291" s="22">
        <v>0</v>
      </c>
      <c r="BA291" s="22">
        <v>15</v>
      </c>
      <c r="BB291" s="22">
        <v>29</v>
      </c>
      <c r="BC291" s="22">
        <v>0</v>
      </c>
      <c r="BD291" s="22">
        <v>29</v>
      </c>
      <c r="BE291" s="22">
        <v>0</v>
      </c>
      <c r="BF291" s="22">
        <v>33</v>
      </c>
      <c r="BG291" s="22">
        <v>0</v>
      </c>
      <c r="BH291" s="22">
        <v>0</v>
      </c>
      <c r="BI291" s="22">
        <v>17</v>
      </c>
      <c r="BJ291" s="22">
        <v>24</v>
      </c>
      <c r="BK291" s="22">
        <v>2</v>
      </c>
      <c r="BL291" s="22">
        <v>12</v>
      </c>
      <c r="BM291" s="22">
        <v>11</v>
      </c>
      <c r="BN291" s="22">
        <v>0</v>
      </c>
      <c r="BO291" s="22">
        <v>28</v>
      </c>
      <c r="BP291" s="22">
        <v>0</v>
      </c>
      <c r="BQ291" s="22">
        <v>3</v>
      </c>
      <c r="BR291" s="22">
        <v>12</v>
      </c>
      <c r="BS291" s="22">
        <v>0</v>
      </c>
      <c r="BT291" s="22">
        <v>17</v>
      </c>
      <c r="BU291" s="22">
        <v>18</v>
      </c>
      <c r="BV291" s="22">
        <v>0</v>
      </c>
      <c r="BW291" s="22">
        <v>3</v>
      </c>
      <c r="BX291" s="22">
        <v>3</v>
      </c>
      <c r="BY291" s="22">
        <v>29</v>
      </c>
      <c r="BZ291" s="22">
        <v>9</v>
      </c>
      <c r="CA291" s="22">
        <v>8</v>
      </c>
      <c r="CB291" s="22">
        <v>52</v>
      </c>
      <c r="CC291" s="22">
        <v>17</v>
      </c>
    </row>
    <row r="292" spans="1:81" x14ac:dyDescent="0.3">
      <c r="A292" s="6" t="s">
        <v>307</v>
      </c>
      <c r="B292" s="20">
        <f t="shared" si="15"/>
        <v>1</v>
      </c>
      <c r="C292" s="22">
        <v>0</v>
      </c>
      <c r="D292" s="22">
        <v>0</v>
      </c>
      <c r="E292" s="22">
        <v>0</v>
      </c>
      <c r="F292" s="22">
        <v>0</v>
      </c>
      <c r="G292" s="22">
        <v>0</v>
      </c>
      <c r="H292" s="22">
        <v>0</v>
      </c>
      <c r="I292" s="22">
        <v>0</v>
      </c>
      <c r="J292" s="22">
        <v>0</v>
      </c>
      <c r="K292" s="22">
        <v>0</v>
      </c>
      <c r="L292" s="22">
        <v>0</v>
      </c>
      <c r="M292" s="22">
        <v>0</v>
      </c>
      <c r="N292" s="22">
        <v>0</v>
      </c>
      <c r="O292" s="22">
        <v>0</v>
      </c>
      <c r="P292" s="22">
        <v>0</v>
      </c>
      <c r="Q292" s="22">
        <v>0</v>
      </c>
      <c r="R292" s="22">
        <v>0</v>
      </c>
      <c r="S292" s="22">
        <v>0</v>
      </c>
      <c r="T292" s="22">
        <v>0</v>
      </c>
      <c r="U292" s="22">
        <v>1</v>
      </c>
      <c r="V292" s="22">
        <v>0</v>
      </c>
      <c r="W292" s="22">
        <v>0</v>
      </c>
      <c r="X292" s="22">
        <v>0</v>
      </c>
      <c r="Y292" s="22">
        <v>0</v>
      </c>
      <c r="Z292" s="22">
        <v>0</v>
      </c>
      <c r="AA292" s="22">
        <v>0</v>
      </c>
      <c r="AB292" s="22">
        <v>0</v>
      </c>
      <c r="AC292" s="22">
        <v>0</v>
      </c>
      <c r="AD292" s="22">
        <v>0</v>
      </c>
      <c r="AE292" s="22">
        <v>0</v>
      </c>
      <c r="AF292" s="22">
        <v>0</v>
      </c>
      <c r="AG292" s="22">
        <v>0</v>
      </c>
      <c r="AH292" s="22">
        <v>0</v>
      </c>
      <c r="AI292" s="22">
        <v>0</v>
      </c>
      <c r="AJ292" s="22">
        <v>0</v>
      </c>
      <c r="AK292" s="22">
        <v>0</v>
      </c>
      <c r="AL292" s="22">
        <v>0</v>
      </c>
      <c r="AM292" s="22">
        <v>0</v>
      </c>
      <c r="AN292" s="22">
        <v>0</v>
      </c>
      <c r="AO292" s="22">
        <v>0</v>
      </c>
      <c r="AP292" s="22">
        <v>0</v>
      </c>
      <c r="AQ292" s="22">
        <v>0</v>
      </c>
      <c r="AR292" s="22">
        <v>0</v>
      </c>
      <c r="AS292" s="22">
        <v>0</v>
      </c>
      <c r="AT292" s="22">
        <v>0</v>
      </c>
      <c r="AU292" s="22">
        <v>0</v>
      </c>
      <c r="AV292" s="22">
        <v>0</v>
      </c>
      <c r="AW292" s="22">
        <v>0</v>
      </c>
      <c r="AX292" s="22">
        <v>0</v>
      </c>
      <c r="AY292" s="22">
        <v>0</v>
      </c>
      <c r="AZ292" s="22">
        <v>0</v>
      </c>
      <c r="BA292" s="22">
        <v>0</v>
      </c>
      <c r="BB292" s="22">
        <v>0</v>
      </c>
      <c r="BC292" s="22">
        <v>0</v>
      </c>
      <c r="BD292" s="22">
        <v>0</v>
      </c>
      <c r="BE292" s="22">
        <v>0</v>
      </c>
      <c r="BF292" s="22">
        <v>0</v>
      </c>
      <c r="BG292" s="22">
        <v>0</v>
      </c>
      <c r="BH292" s="22">
        <v>0</v>
      </c>
      <c r="BI292" s="22">
        <v>0</v>
      </c>
      <c r="BJ292" s="22">
        <v>0</v>
      </c>
      <c r="BK292" s="22">
        <v>0</v>
      </c>
      <c r="BL292" s="22">
        <v>0</v>
      </c>
      <c r="BM292" s="22">
        <v>0</v>
      </c>
      <c r="BN292" s="22">
        <v>0</v>
      </c>
      <c r="BO292" s="22">
        <v>0</v>
      </c>
      <c r="BP292" s="22">
        <v>0</v>
      </c>
      <c r="BQ292" s="22">
        <v>0</v>
      </c>
      <c r="BR292" s="22">
        <v>0</v>
      </c>
      <c r="BS292" s="22">
        <v>0</v>
      </c>
      <c r="BT292" s="22">
        <v>0</v>
      </c>
      <c r="BU292" s="22">
        <v>0</v>
      </c>
      <c r="BV292" s="22">
        <v>0</v>
      </c>
      <c r="BW292" s="22">
        <v>0</v>
      </c>
      <c r="BX292" s="22">
        <v>0</v>
      </c>
      <c r="BY292" s="22">
        <v>0</v>
      </c>
      <c r="BZ292" s="22">
        <v>0</v>
      </c>
      <c r="CA292" s="22">
        <v>0</v>
      </c>
      <c r="CB292" s="22">
        <v>0</v>
      </c>
      <c r="CC292" s="22">
        <v>0</v>
      </c>
    </row>
    <row r="293" spans="1:81" x14ac:dyDescent="0.3">
      <c r="A293" s="6" t="s">
        <v>245</v>
      </c>
      <c r="B293" s="20">
        <f t="shared" si="15"/>
        <v>10</v>
      </c>
      <c r="C293" s="22">
        <v>0</v>
      </c>
      <c r="D293" s="22">
        <v>0</v>
      </c>
      <c r="E293" s="22">
        <v>0</v>
      </c>
      <c r="F293" s="22">
        <v>0</v>
      </c>
      <c r="G293" s="22">
        <v>0</v>
      </c>
      <c r="H293" s="22">
        <v>0</v>
      </c>
      <c r="I293" s="22">
        <v>0</v>
      </c>
      <c r="J293" s="22">
        <v>0</v>
      </c>
      <c r="K293" s="22">
        <v>0</v>
      </c>
      <c r="L293" s="22">
        <v>0</v>
      </c>
      <c r="M293" s="22">
        <v>0</v>
      </c>
      <c r="N293" s="22">
        <v>0</v>
      </c>
      <c r="O293" s="22">
        <v>0</v>
      </c>
      <c r="P293" s="22">
        <v>0</v>
      </c>
      <c r="Q293" s="22">
        <v>1</v>
      </c>
      <c r="R293" s="22">
        <v>0</v>
      </c>
      <c r="S293" s="22">
        <v>0</v>
      </c>
      <c r="T293" s="22">
        <v>0</v>
      </c>
      <c r="U293" s="22">
        <v>0</v>
      </c>
      <c r="V293" s="22">
        <v>0</v>
      </c>
      <c r="W293" s="22">
        <v>0</v>
      </c>
      <c r="X293" s="22">
        <v>0</v>
      </c>
      <c r="Y293" s="22">
        <v>0</v>
      </c>
      <c r="Z293" s="22">
        <v>0</v>
      </c>
      <c r="AA293" s="22">
        <v>0</v>
      </c>
      <c r="AB293" s="22">
        <v>0</v>
      </c>
      <c r="AC293" s="22">
        <v>0</v>
      </c>
      <c r="AD293" s="22">
        <v>0</v>
      </c>
      <c r="AE293" s="22">
        <v>0</v>
      </c>
      <c r="AF293" s="22">
        <v>0</v>
      </c>
      <c r="AG293" s="22">
        <v>0</v>
      </c>
      <c r="AH293" s="22">
        <v>0</v>
      </c>
      <c r="AI293" s="22">
        <v>0</v>
      </c>
      <c r="AJ293" s="22">
        <v>1</v>
      </c>
      <c r="AK293" s="22">
        <v>0</v>
      </c>
      <c r="AL293" s="22">
        <v>0</v>
      </c>
      <c r="AM293" s="22">
        <v>0</v>
      </c>
      <c r="AN293" s="22">
        <v>0</v>
      </c>
      <c r="AO293" s="22">
        <v>0</v>
      </c>
      <c r="AP293" s="22">
        <v>1</v>
      </c>
      <c r="AQ293" s="22">
        <v>0</v>
      </c>
      <c r="AR293" s="22">
        <v>0</v>
      </c>
      <c r="AS293" s="22">
        <v>0</v>
      </c>
      <c r="AT293" s="22">
        <v>0</v>
      </c>
      <c r="AU293" s="22">
        <v>0</v>
      </c>
      <c r="AV293" s="22">
        <v>0</v>
      </c>
      <c r="AW293" s="22">
        <v>0</v>
      </c>
      <c r="AX293" s="22">
        <v>1</v>
      </c>
      <c r="AY293" s="22">
        <v>0</v>
      </c>
      <c r="AZ293" s="22">
        <v>0</v>
      </c>
      <c r="BA293" s="22">
        <v>0</v>
      </c>
      <c r="BB293" s="22">
        <v>0</v>
      </c>
      <c r="BC293" s="22">
        <v>0</v>
      </c>
      <c r="BD293" s="22">
        <v>0</v>
      </c>
      <c r="BE293" s="22">
        <v>0</v>
      </c>
      <c r="BF293" s="22">
        <v>0</v>
      </c>
      <c r="BG293" s="22">
        <v>1</v>
      </c>
      <c r="BH293" s="22">
        <v>0</v>
      </c>
      <c r="BI293" s="22">
        <v>0</v>
      </c>
      <c r="BJ293" s="22">
        <v>1</v>
      </c>
      <c r="BK293" s="22">
        <v>0</v>
      </c>
      <c r="BL293" s="22">
        <v>0</v>
      </c>
      <c r="BM293" s="22">
        <v>1</v>
      </c>
      <c r="BN293" s="22">
        <v>0</v>
      </c>
      <c r="BO293" s="22">
        <v>0</v>
      </c>
      <c r="BP293" s="22">
        <v>0</v>
      </c>
      <c r="BQ293" s="22">
        <v>0</v>
      </c>
      <c r="BR293" s="22">
        <v>1</v>
      </c>
      <c r="BS293" s="22">
        <v>0</v>
      </c>
      <c r="BT293" s="22">
        <v>1</v>
      </c>
      <c r="BU293" s="22">
        <v>0</v>
      </c>
      <c r="BV293" s="22">
        <v>0</v>
      </c>
      <c r="BW293" s="22">
        <v>0</v>
      </c>
      <c r="BX293" s="22">
        <v>0</v>
      </c>
      <c r="BY293" s="22">
        <v>0</v>
      </c>
      <c r="BZ293" s="22">
        <v>0</v>
      </c>
      <c r="CA293" s="22">
        <v>0</v>
      </c>
      <c r="CB293" s="22">
        <v>0</v>
      </c>
      <c r="CC293" s="22">
        <v>1</v>
      </c>
    </row>
    <row r="294" spans="1:81" x14ac:dyDescent="0.3">
      <c r="A294" s="6" t="s">
        <v>133</v>
      </c>
      <c r="B294" s="20">
        <f t="shared" si="15"/>
        <v>88</v>
      </c>
      <c r="C294" s="22">
        <v>0</v>
      </c>
      <c r="D294" s="22">
        <v>0</v>
      </c>
      <c r="E294" s="22">
        <v>0</v>
      </c>
      <c r="F294" s="22">
        <v>0</v>
      </c>
      <c r="G294" s="22">
        <v>0</v>
      </c>
      <c r="H294" s="22">
        <v>0</v>
      </c>
      <c r="I294" s="22">
        <v>0</v>
      </c>
      <c r="J294" s="22">
        <v>0</v>
      </c>
      <c r="K294" s="22">
        <v>0</v>
      </c>
      <c r="L294" s="22">
        <v>0</v>
      </c>
      <c r="M294" s="22">
        <v>0</v>
      </c>
      <c r="N294" s="22">
        <v>0</v>
      </c>
      <c r="O294" s="22">
        <v>0</v>
      </c>
      <c r="P294" s="22">
        <v>0</v>
      </c>
      <c r="Q294" s="22">
        <v>0</v>
      </c>
      <c r="R294" s="22">
        <v>0</v>
      </c>
      <c r="S294" s="22">
        <v>0</v>
      </c>
      <c r="T294" s="22">
        <v>0</v>
      </c>
      <c r="U294" s="22">
        <v>0</v>
      </c>
      <c r="V294" s="22">
        <v>0</v>
      </c>
      <c r="W294" s="22">
        <v>0</v>
      </c>
      <c r="X294" s="22">
        <v>0</v>
      </c>
      <c r="Y294" s="22">
        <v>0</v>
      </c>
      <c r="Z294" s="22">
        <v>0</v>
      </c>
      <c r="AA294" s="22">
        <v>0</v>
      </c>
      <c r="AB294" s="22">
        <v>0</v>
      </c>
      <c r="AC294" s="22">
        <v>1</v>
      </c>
      <c r="AD294" s="22">
        <v>0</v>
      </c>
      <c r="AE294" s="22">
        <v>1</v>
      </c>
      <c r="AF294" s="22">
        <v>0</v>
      </c>
      <c r="AG294" s="22">
        <v>0</v>
      </c>
      <c r="AH294" s="22">
        <v>0</v>
      </c>
      <c r="AI294" s="22">
        <v>55</v>
      </c>
      <c r="AJ294" s="22">
        <v>0</v>
      </c>
      <c r="AK294" s="22">
        <v>7</v>
      </c>
      <c r="AL294" s="22">
        <v>0</v>
      </c>
      <c r="AM294" s="22">
        <v>0</v>
      </c>
      <c r="AN294" s="22">
        <v>0</v>
      </c>
      <c r="AO294" s="22">
        <v>5</v>
      </c>
      <c r="AP294" s="22">
        <v>0</v>
      </c>
      <c r="AQ294" s="22">
        <v>1</v>
      </c>
      <c r="AR294" s="22">
        <v>0</v>
      </c>
      <c r="AS294" s="22">
        <v>3</v>
      </c>
      <c r="AT294" s="22">
        <v>0</v>
      </c>
      <c r="AU294" s="22">
        <v>0</v>
      </c>
      <c r="AV294" s="22">
        <v>0</v>
      </c>
      <c r="AW294" s="22">
        <v>0</v>
      </c>
      <c r="AX294" s="22">
        <v>0</v>
      </c>
      <c r="AY294" s="22">
        <v>0</v>
      </c>
      <c r="AZ294" s="22">
        <v>0</v>
      </c>
      <c r="BA294" s="22">
        <v>0</v>
      </c>
      <c r="BB294" s="22">
        <v>0</v>
      </c>
      <c r="BC294" s="22">
        <v>0</v>
      </c>
      <c r="BD294" s="22">
        <v>2</v>
      </c>
      <c r="BE294" s="22">
        <v>0</v>
      </c>
      <c r="BF294" s="22">
        <v>0</v>
      </c>
      <c r="BG294" s="22">
        <v>0</v>
      </c>
      <c r="BH294" s="22">
        <v>0</v>
      </c>
      <c r="BI294" s="22">
        <v>0</v>
      </c>
      <c r="BJ294" s="22">
        <v>3</v>
      </c>
      <c r="BK294" s="22">
        <v>3</v>
      </c>
      <c r="BL294" s="22">
        <v>3</v>
      </c>
      <c r="BM294" s="22">
        <v>1</v>
      </c>
      <c r="BN294" s="22">
        <v>0</v>
      </c>
      <c r="BO294" s="22">
        <v>0</v>
      </c>
      <c r="BP294" s="22">
        <v>0</v>
      </c>
      <c r="BQ294" s="22">
        <v>0</v>
      </c>
      <c r="BR294" s="22">
        <v>0</v>
      </c>
      <c r="BS294" s="22">
        <v>0</v>
      </c>
      <c r="BT294" s="22">
        <v>0</v>
      </c>
      <c r="BU294" s="22">
        <v>1</v>
      </c>
      <c r="BV294" s="22">
        <v>1</v>
      </c>
      <c r="BW294" s="22">
        <v>0</v>
      </c>
      <c r="BX294" s="22">
        <v>0</v>
      </c>
      <c r="BY294" s="22">
        <v>0</v>
      </c>
      <c r="BZ294" s="22">
        <v>1</v>
      </c>
      <c r="CA294" s="22">
        <v>0</v>
      </c>
      <c r="CB294" s="22">
        <v>0</v>
      </c>
      <c r="CC294" s="22">
        <v>0</v>
      </c>
    </row>
    <row r="295" spans="1:81" x14ac:dyDescent="0.3">
      <c r="A295" s="193"/>
      <c r="B295" s="20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</row>
    <row r="296" spans="1:81" ht="16.2" x14ac:dyDescent="0.3">
      <c r="A296" s="203" t="s">
        <v>964</v>
      </c>
      <c r="B296" s="19">
        <f>SUM(C296:CC296)</f>
        <v>9668</v>
      </c>
      <c r="C296" s="19">
        <f t="shared" ref="C296:AH296" si="16">SUM(C297:C303)</f>
        <v>0</v>
      </c>
      <c r="D296" s="19">
        <f t="shared" si="16"/>
        <v>0</v>
      </c>
      <c r="E296" s="19">
        <f t="shared" si="16"/>
        <v>0</v>
      </c>
      <c r="F296" s="19">
        <f t="shared" si="16"/>
        <v>0</v>
      </c>
      <c r="G296" s="19">
        <f t="shared" si="16"/>
        <v>0</v>
      </c>
      <c r="H296" s="19">
        <f t="shared" si="16"/>
        <v>4</v>
      </c>
      <c r="I296" s="19">
        <f t="shared" si="16"/>
        <v>0</v>
      </c>
      <c r="J296" s="19">
        <f t="shared" si="16"/>
        <v>0</v>
      </c>
      <c r="K296" s="19">
        <f t="shared" si="16"/>
        <v>0</v>
      </c>
      <c r="L296" s="19">
        <f t="shared" si="16"/>
        <v>0</v>
      </c>
      <c r="M296" s="19">
        <f t="shared" si="16"/>
        <v>0</v>
      </c>
      <c r="N296" s="19">
        <f t="shared" si="16"/>
        <v>0</v>
      </c>
      <c r="O296" s="19">
        <f t="shared" si="16"/>
        <v>0</v>
      </c>
      <c r="P296" s="19">
        <f t="shared" si="16"/>
        <v>0</v>
      </c>
      <c r="Q296" s="19">
        <f t="shared" si="16"/>
        <v>327</v>
      </c>
      <c r="R296" s="19">
        <f t="shared" si="16"/>
        <v>1191</v>
      </c>
      <c r="S296" s="19">
        <f t="shared" si="16"/>
        <v>0</v>
      </c>
      <c r="T296" s="19">
        <f t="shared" si="16"/>
        <v>4</v>
      </c>
      <c r="U296" s="19">
        <f t="shared" si="16"/>
        <v>0</v>
      </c>
      <c r="V296" s="19">
        <f t="shared" si="16"/>
        <v>0</v>
      </c>
      <c r="W296" s="19">
        <f t="shared" si="16"/>
        <v>0</v>
      </c>
      <c r="X296" s="19">
        <f t="shared" si="16"/>
        <v>182</v>
      </c>
      <c r="Y296" s="19">
        <f t="shared" si="16"/>
        <v>0</v>
      </c>
      <c r="Z296" s="19">
        <f t="shared" si="16"/>
        <v>0</v>
      </c>
      <c r="AA296" s="19">
        <f t="shared" si="16"/>
        <v>0</v>
      </c>
      <c r="AB296" s="19">
        <f t="shared" si="16"/>
        <v>1</v>
      </c>
      <c r="AC296" s="19">
        <f t="shared" si="16"/>
        <v>834</v>
      </c>
      <c r="AD296" s="19">
        <f t="shared" si="16"/>
        <v>124</v>
      </c>
      <c r="AE296" s="19">
        <f t="shared" si="16"/>
        <v>246</v>
      </c>
      <c r="AF296" s="19">
        <f t="shared" si="16"/>
        <v>192</v>
      </c>
      <c r="AG296" s="19">
        <f t="shared" si="16"/>
        <v>0</v>
      </c>
      <c r="AH296" s="19">
        <f t="shared" si="16"/>
        <v>50</v>
      </c>
      <c r="AI296" s="19">
        <f t="shared" ref="AI296:BN296" si="17">SUM(AI297:AI303)</f>
        <v>1530</v>
      </c>
      <c r="AJ296" s="19">
        <f t="shared" si="17"/>
        <v>55</v>
      </c>
      <c r="AK296" s="19">
        <f t="shared" si="17"/>
        <v>189</v>
      </c>
      <c r="AL296" s="19">
        <f t="shared" si="17"/>
        <v>0</v>
      </c>
      <c r="AM296" s="19">
        <f t="shared" si="17"/>
        <v>56</v>
      </c>
      <c r="AN296" s="19">
        <f t="shared" si="17"/>
        <v>19</v>
      </c>
      <c r="AO296" s="19">
        <f t="shared" si="17"/>
        <v>40</v>
      </c>
      <c r="AP296" s="19">
        <f t="shared" si="17"/>
        <v>45</v>
      </c>
      <c r="AQ296" s="19">
        <f t="shared" si="17"/>
        <v>77</v>
      </c>
      <c r="AR296" s="19">
        <f t="shared" si="17"/>
        <v>113</v>
      </c>
      <c r="AS296" s="19">
        <f t="shared" si="17"/>
        <v>769</v>
      </c>
      <c r="AT296" s="19">
        <f t="shared" si="17"/>
        <v>110</v>
      </c>
      <c r="AU296" s="19">
        <f t="shared" si="17"/>
        <v>1</v>
      </c>
      <c r="AV296" s="19">
        <f t="shared" si="17"/>
        <v>383</v>
      </c>
      <c r="AW296" s="19">
        <f t="shared" si="17"/>
        <v>47</v>
      </c>
      <c r="AX296" s="19">
        <f t="shared" si="17"/>
        <v>619</v>
      </c>
      <c r="AY296" s="19">
        <f t="shared" si="17"/>
        <v>108</v>
      </c>
      <c r="AZ296" s="19">
        <f t="shared" si="17"/>
        <v>3</v>
      </c>
      <c r="BA296" s="19">
        <f t="shared" si="17"/>
        <v>100</v>
      </c>
      <c r="BB296" s="19">
        <f t="shared" si="17"/>
        <v>239</v>
      </c>
      <c r="BC296" s="19">
        <f t="shared" si="17"/>
        <v>0</v>
      </c>
      <c r="BD296" s="19">
        <f t="shared" si="17"/>
        <v>135</v>
      </c>
      <c r="BE296" s="19">
        <f t="shared" si="17"/>
        <v>0</v>
      </c>
      <c r="BF296" s="19">
        <f t="shared" si="17"/>
        <v>192</v>
      </c>
      <c r="BG296" s="19">
        <f t="shared" si="17"/>
        <v>0</v>
      </c>
      <c r="BH296" s="19">
        <f t="shared" si="17"/>
        <v>2</v>
      </c>
      <c r="BI296" s="19">
        <f t="shared" si="17"/>
        <v>171</v>
      </c>
      <c r="BJ296" s="19">
        <f t="shared" si="17"/>
        <v>168</v>
      </c>
      <c r="BK296" s="19">
        <f t="shared" si="17"/>
        <v>29</v>
      </c>
      <c r="BL296" s="19">
        <f t="shared" si="17"/>
        <v>87</v>
      </c>
      <c r="BM296" s="19">
        <f t="shared" si="17"/>
        <v>132</v>
      </c>
      <c r="BN296" s="19">
        <f t="shared" si="17"/>
        <v>0</v>
      </c>
      <c r="BO296" s="19">
        <f t="shared" ref="BO296:CT296" si="18">SUM(BO297:BO303)</f>
        <v>151</v>
      </c>
      <c r="BP296" s="19">
        <f t="shared" si="18"/>
        <v>0</v>
      </c>
      <c r="BQ296" s="19">
        <f t="shared" si="18"/>
        <v>60</v>
      </c>
      <c r="BR296" s="19">
        <f t="shared" si="18"/>
        <v>80</v>
      </c>
      <c r="BS296" s="19">
        <f t="shared" si="18"/>
        <v>0</v>
      </c>
      <c r="BT296" s="19">
        <f t="shared" si="18"/>
        <v>66</v>
      </c>
      <c r="BU296" s="19">
        <f t="shared" si="18"/>
        <v>75</v>
      </c>
      <c r="BV296" s="19">
        <f t="shared" si="18"/>
        <v>0</v>
      </c>
      <c r="BW296" s="19">
        <f t="shared" si="18"/>
        <v>16</v>
      </c>
      <c r="BX296" s="19">
        <f t="shared" si="18"/>
        <v>63</v>
      </c>
      <c r="BY296" s="19">
        <f t="shared" si="18"/>
        <v>267</v>
      </c>
      <c r="BZ296" s="19">
        <f t="shared" si="18"/>
        <v>67</v>
      </c>
      <c r="CA296" s="19">
        <f t="shared" si="18"/>
        <v>40</v>
      </c>
      <c r="CB296" s="19">
        <f t="shared" si="18"/>
        <v>140</v>
      </c>
      <c r="CC296" s="19">
        <f t="shared" si="18"/>
        <v>69</v>
      </c>
    </row>
    <row r="297" spans="1:81" x14ac:dyDescent="0.3">
      <c r="A297" s="193" t="s">
        <v>401</v>
      </c>
      <c r="B297" s="20">
        <f t="shared" ref="B297:B303" si="19">SUM(C297:CC297)</f>
        <v>1080</v>
      </c>
      <c r="C297" s="22">
        <v>0</v>
      </c>
      <c r="D297" s="22">
        <v>0</v>
      </c>
      <c r="E297" s="22">
        <v>0</v>
      </c>
      <c r="F297" s="22">
        <v>0</v>
      </c>
      <c r="G297" s="22"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22">
        <v>0</v>
      </c>
      <c r="O297" s="22">
        <v>0</v>
      </c>
      <c r="P297" s="22">
        <v>0</v>
      </c>
      <c r="Q297" s="22">
        <v>11</v>
      </c>
      <c r="R297" s="22">
        <v>136</v>
      </c>
      <c r="S297" s="22">
        <v>0</v>
      </c>
      <c r="T297" s="22">
        <v>0</v>
      </c>
      <c r="U297" s="22">
        <v>0</v>
      </c>
      <c r="V297" s="22">
        <v>0</v>
      </c>
      <c r="W297" s="22">
        <v>0</v>
      </c>
      <c r="X297" s="22">
        <v>0</v>
      </c>
      <c r="Y297" s="22">
        <v>0</v>
      </c>
      <c r="Z297" s="22">
        <v>0</v>
      </c>
      <c r="AA297" s="22">
        <v>0</v>
      </c>
      <c r="AB297" s="22">
        <v>0</v>
      </c>
      <c r="AC297" s="22">
        <v>41</v>
      </c>
      <c r="AD297" s="22">
        <v>12</v>
      </c>
      <c r="AE297" s="22">
        <v>6</v>
      </c>
      <c r="AF297" s="22">
        <v>1</v>
      </c>
      <c r="AG297" s="22">
        <v>0</v>
      </c>
      <c r="AH297" s="22">
        <v>13</v>
      </c>
      <c r="AI297" s="22">
        <v>62</v>
      </c>
      <c r="AJ297" s="22">
        <v>10</v>
      </c>
      <c r="AK297" s="22">
        <v>51</v>
      </c>
      <c r="AL297" s="22">
        <v>0</v>
      </c>
      <c r="AM297" s="22">
        <v>4</v>
      </c>
      <c r="AN297" s="22">
        <v>9</v>
      </c>
      <c r="AO297" s="22">
        <v>12</v>
      </c>
      <c r="AP297" s="22">
        <v>18</v>
      </c>
      <c r="AQ297" s="22">
        <v>21</v>
      </c>
      <c r="AR297" s="22">
        <v>15</v>
      </c>
      <c r="AS297" s="22">
        <v>0</v>
      </c>
      <c r="AT297" s="22">
        <v>35</v>
      </c>
      <c r="AU297" s="22">
        <v>0</v>
      </c>
      <c r="AV297" s="22">
        <v>28</v>
      </c>
      <c r="AW297" s="22">
        <v>5</v>
      </c>
      <c r="AX297" s="22">
        <v>131</v>
      </c>
      <c r="AY297" s="22">
        <v>17</v>
      </c>
      <c r="AZ297" s="22">
        <v>0</v>
      </c>
      <c r="BA297" s="22">
        <v>23</v>
      </c>
      <c r="BB297" s="22">
        <v>60</v>
      </c>
      <c r="BC297" s="22">
        <v>0</v>
      </c>
      <c r="BD297" s="22">
        <v>8</v>
      </c>
      <c r="BE297" s="22">
        <v>0</v>
      </c>
      <c r="BF297" s="22">
        <v>17</v>
      </c>
      <c r="BG297" s="22">
        <v>0</v>
      </c>
      <c r="BH297" s="22">
        <v>0</v>
      </c>
      <c r="BI297" s="22">
        <v>2</v>
      </c>
      <c r="BJ297" s="22">
        <v>15</v>
      </c>
      <c r="BK297" s="22">
        <v>9</v>
      </c>
      <c r="BL297" s="22">
        <v>11</v>
      </c>
      <c r="BM297" s="22">
        <v>19</v>
      </c>
      <c r="BN297" s="22">
        <v>0</v>
      </c>
      <c r="BO297" s="22">
        <v>56</v>
      </c>
      <c r="BP297" s="22">
        <v>0</v>
      </c>
      <c r="BQ297" s="22">
        <v>18</v>
      </c>
      <c r="BR297" s="22">
        <v>8</v>
      </c>
      <c r="BS297" s="22">
        <v>0</v>
      </c>
      <c r="BT297" s="22">
        <v>6</v>
      </c>
      <c r="BU297" s="22">
        <v>6</v>
      </c>
      <c r="BV297" s="22">
        <v>0</v>
      </c>
      <c r="BW297" s="22">
        <v>2</v>
      </c>
      <c r="BX297" s="22">
        <v>2</v>
      </c>
      <c r="BY297" s="22">
        <v>77</v>
      </c>
      <c r="BZ297" s="22">
        <v>13</v>
      </c>
      <c r="CA297" s="22">
        <v>11</v>
      </c>
      <c r="CB297" s="22">
        <v>53</v>
      </c>
      <c r="CC297" s="22">
        <v>26</v>
      </c>
    </row>
    <row r="298" spans="1:81" x14ac:dyDescent="0.3">
      <c r="A298" s="193" t="s">
        <v>422</v>
      </c>
      <c r="B298" s="20">
        <f t="shared" si="19"/>
        <v>1714</v>
      </c>
      <c r="C298" s="22">
        <v>0</v>
      </c>
      <c r="D298" s="22">
        <v>0</v>
      </c>
      <c r="E298" s="22">
        <v>0</v>
      </c>
      <c r="F298" s="22">
        <v>0</v>
      </c>
      <c r="G298" s="22">
        <v>0</v>
      </c>
      <c r="H298" s="22">
        <v>0</v>
      </c>
      <c r="I298" s="22">
        <v>0</v>
      </c>
      <c r="J298" s="22">
        <v>0</v>
      </c>
      <c r="K298" s="22">
        <v>0</v>
      </c>
      <c r="L298" s="22">
        <v>0</v>
      </c>
      <c r="M298" s="22">
        <v>0</v>
      </c>
      <c r="N298" s="22">
        <v>0</v>
      </c>
      <c r="O298" s="22">
        <v>0</v>
      </c>
      <c r="P298" s="22">
        <v>0</v>
      </c>
      <c r="Q298" s="22">
        <v>32</v>
      </c>
      <c r="R298" s="22">
        <v>222</v>
      </c>
      <c r="S298" s="22">
        <v>0</v>
      </c>
      <c r="T298" s="22">
        <v>0</v>
      </c>
      <c r="U298" s="22">
        <v>0</v>
      </c>
      <c r="V298" s="22">
        <v>0</v>
      </c>
      <c r="W298" s="22">
        <v>0</v>
      </c>
      <c r="X298" s="22">
        <v>0</v>
      </c>
      <c r="Y298" s="22">
        <v>0</v>
      </c>
      <c r="Z298" s="22">
        <v>0</v>
      </c>
      <c r="AA298" s="22">
        <v>0</v>
      </c>
      <c r="AB298" s="22">
        <v>0</v>
      </c>
      <c r="AC298" s="22">
        <v>31</v>
      </c>
      <c r="AD298" s="22">
        <v>8</v>
      </c>
      <c r="AE298" s="22">
        <v>37</v>
      </c>
      <c r="AF298" s="22">
        <v>7</v>
      </c>
      <c r="AG298" s="22">
        <v>0</v>
      </c>
      <c r="AH298" s="22">
        <v>13</v>
      </c>
      <c r="AI298" s="22">
        <v>118</v>
      </c>
      <c r="AJ298" s="22">
        <v>11</v>
      </c>
      <c r="AK298" s="22">
        <v>65</v>
      </c>
      <c r="AL298" s="22">
        <v>0</v>
      </c>
      <c r="AM298" s="22">
        <v>9</v>
      </c>
      <c r="AN298" s="22">
        <v>4</v>
      </c>
      <c r="AO298" s="22">
        <v>13</v>
      </c>
      <c r="AP298" s="22">
        <v>18</v>
      </c>
      <c r="AQ298" s="22">
        <v>34</v>
      </c>
      <c r="AR298" s="22">
        <v>50</v>
      </c>
      <c r="AS298" s="22">
        <v>3</v>
      </c>
      <c r="AT298" s="22">
        <v>20</v>
      </c>
      <c r="AU298" s="22">
        <v>0</v>
      </c>
      <c r="AV298" s="22">
        <v>34</v>
      </c>
      <c r="AW298" s="22">
        <v>22</v>
      </c>
      <c r="AX298" s="22">
        <v>97</v>
      </c>
      <c r="AY298" s="22">
        <v>13</v>
      </c>
      <c r="AZ298" s="22">
        <v>0</v>
      </c>
      <c r="BA298" s="22">
        <v>40</v>
      </c>
      <c r="BB298" s="22">
        <v>84</v>
      </c>
      <c r="BC298" s="22">
        <v>0</v>
      </c>
      <c r="BD298" s="22">
        <v>37</v>
      </c>
      <c r="BE298" s="22">
        <v>0</v>
      </c>
      <c r="BF298" s="22">
        <v>88</v>
      </c>
      <c r="BG298" s="22">
        <v>0</v>
      </c>
      <c r="BH298" s="22">
        <v>0</v>
      </c>
      <c r="BI298" s="22">
        <v>74</v>
      </c>
      <c r="BJ298" s="22">
        <v>73</v>
      </c>
      <c r="BK298" s="22">
        <v>11</v>
      </c>
      <c r="BL298" s="22">
        <v>41</v>
      </c>
      <c r="BM298" s="22">
        <v>66</v>
      </c>
      <c r="BN298" s="22">
        <v>0</v>
      </c>
      <c r="BO298" s="22">
        <v>52</v>
      </c>
      <c r="BP298" s="22">
        <v>0</v>
      </c>
      <c r="BQ298" s="22">
        <v>30</v>
      </c>
      <c r="BR298" s="22">
        <v>14</v>
      </c>
      <c r="BS298" s="22">
        <v>0</v>
      </c>
      <c r="BT298" s="22">
        <v>16</v>
      </c>
      <c r="BU298" s="22">
        <v>24</v>
      </c>
      <c r="BV298" s="22">
        <v>0</v>
      </c>
      <c r="BW298" s="22">
        <v>13</v>
      </c>
      <c r="BX298" s="22">
        <v>33</v>
      </c>
      <c r="BY298" s="22">
        <v>52</v>
      </c>
      <c r="BZ298" s="22">
        <v>25</v>
      </c>
      <c r="CA298" s="22">
        <v>19</v>
      </c>
      <c r="CB298" s="22">
        <v>36</v>
      </c>
      <c r="CC298" s="22">
        <v>25</v>
      </c>
    </row>
    <row r="299" spans="1:81" x14ac:dyDescent="0.3">
      <c r="A299" s="193" t="s">
        <v>423</v>
      </c>
      <c r="B299" s="20">
        <f t="shared" si="19"/>
        <v>378</v>
      </c>
      <c r="C299" s="22">
        <v>0</v>
      </c>
      <c r="D299" s="22">
        <v>0</v>
      </c>
      <c r="E299" s="22">
        <v>0</v>
      </c>
      <c r="F299" s="22">
        <v>0</v>
      </c>
      <c r="G299" s="22">
        <v>0</v>
      </c>
      <c r="H299" s="22">
        <v>0</v>
      </c>
      <c r="I299" s="22">
        <v>0</v>
      </c>
      <c r="J299" s="22">
        <v>0</v>
      </c>
      <c r="K299" s="22">
        <v>0</v>
      </c>
      <c r="L299" s="22">
        <v>0</v>
      </c>
      <c r="M299" s="22">
        <v>0</v>
      </c>
      <c r="N299" s="22">
        <v>0</v>
      </c>
      <c r="O299" s="22">
        <v>0</v>
      </c>
      <c r="P299" s="22">
        <v>0</v>
      </c>
      <c r="Q299" s="22">
        <v>20</v>
      </c>
      <c r="R299" s="22">
        <v>0</v>
      </c>
      <c r="S299" s="22">
        <v>0</v>
      </c>
      <c r="T299" s="22">
        <v>0</v>
      </c>
      <c r="U299" s="22">
        <v>0</v>
      </c>
      <c r="V299" s="22">
        <v>0</v>
      </c>
      <c r="W299" s="22">
        <v>0</v>
      </c>
      <c r="X299" s="22">
        <v>0</v>
      </c>
      <c r="Y299" s="22">
        <v>0</v>
      </c>
      <c r="Z299" s="22">
        <v>0</v>
      </c>
      <c r="AA299" s="22">
        <v>0</v>
      </c>
      <c r="AB299" s="22">
        <v>0</v>
      </c>
      <c r="AC299" s="22">
        <v>37</v>
      </c>
      <c r="AD299" s="22">
        <v>12</v>
      </c>
      <c r="AE299" s="22">
        <v>26</v>
      </c>
      <c r="AF299" s="22">
        <v>13</v>
      </c>
      <c r="AG299" s="22">
        <v>0</v>
      </c>
      <c r="AH299" s="22">
        <v>4</v>
      </c>
      <c r="AI299" s="22">
        <v>21</v>
      </c>
      <c r="AJ299" s="22">
        <v>3</v>
      </c>
      <c r="AK299" s="22">
        <v>10</v>
      </c>
      <c r="AL299" s="22">
        <v>0</v>
      </c>
      <c r="AM299" s="22">
        <v>3</v>
      </c>
      <c r="AN299" s="22">
        <v>0</v>
      </c>
      <c r="AO299" s="22">
        <v>0</v>
      </c>
      <c r="AP299" s="22">
        <v>4</v>
      </c>
      <c r="AQ299" s="22">
        <v>12</v>
      </c>
      <c r="AR299" s="22">
        <v>17</v>
      </c>
      <c r="AS299" s="22">
        <v>28</v>
      </c>
      <c r="AT299" s="22">
        <v>5</v>
      </c>
      <c r="AU299" s="22">
        <v>0</v>
      </c>
      <c r="AV299" s="22">
        <v>1</v>
      </c>
      <c r="AW299" s="22">
        <v>4</v>
      </c>
      <c r="AX299" s="22">
        <v>34</v>
      </c>
      <c r="AY299" s="22">
        <v>5</v>
      </c>
      <c r="AZ299" s="22">
        <v>0</v>
      </c>
      <c r="BA299" s="22">
        <v>5</v>
      </c>
      <c r="BB299" s="22">
        <v>15</v>
      </c>
      <c r="BC299" s="22">
        <v>0</v>
      </c>
      <c r="BD299" s="22">
        <v>3</v>
      </c>
      <c r="BE299" s="22">
        <v>0</v>
      </c>
      <c r="BF299" s="22">
        <v>16</v>
      </c>
      <c r="BG299" s="22">
        <v>0</v>
      </c>
      <c r="BH299" s="22">
        <v>0</v>
      </c>
      <c r="BI299" s="22">
        <v>5</v>
      </c>
      <c r="BJ299" s="22">
        <v>14</v>
      </c>
      <c r="BK299" s="22">
        <v>0</v>
      </c>
      <c r="BL299" s="22">
        <v>2</v>
      </c>
      <c r="BM299" s="22">
        <v>4</v>
      </c>
      <c r="BN299" s="22">
        <v>0</v>
      </c>
      <c r="BO299" s="22">
        <v>9</v>
      </c>
      <c r="BP299" s="22">
        <v>0</v>
      </c>
      <c r="BQ299" s="22">
        <v>4</v>
      </c>
      <c r="BR299" s="22">
        <v>6</v>
      </c>
      <c r="BS299" s="22">
        <v>0</v>
      </c>
      <c r="BT299" s="22">
        <v>3</v>
      </c>
      <c r="BU299" s="22">
        <v>3</v>
      </c>
      <c r="BV299" s="22">
        <v>0</v>
      </c>
      <c r="BW299" s="22">
        <v>0</v>
      </c>
      <c r="BX299" s="22">
        <v>4</v>
      </c>
      <c r="BY299" s="22">
        <v>10</v>
      </c>
      <c r="BZ299" s="22">
        <v>3</v>
      </c>
      <c r="CA299" s="22">
        <v>0</v>
      </c>
      <c r="CB299" s="22">
        <v>8</v>
      </c>
      <c r="CC299" s="22">
        <v>5</v>
      </c>
    </row>
    <row r="300" spans="1:81" x14ac:dyDescent="0.3">
      <c r="A300" s="193" t="s">
        <v>384</v>
      </c>
      <c r="B300" s="20">
        <f t="shared" si="19"/>
        <v>5895</v>
      </c>
      <c r="C300" s="22">
        <v>0</v>
      </c>
      <c r="D300" s="22">
        <v>0</v>
      </c>
      <c r="E300" s="22">
        <v>0</v>
      </c>
      <c r="F300" s="22">
        <v>0</v>
      </c>
      <c r="G300" s="22">
        <v>0</v>
      </c>
      <c r="H300" s="22">
        <v>4</v>
      </c>
      <c r="I300" s="22">
        <v>0</v>
      </c>
      <c r="J300" s="22">
        <v>0</v>
      </c>
      <c r="K300" s="22">
        <v>0</v>
      </c>
      <c r="L300" s="22">
        <v>0</v>
      </c>
      <c r="M300" s="22">
        <v>0</v>
      </c>
      <c r="N300" s="22">
        <v>0</v>
      </c>
      <c r="O300" s="22">
        <v>0</v>
      </c>
      <c r="P300" s="22">
        <v>0</v>
      </c>
      <c r="Q300" s="22">
        <v>219</v>
      </c>
      <c r="R300" s="22">
        <v>810</v>
      </c>
      <c r="S300" s="22">
        <v>0</v>
      </c>
      <c r="T300" s="22">
        <v>4</v>
      </c>
      <c r="U300" s="22">
        <v>0</v>
      </c>
      <c r="V300" s="22">
        <v>0</v>
      </c>
      <c r="W300" s="22">
        <v>0</v>
      </c>
      <c r="X300" s="22">
        <v>182</v>
      </c>
      <c r="Y300" s="22">
        <v>0</v>
      </c>
      <c r="Z300" s="22">
        <v>0</v>
      </c>
      <c r="AA300" s="22">
        <v>0</v>
      </c>
      <c r="AB300" s="22">
        <v>1</v>
      </c>
      <c r="AC300" s="22">
        <v>708</v>
      </c>
      <c r="AD300" s="22">
        <v>78</v>
      </c>
      <c r="AE300" s="22">
        <v>151</v>
      </c>
      <c r="AF300" s="22">
        <v>151</v>
      </c>
      <c r="AG300" s="22">
        <v>0</v>
      </c>
      <c r="AH300" s="22">
        <v>17</v>
      </c>
      <c r="AI300" s="22">
        <v>1300</v>
      </c>
      <c r="AJ300" s="22">
        <v>29</v>
      </c>
      <c r="AK300" s="22">
        <v>46</v>
      </c>
      <c r="AL300" s="22">
        <v>0</v>
      </c>
      <c r="AM300" s="22">
        <v>35</v>
      </c>
      <c r="AN300" s="22">
        <v>5</v>
      </c>
      <c r="AO300" s="22">
        <v>15</v>
      </c>
      <c r="AP300" s="22">
        <v>0</v>
      </c>
      <c r="AQ300" s="22">
        <v>3</v>
      </c>
      <c r="AR300" s="22">
        <v>19</v>
      </c>
      <c r="AS300" s="22">
        <v>714</v>
      </c>
      <c r="AT300" s="22">
        <v>41</v>
      </c>
      <c r="AU300" s="22">
        <v>1</v>
      </c>
      <c r="AV300" s="22">
        <v>311</v>
      </c>
      <c r="AW300" s="22">
        <v>11</v>
      </c>
      <c r="AX300" s="22">
        <v>338</v>
      </c>
      <c r="AY300" s="22">
        <v>70</v>
      </c>
      <c r="AZ300" s="22">
        <v>3</v>
      </c>
      <c r="BA300" s="22">
        <v>22</v>
      </c>
      <c r="BB300" s="22">
        <v>56</v>
      </c>
      <c r="BC300" s="22">
        <v>0</v>
      </c>
      <c r="BD300" s="22">
        <v>76</v>
      </c>
      <c r="BE300" s="22">
        <v>0</v>
      </c>
      <c r="BF300" s="22">
        <v>43</v>
      </c>
      <c r="BG300" s="22">
        <v>0</v>
      </c>
      <c r="BH300" s="22">
        <v>2</v>
      </c>
      <c r="BI300" s="22">
        <v>63</v>
      </c>
      <c r="BJ300" s="22">
        <v>44</v>
      </c>
      <c r="BK300" s="22">
        <v>3</v>
      </c>
      <c r="BL300" s="22">
        <v>16</v>
      </c>
      <c r="BM300" s="22">
        <v>18</v>
      </c>
      <c r="BN300" s="22">
        <v>0</v>
      </c>
      <c r="BO300" s="22">
        <v>19</v>
      </c>
      <c r="BP300" s="22">
        <v>0</v>
      </c>
      <c r="BQ300" s="22">
        <v>3</v>
      </c>
      <c r="BR300" s="22">
        <v>46</v>
      </c>
      <c r="BS300" s="22">
        <v>0</v>
      </c>
      <c r="BT300" s="22">
        <v>26</v>
      </c>
      <c r="BU300" s="22">
        <v>30</v>
      </c>
      <c r="BV300" s="22">
        <v>0</v>
      </c>
      <c r="BW300" s="22">
        <v>1</v>
      </c>
      <c r="BX300" s="22">
        <v>19</v>
      </c>
      <c r="BY300" s="22">
        <v>100</v>
      </c>
      <c r="BZ300" s="22">
        <v>8</v>
      </c>
      <c r="CA300" s="22">
        <v>9</v>
      </c>
      <c r="CB300" s="22">
        <v>22</v>
      </c>
      <c r="CC300" s="22">
        <v>3</v>
      </c>
    </row>
    <row r="301" spans="1:81" x14ac:dyDescent="0.3">
      <c r="A301" s="193" t="s">
        <v>425</v>
      </c>
      <c r="B301" s="20">
        <f t="shared" si="19"/>
        <v>66</v>
      </c>
      <c r="C301" s="22">
        <v>0</v>
      </c>
      <c r="D301" s="22">
        <v>0</v>
      </c>
      <c r="E301" s="22">
        <v>0</v>
      </c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22">
        <v>0</v>
      </c>
      <c r="O301" s="22">
        <v>0</v>
      </c>
      <c r="P301" s="22">
        <v>0</v>
      </c>
      <c r="Q301" s="22">
        <v>2</v>
      </c>
      <c r="R301" s="22">
        <v>22</v>
      </c>
      <c r="S301" s="22">
        <v>0</v>
      </c>
      <c r="T301" s="22">
        <v>0</v>
      </c>
      <c r="U301" s="22">
        <v>0</v>
      </c>
      <c r="V301" s="22">
        <v>0</v>
      </c>
      <c r="W301" s="22">
        <v>0</v>
      </c>
      <c r="X301" s="22">
        <v>0</v>
      </c>
      <c r="Y301" s="22">
        <v>0</v>
      </c>
      <c r="Z301" s="22">
        <v>0</v>
      </c>
      <c r="AA301" s="22">
        <v>0</v>
      </c>
      <c r="AB301" s="22">
        <v>0</v>
      </c>
      <c r="AC301" s="22">
        <v>1</v>
      </c>
      <c r="AD301" s="22">
        <v>7</v>
      </c>
      <c r="AE301" s="22">
        <v>3</v>
      </c>
      <c r="AF301" s="22">
        <v>7</v>
      </c>
      <c r="AG301" s="22">
        <v>0</v>
      </c>
      <c r="AH301" s="22">
        <v>0</v>
      </c>
      <c r="AI301" s="22">
        <v>1</v>
      </c>
      <c r="AJ301" s="22">
        <v>0</v>
      </c>
      <c r="AK301" s="22">
        <v>0</v>
      </c>
      <c r="AL301" s="22">
        <v>0</v>
      </c>
      <c r="AM301" s="22">
        <v>0</v>
      </c>
      <c r="AN301" s="22">
        <v>0</v>
      </c>
      <c r="AO301" s="22">
        <v>0</v>
      </c>
      <c r="AP301" s="22">
        <v>0</v>
      </c>
      <c r="AQ301" s="22">
        <v>0</v>
      </c>
      <c r="AR301" s="22">
        <v>0</v>
      </c>
      <c r="AS301" s="22">
        <v>0</v>
      </c>
      <c r="AT301" s="22">
        <v>6</v>
      </c>
      <c r="AU301" s="22">
        <v>0</v>
      </c>
      <c r="AV301" s="22">
        <v>1</v>
      </c>
      <c r="AW301" s="22">
        <v>0</v>
      </c>
      <c r="AX301" s="22">
        <v>2</v>
      </c>
      <c r="AY301" s="22">
        <v>0</v>
      </c>
      <c r="AZ301" s="22">
        <v>0</v>
      </c>
      <c r="BA301" s="22">
        <v>0</v>
      </c>
      <c r="BB301" s="22">
        <v>0</v>
      </c>
      <c r="BC301" s="22">
        <v>0</v>
      </c>
      <c r="BD301" s="22">
        <v>0</v>
      </c>
      <c r="BE301" s="22">
        <v>0</v>
      </c>
      <c r="BF301" s="22">
        <v>0</v>
      </c>
      <c r="BG301" s="22">
        <v>0</v>
      </c>
      <c r="BH301" s="22">
        <v>0</v>
      </c>
      <c r="BI301" s="22">
        <v>0</v>
      </c>
      <c r="BJ301" s="22">
        <v>3</v>
      </c>
      <c r="BK301" s="22">
        <v>1</v>
      </c>
      <c r="BL301" s="22">
        <v>0</v>
      </c>
      <c r="BM301" s="22">
        <v>2</v>
      </c>
      <c r="BN301" s="22">
        <v>0</v>
      </c>
      <c r="BO301" s="22">
        <v>0</v>
      </c>
      <c r="BP301" s="22">
        <v>0</v>
      </c>
      <c r="BQ301" s="22">
        <v>0</v>
      </c>
      <c r="BR301" s="22">
        <v>0</v>
      </c>
      <c r="BS301" s="22">
        <v>0</v>
      </c>
      <c r="BT301" s="22">
        <v>2</v>
      </c>
      <c r="BU301" s="22">
        <v>0</v>
      </c>
      <c r="BV301" s="22">
        <v>0</v>
      </c>
      <c r="BW301" s="22">
        <v>0</v>
      </c>
      <c r="BX301" s="22">
        <v>0</v>
      </c>
      <c r="BY301" s="22">
        <v>2</v>
      </c>
      <c r="BZ301" s="22">
        <v>1</v>
      </c>
      <c r="CA301" s="22">
        <v>1</v>
      </c>
      <c r="CB301" s="22">
        <v>2</v>
      </c>
      <c r="CC301" s="22">
        <v>0</v>
      </c>
    </row>
    <row r="302" spans="1:81" x14ac:dyDescent="0.3">
      <c r="A302" s="193" t="s">
        <v>426</v>
      </c>
      <c r="B302" s="20">
        <f t="shared" si="19"/>
        <v>3</v>
      </c>
      <c r="C302" s="22">
        <v>0</v>
      </c>
      <c r="D302" s="22">
        <v>0</v>
      </c>
      <c r="E302" s="22">
        <v>0</v>
      </c>
      <c r="F302" s="22">
        <v>0</v>
      </c>
      <c r="G302" s="22">
        <v>0</v>
      </c>
      <c r="H302" s="22">
        <v>0</v>
      </c>
      <c r="I302" s="22">
        <v>0</v>
      </c>
      <c r="J302" s="22">
        <v>0</v>
      </c>
      <c r="K302" s="22">
        <v>0</v>
      </c>
      <c r="L302" s="22">
        <v>0</v>
      </c>
      <c r="M302" s="22">
        <v>0</v>
      </c>
      <c r="N302" s="22">
        <v>0</v>
      </c>
      <c r="O302" s="22">
        <v>0</v>
      </c>
      <c r="P302" s="22">
        <v>0</v>
      </c>
      <c r="Q302" s="22">
        <v>0</v>
      </c>
      <c r="R302" s="22">
        <v>1</v>
      </c>
      <c r="S302" s="22">
        <v>0</v>
      </c>
      <c r="T302" s="22">
        <v>0</v>
      </c>
      <c r="U302" s="22">
        <v>0</v>
      </c>
      <c r="V302" s="22">
        <v>0</v>
      </c>
      <c r="W302" s="22">
        <v>0</v>
      </c>
      <c r="X302" s="22">
        <v>0</v>
      </c>
      <c r="Y302" s="22">
        <v>0</v>
      </c>
      <c r="Z302" s="22">
        <v>0</v>
      </c>
      <c r="AA302" s="22">
        <v>0</v>
      </c>
      <c r="AB302" s="22">
        <v>0</v>
      </c>
      <c r="AC302" s="22">
        <v>0</v>
      </c>
      <c r="AD302" s="22">
        <v>0</v>
      </c>
      <c r="AE302" s="22">
        <v>0</v>
      </c>
      <c r="AF302" s="22">
        <v>1</v>
      </c>
      <c r="AG302" s="22">
        <v>0</v>
      </c>
      <c r="AH302" s="22">
        <v>0</v>
      </c>
      <c r="AI302" s="22">
        <v>0</v>
      </c>
      <c r="AJ302" s="22">
        <v>0</v>
      </c>
      <c r="AK302" s="22">
        <v>0</v>
      </c>
      <c r="AL302" s="22">
        <v>0</v>
      </c>
      <c r="AM302" s="22">
        <v>0</v>
      </c>
      <c r="AN302" s="22">
        <v>0</v>
      </c>
      <c r="AO302" s="22">
        <v>0</v>
      </c>
      <c r="AP302" s="22">
        <v>0</v>
      </c>
      <c r="AQ302" s="22">
        <v>0</v>
      </c>
      <c r="AR302" s="22">
        <v>0</v>
      </c>
      <c r="AS302" s="22">
        <v>0</v>
      </c>
      <c r="AT302" s="22">
        <v>0</v>
      </c>
      <c r="AU302" s="22">
        <v>0</v>
      </c>
      <c r="AV302" s="22">
        <v>0</v>
      </c>
      <c r="AW302" s="22">
        <v>0</v>
      </c>
      <c r="AX302" s="22">
        <v>0</v>
      </c>
      <c r="AY302" s="22">
        <v>0</v>
      </c>
      <c r="AZ302" s="22">
        <v>0</v>
      </c>
      <c r="BA302" s="22">
        <v>0</v>
      </c>
      <c r="BB302" s="22">
        <v>0</v>
      </c>
      <c r="BC302" s="22">
        <v>0</v>
      </c>
      <c r="BD302" s="22">
        <v>0</v>
      </c>
      <c r="BE302" s="22">
        <v>0</v>
      </c>
      <c r="BF302" s="22">
        <v>1</v>
      </c>
      <c r="BG302" s="22">
        <v>0</v>
      </c>
      <c r="BH302" s="22">
        <v>0</v>
      </c>
      <c r="BI302" s="22">
        <v>0</v>
      </c>
      <c r="BJ302" s="22">
        <v>0</v>
      </c>
      <c r="BK302" s="22">
        <v>0</v>
      </c>
      <c r="BL302" s="22">
        <v>0</v>
      </c>
      <c r="BM302" s="22">
        <v>0</v>
      </c>
      <c r="BN302" s="22">
        <v>0</v>
      </c>
      <c r="BO302" s="22">
        <v>0</v>
      </c>
      <c r="BP302" s="22">
        <v>0</v>
      </c>
      <c r="BQ302" s="22">
        <v>0</v>
      </c>
      <c r="BR302" s="22">
        <v>0</v>
      </c>
      <c r="BS302" s="22">
        <v>0</v>
      </c>
      <c r="BT302" s="22">
        <v>0</v>
      </c>
      <c r="BU302" s="22">
        <v>0</v>
      </c>
      <c r="BV302" s="22">
        <v>0</v>
      </c>
      <c r="BW302" s="22">
        <v>0</v>
      </c>
      <c r="BX302" s="22">
        <v>0</v>
      </c>
      <c r="BY302" s="22">
        <v>0</v>
      </c>
      <c r="BZ302" s="22">
        <v>0</v>
      </c>
      <c r="CA302" s="22">
        <v>0</v>
      </c>
      <c r="CB302" s="22">
        <v>0</v>
      </c>
      <c r="CC302" s="22">
        <v>0</v>
      </c>
    </row>
    <row r="303" spans="1:81" x14ac:dyDescent="0.3">
      <c r="A303" s="193" t="s">
        <v>427</v>
      </c>
      <c r="B303" s="20">
        <f t="shared" si="19"/>
        <v>532</v>
      </c>
      <c r="C303" s="22">
        <v>0</v>
      </c>
      <c r="D303" s="22">
        <v>0</v>
      </c>
      <c r="E303" s="22">
        <v>0</v>
      </c>
      <c r="F303" s="22">
        <v>0</v>
      </c>
      <c r="G303" s="22"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22">
        <v>0</v>
      </c>
      <c r="O303" s="22">
        <v>0</v>
      </c>
      <c r="P303" s="22">
        <v>0</v>
      </c>
      <c r="Q303" s="22">
        <v>43</v>
      </c>
      <c r="R303" s="22">
        <v>0</v>
      </c>
      <c r="S303" s="22">
        <v>0</v>
      </c>
      <c r="T303" s="22">
        <v>0</v>
      </c>
      <c r="U303" s="22">
        <v>0</v>
      </c>
      <c r="V303" s="22">
        <v>0</v>
      </c>
      <c r="W303" s="22">
        <v>0</v>
      </c>
      <c r="X303" s="22">
        <v>0</v>
      </c>
      <c r="Y303" s="22">
        <v>0</v>
      </c>
      <c r="Z303" s="22">
        <v>0</v>
      </c>
      <c r="AA303" s="22">
        <v>0</v>
      </c>
      <c r="AB303" s="22">
        <v>0</v>
      </c>
      <c r="AC303" s="22">
        <v>16</v>
      </c>
      <c r="AD303" s="22">
        <v>7</v>
      </c>
      <c r="AE303" s="22">
        <v>23</v>
      </c>
      <c r="AF303" s="22">
        <v>12</v>
      </c>
      <c r="AG303" s="22">
        <v>0</v>
      </c>
      <c r="AH303" s="22">
        <v>3</v>
      </c>
      <c r="AI303" s="22">
        <v>28</v>
      </c>
      <c r="AJ303" s="22">
        <v>2</v>
      </c>
      <c r="AK303" s="22">
        <v>17</v>
      </c>
      <c r="AL303" s="22">
        <v>0</v>
      </c>
      <c r="AM303" s="22">
        <v>5</v>
      </c>
      <c r="AN303" s="22">
        <v>1</v>
      </c>
      <c r="AO303" s="22">
        <v>0</v>
      </c>
      <c r="AP303" s="22">
        <v>5</v>
      </c>
      <c r="AQ303" s="22">
        <v>7</v>
      </c>
      <c r="AR303" s="22">
        <v>12</v>
      </c>
      <c r="AS303" s="22">
        <v>24</v>
      </c>
      <c r="AT303" s="22">
        <v>3</v>
      </c>
      <c r="AU303" s="22">
        <v>0</v>
      </c>
      <c r="AV303" s="22">
        <v>8</v>
      </c>
      <c r="AW303" s="22">
        <v>5</v>
      </c>
      <c r="AX303" s="22">
        <v>17</v>
      </c>
      <c r="AY303" s="22">
        <v>3</v>
      </c>
      <c r="AZ303" s="22">
        <v>0</v>
      </c>
      <c r="BA303" s="22">
        <v>10</v>
      </c>
      <c r="BB303" s="22">
        <v>24</v>
      </c>
      <c r="BC303" s="22">
        <v>0</v>
      </c>
      <c r="BD303" s="22">
        <v>11</v>
      </c>
      <c r="BE303" s="22">
        <v>0</v>
      </c>
      <c r="BF303" s="22">
        <v>27</v>
      </c>
      <c r="BG303" s="22">
        <v>0</v>
      </c>
      <c r="BH303" s="22">
        <v>0</v>
      </c>
      <c r="BI303" s="22">
        <v>27</v>
      </c>
      <c r="BJ303" s="22">
        <v>19</v>
      </c>
      <c r="BK303" s="22">
        <v>5</v>
      </c>
      <c r="BL303" s="22">
        <v>17</v>
      </c>
      <c r="BM303" s="22">
        <v>23</v>
      </c>
      <c r="BN303" s="22">
        <v>0</v>
      </c>
      <c r="BO303" s="22">
        <v>15</v>
      </c>
      <c r="BP303" s="22">
        <v>0</v>
      </c>
      <c r="BQ303" s="22">
        <v>5</v>
      </c>
      <c r="BR303" s="22">
        <v>6</v>
      </c>
      <c r="BS303" s="22">
        <v>0</v>
      </c>
      <c r="BT303" s="22">
        <v>13</v>
      </c>
      <c r="BU303" s="22">
        <v>12</v>
      </c>
      <c r="BV303" s="22">
        <v>0</v>
      </c>
      <c r="BW303" s="22">
        <v>0</v>
      </c>
      <c r="BX303" s="22">
        <v>5</v>
      </c>
      <c r="BY303" s="22">
        <v>26</v>
      </c>
      <c r="BZ303" s="22">
        <v>17</v>
      </c>
      <c r="CA303" s="22">
        <v>0</v>
      </c>
      <c r="CB303" s="22">
        <v>19</v>
      </c>
      <c r="CC303" s="22">
        <v>10</v>
      </c>
    </row>
    <row r="304" spans="1:81" ht="16.2" x14ac:dyDescent="0.3">
      <c r="A304" s="204"/>
      <c r="B304" s="20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</row>
    <row r="305" spans="1:256" ht="16.2" x14ac:dyDescent="0.3">
      <c r="A305" s="203" t="s">
        <v>965</v>
      </c>
      <c r="B305" s="19">
        <f>SUM(C305:CC305)</f>
        <v>1148</v>
      </c>
      <c r="C305" s="19">
        <f t="shared" ref="C305:BN305" si="20">SUM(C306:C327)</f>
        <v>0</v>
      </c>
      <c r="D305" s="209">
        <f t="shared" si="20"/>
        <v>0</v>
      </c>
      <c r="E305" s="209">
        <f t="shared" si="20"/>
        <v>1</v>
      </c>
      <c r="F305" s="209">
        <f t="shared" si="20"/>
        <v>0</v>
      </c>
      <c r="G305" s="209">
        <f t="shared" si="20"/>
        <v>6</v>
      </c>
      <c r="H305" s="209">
        <f t="shared" si="20"/>
        <v>1</v>
      </c>
      <c r="I305" s="209">
        <f t="shared" si="20"/>
        <v>0</v>
      </c>
      <c r="J305" s="209">
        <f t="shared" si="20"/>
        <v>0</v>
      </c>
      <c r="K305" s="209">
        <f t="shared" si="20"/>
        <v>2</v>
      </c>
      <c r="L305" s="209">
        <f t="shared" si="20"/>
        <v>0</v>
      </c>
      <c r="M305" s="209">
        <f t="shared" si="20"/>
        <v>0</v>
      </c>
      <c r="N305" s="209">
        <f t="shared" si="20"/>
        <v>0</v>
      </c>
      <c r="O305" s="209">
        <f t="shared" si="20"/>
        <v>0</v>
      </c>
      <c r="P305" s="209">
        <f t="shared" si="20"/>
        <v>1</v>
      </c>
      <c r="Q305" s="209">
        <f t="shared" si="20"/>
        <v>8</v>
      </c>
      <c r="R305" s="209">
        <f t="shared" si="20"/>
        <v>62</v>
      </c>
      <c r="S305" s="209">
        <f t="shared" si="20"/>
        <v>0</v>
      </c>
      <c r="T305" s="209">
        <f t="shared" si="20"/>
        <v>1</v>
      </c>
      <c r="U305" s="209">
        <f t="shared" si="20"/>
        <v>0</v>
      </c>
      <c r="V305" s="209">
        <f t="shared" si="20"/>
        <v>0</v>
      </c>
      <c r="W305" s="209">
        <f t="shared" si="20"/>
        <v>0</v>
      </c>
      <c r="X305" s="209">
        <f t="shared" si="20"/>
        <v>0</v>
      </c>
      <c r="Y305" s="209">
        <f t="shared" si="20"/>
        <v>0</v>
      </c>
      <c r="Z305" s="209">
        <f t="shared" si="20"/>
        <v>0</v>
      </c>
      <c r="AA305" s="209">
        <f t="shared" si="20"/>
        <v>1</v>
      </c>
      <c r="AB305" s="209">
        <f t="shared" si="20"/>
        <v>0</v>
      </c>
      <c r="AC305" s="209">
        <f t="shared" si="20"/>
        <v>123</v>
      </c>
      <c r="AD305" s="209">
        <f t="shared" si="20"/>
        <v>20</v>
      </c>
      <c r="AE305" s="209">
        <f t="shared" si="20"/>
        <v>103</v>
      </c>
      <c r="AF305" s="209">
        <f t="shared" si="20"/>
        <v>18</v>
      </c>
      <c r="AG305" s="209">
        <f t="shared" si="20"/>
        <v>0</v>
      </c>
      <c r="AH305" s="209">
        <f t="shared" si="20"/>
        <v>24</v>
      </c>
      <c r="AI305" s="209">
        <f t="shared" si="20"/>
        <v>59</v>
      </c>
      <c r="AJ305" s="209">
        <f t="shared" si="20"/>
        <v>11</v>
      </c>
      <c r="AK305" s="209">
        <f t="shared" si="20"/>
        <v>25</v>
      </c>
      <c r="AL305" s="209">
        <f t="shared" si="20"/>
        <v>0</v>
      </c>
      <c r="AM305" s="209">
        <f t="shared" si="20"/>
        <v>2</v>
      </c>
      <c r="AN305" s="209">
        <f t="shared" si="20"/>
        <v>9</v>
      </c>
      <c r="AO305" s="209">
        <f t="shared" si="20"/>
        <v>6</v>
      </c>
      <c r="AP305" s="209">
        <f t="shared" si="20"/>
        <v>13</v>
      </c>
      <c r="AQ305" s="209">
        <f t="shared" si="20"/>
        <v>10</v>
      </c>
      <c r="AR305" s="209">
        <f t="shared" si="20"/>
        <v>29</v>
      </c>
      <c r="AS305" s="209">
        <f t="shared" si="20"/>
        <v>47</v>
      </c>
      <c r="AT305" s="209">
        <f t="shared" si="20"/>
        <v>30</v>
      </c>
      <c r="AU305" s="209">
        <f t="shared" si="20"/>
        <v>0</v>
      </c>
      <c r="AV305" s="209">
        <f t="shared" si="20"/>
        <v>28</v>
      </c>
      <c r="AW305" s="209">
        <f t="shared" si="20"/>
        <v>8</v>
      </c>
      <c r="AX305" s="209">
        <f t="shared" si="20"/>
        <v>93</v>
      </c>
      <c r="AY305" s="209">
        <f t="shared" si="20"/>
        <v>22</v>
      </c>
      <c r="AZ305" s="209">
        <f t="shared" si="20"/>
        <v>0</v>
      </c>
      <c r="BA305" s="209">
        <f t="shared" si="20"/>
        <v>14</v>
      </c>
      <c r="BB305" s="209">
        <f t="shared" si="20"/>
        <v>42</v>
      </c>
      <c r="BC305" s="209">
        <f t="shared" si="20"/>
        <v>0</v>
      </c>
      <c r="BD305" s="209">
        <f t="shared" si="20"/>
        <v>14</v>
      </c>
      <c r="BE305" s="209">
        <f t="shared" si="20"/>
        <v>0</v>
      </c>
      <c r="BF305" s="209">
        <f t="shared" si="20"/>
        <v>23</v>
      </c>
      <c r="BG305" s="209">
        <f t="shared" si="20"/>
        <v>0</v>
      </c>
      <c r="BH305" s="209">
        <f t="shared" si="20"/>
        <v>0</v>
      </c>
      <c r="BI305" s="209">
        <f t="shared" si="20"/>
        <v>25</v>
      </c>
      <c r="BJ305" s="209">
        <f t="shared" si="20"/>
        <v>57</v>
      </c>
      <c r="BK305" s="209">
        <f t="shared" si="20"/>
        <v>8</v>
      </c>
      <c r="BL305" s="209">
        <f t="shared" si="20"/>
        <v>12</v>
      </c>
      <c r="BM305" s="209">
        <f t="shared" si="20"/>
        <v>39</v>
      </c>
      <c r="BN305" s="209">
        <f t="shared" si="20"/>
        <v>0</v>
      </c>
      <c r="BO305" s="209">
        <f t="shared" ref="BO305:DZ305" si="21">SUM(BO306:BO327)</f>
        <v>33</v>
      </c>
      <c r="BP305" s="209">
        <f t="shared" si="21"/>
        <v>0</v>
      </c>
      <c r="BQ305" s="209">
        <f t="shared" si="21"/>
        <v>14</v>
      </c>
      <c r="BR305" s="209">
        <f t="shared" si="21"/>
        <v>5</v>
      </c>
      <c r="BS305" s="209">
        <f t="shared" si="21"/>
        <v>0</v>
      </c>
      <c r="BT305" s="209">
        <f t="shared" si="21"/>
        <v>3</v>
      </c>
      <c r="BU305" s="209">
        <f t="shared" si="21"/>
        <v>8</v>
      </c>
      <c r="BV305" s="209">
        <f t="shared" si="21"/>
        <v>0</v>
      </c>
      <c r="BW305" s="209">
        <f t="shared" si="21"/>
        <v>0</v>
      </c>
      <c r="BX305" s="209">
        <f t="shared" si="21"/>
        <v>1</v>
      </c>
      <c r="BY305" s="209">
        <f t="shared" si="21"/>
        <v>25</v>
      </c>
      <c r="BZ305" s="209">
        <f t="shared" si="21"/>
        <v>8</v>
      </c>
      <c r="CA305" s="209">
        <f t="shared" si="21"/>
        <v>8</v>
      </c>
      <c r="CB305" s="209">
        <f t="shared" si="21"/>
        <v>35</v>
      </c>
      <c r="CC305" s="209">
        <f t="shared" si="21"/>
        <v>11</v>
      </c>
      <c r="CD305" s="6">
        <f t="shared" si="21"/>
        <v>0</v>
      </c>
      <c r="CE305" s="6">
        <f t="shared" si="21"/>
        <v>0</v>
      </c>
      <c r="CF305" s="6">
        <f t="shared" si="21"/>
        <v>0</v>
      </c>
      <c r="CG305" s="6">
        <f t="shared" si="21"/>
        <v>0</v>
      </c>
      <c r="CH305" s="6">
        <f t="shared" si="21"/>
        <v>0</v>
      </c>
      <c r="CI305" s="6">
        <f t="shared" si="21"/>
        <v>0</v>
      </c>
      <c r="CJ305" s="6">
        <f t="shared" si="21"/>
        <v>0</v>
      </c>
      <c r="CK305" s="6">
        <f t="shared" si="21"/>
        <v>0</v>
      </c>
      <c r="CL305" s="6">
        <f t="shared" si="21"/>
        <v>0</v>
      </c>
      <c r="CM305" s="6">
        <f t="shared" si="21"/>
        <v>0</v>
      </c>
      <c r="CN305" s="6">
        <f t="shared" si="21"/>
        <v>0</v>
      </c>
      <c r="CO305" s="6">
        <f t="shared" si="21"/>
        <v>0</v>
      </c>
      <c r="CP305" s="6">
        <f t="shared" si="21"/>
        <v>0</v>
      </c>
      <c r="CQ305" s="6">
        <f t="shared" si="21"/>
        <v>0</v>
      </c>
      <c r="CR305" s="6">
        <f t="shared" si="21"/>
        <v>0</v>
      </c>
      <c r="CS305" s="6">
        <f t="shared" si="21"/>
        <v>0</v>
      </c>
      <c r="CT305" s="6">
        <f t="shared" si="21"/>
        <v>0</v>
      </c>
      <c r="CU305" s="6">
        <f t="shared" si="21"/>
        <v>0</v>
      </c>
      <c r="CV305" s="6">
        <f t="shared" si="21"/>
        <v>0</v>
      </c>
      <c r="CW305" s="6">
        <f t="shared" si="21"/>
        <v>0</v>
      </c>
      <c r="CX305" s="6">
        <f t="shared" si="21"/>
        <v>0</v>
      </c>
      <c r="CY305" s="6">
        <f t="shared" si="21"/>
        <v>0</v>
      </c>
      <c r="CZ305" s="6">
        <f t="shared" si="21"/>
        <v>0</v>
      </c>
      <c r="DA305" s="6">
        <f t="shared" si="21"/>
        <v>0</v>
      </c>
      <c r="DB305" s="6">
        <f t="shared" si="21"/>
        <v>0</v>
      </c>
      <c r="DC305" s="6">
        <f t="shared" si="21"/>
        <v>0</v>
      </c>
      <c r="DD305" s="6">
        <f t="shared" si="21"/>
        <v>0</v>
      </c>
      <c r="DE305" s="6">
        <f t="shared" si="21"/>
        <v>0</v>
      </c>
      <c r="DF305" s="6">
        <f t="shared" si="21"/>
        <v>0</v>
      </c>
      <c r="DG305" s="6">
        <f t="shared" si="21"/>
        <v>0</v>
      </c>
      <c r="DH305" s="6">
        <f t="shared" si="21"/>
        <v>0</v>
      </c>
      <c r="DI305" s="6">
        <f t="shared" si="21"/>
        <v>0</v>
      </c>
      <c r="DJ305" s="6">
        <f t="shared" si="21"/>
        <v>0</v>
      </c>
      <c r="DK305" s="6">
        <f t="shared" si="21"/>
        <v>0</v>
      </c>
      <c r="DL305" s="6">
        <f t="shared" si="21"/>
        <v>0</v>
      </c>
      <c r="DM305" s="6">
        <f t="shared" si="21"/>
        <v>0</v>
      </c>
      <c r="DN305" s="6">
        <f t="shared" si="21"/>
        <v>0</v>
      </c>
      <c r="DO305" s="6">
        <f t="shared" si="21"/>
        <v>0</v>
      </c>
      <c r="DP305" s="6">
        <f t="shared" si="21"/>
        <v>0</v>
      </c>
      <c r="DQ305" s="6">
        <f t="shared" si="21"/>
        <v>0</v>
      </c>
      <c r="DR305" s="6">
        <f t="shared" si="21"/>
        <v>0</v>
      </c>
      <c r="DS305" s="6">
        <f t="shared" si="21"/>
        <v>0</v>
      </c>
      <c r="DT305" s="6">
        <f t="shared" si="21"/>
        <v>0</v>
      </c>
      <c r="DU305" s="6">
        <f t="shared" si="21"/>
        <v>0</v>
      </c>
      <c r="DV305" s="6">
        <f t="shared" si="21"/>
        <v>0</v>
      </c>
      <c r="DW305" s="6">
        <f t="shared" si="21"/>
        <v>0</v>
      </c>
      <c r="DX305" s="6">
        <f t="shared" si="21"/>
        <v>0</v>
      </c>
      <c r="DY305" s="6">
        <f t="shared" si="21"/>
        <v>0</v>
      </c>
      <c r="DZ305" s="6">
        <f t="shared" si="21"/>
        <v>0</v>
      </c>
      <c r="EA305" s="6">
        <f t="shared" ref="EA305:GL305" si="22">SUM(EA306:EA327)</f>
        <v>0</v>
      </c>
      <c r="EB305" s="6">
        <f t="shared" si="22"/>
        <v>0</v>
      </c>
      <c r="EC305" s="6">
        <f t="shared" si="22"/>
        <v>0</v>
      </c>
      <c r="ED305" s="6">
        <f t="shared" si="22"/>
        <v>0</v>
      </c>
      <c r="EE305" s="6">
        <f t="shared" si="22"/>
        <v>0</v>
      </c>
      <c r="EF305" s="6">
        <f t="shared" si="22"/>
        <v>0</v>
      </c>
      <c r="EG305" s="6">
        <f t="shared" si="22"/>
        <v>0</v>
      </c>
      <c r="EH305" s="6">
        <f t="shared" si="22"/>
        <v>0</v>
      </c>
      <c r="EI305" s="6">
        <f t="shared" si="22"/>
        <v>0</v>
      </c>
      <c r="EJ305" s="6">
        <f t="shared" si="22"/>
        <v>0</v>
      </c>
      <c r="EK305" s="6">
        <f t="shared" si="22"/>
        <v>0</v>
      </c>
      <c r="EL305" s="6">
        <f t="shared" si="22"/>
        <v>0</v>
      </c>
      <c r="EM305" s="6">
        <f t="shared" si="22"/>
        <v>0</v>
      </c>
      <c r="EN305" s="6">
        <f t="shared" si="22"/>
        <v>0</v>
      </c>
      <c r="EO305" s="6">
        <f t="shared" si="22"/>
        <v>0</v>
      </c>
      <c r="EP305" s="6">
        <f t="shared" si="22"/>
        <v>0</v>
      </c>
      <c r="EQ305" s="6">
        <f t="shared" si="22"/>
        <v>0</v>
      </c>
      <c r="ER305" s="6">
        <f t="shared" si="22"/>
        <v>0</v>
      </c>
      <c r="ES305" s="6">
        <f t="shared" si="22"/>
        <v>0</v>
      </c>
      <c r="ET305" s="6">
        <f t="shared" si="22"/>
        <v>0</v>
      </c>
      <c r="EU305" s="6">
        <f t="shared" si="22"/>
        <v>0</v>
      </c>
      <c r="EV305" s="6">
        <f t="shared" si="22"/>
        <v>0</v>
      </c>
      <c r="EW305" s="6">
        <f t="shared" si="22"/>
        <v>0</v>
      </c>
      <c r="EX305" s="6">
        <f t="shared" si="22"/>
        <v>0</v>
      </c>
      <c r="EY305" s="6">
        <f t="shared" si="22"/>
        <v>0</v>
      </c>
      <c r="EZ305" s="6">
        <f t="shared" si="22"/>
        <v>0</v>
      </c>
      <c r="FA305" s="6">
        <f t="shared" si="22"/>
        <v>0</v>
      </c>
      <c r="FB305" s="6">
        <f t="shared" si="22"/>
        <v>0</v>
      </c>
      <c r="FC305" s="6">
        <f t="shared" si="22"/>
        <v>0</v>
      </c>
      <c r="FD305" s="6">
        <f t="shared" si="22"/>
        <v>0</v>
      </c>
      <c r="FE305" s="6">
        <f t="shared" si="22"/>
        <v>0</v>
      </c>
      <c r="FF305" s="6">
        <f t="shared" si="22"/>
        <v>0</v>
      </c>
      <c r="FG305" s="6">
        <f t="shared" si="22"/>
        <v>0</v>
      </c>
      <c r="FH305" s="6">
        <f t="shared" si="22"/>
        <v>0</v>
      </c>
      <c r="FI305" s="6">
        <f t="shared" si="22"/>
        <v>0</v>
      </c>
      <c r="FJ305" s="6">
        <f t="shared" si="22"/>
        <v>0</v>
      </c>
      <c r="FK305" s="6">
        <f t="shared" si="22"/>
        <v>0</v>
      </c>
      <c r="FL305" s="6">
        <f t="shared" si="22"/>
        <v>0</v>
      </c>
      <c r="FM305" s="6">
        <f t="shared" si="22"/>
        <v>0</v>
      </c>
      <c r="FN305" s="6">
        <f t="shared" si="22"/>
        <v>0</v>
      </c>
      <c r="FO305" s="6">
        <f t="shared" si="22"/>
        <v>0</v>
      </c>
      <c r="FP305" s="6">
        <f t="shared" si="22"/>
        <v>0</v>
      </c>
      <c r="FQ305" s="6">
        <f t="shared" si="22"/>
        <v>0</v>
      </c>
      <c r="FR305" s="6">
        <f t="shared" si="22"/>
        <v>0</v>
      </c>
      <c r="FS305" s="6">
        <f t="shared" si="22"/>
        <v>0</v>
      </c>
      <c r="FT305" s="6">
        <f t="shared" si="22"/>
        <v>0</v>
      </c>
      <c r="FU305" s="6">
        <f t="shared" si="22"/>
        <v>0</v>
      </c>
      <c r="FV305" s="6">
        <f t="shared" si="22"/>
        <v>0</v>
      </c>
      <c r="FW305" s="6">
        <f t="shared" si="22"/>
        <v>0</v>
      </c>
      <c r="FX305" s="6">
        <f t="shared" si="22"/>
        <v>0</v>
      </c>
      <c r="FY305" s="6">
        <f t="shared" si="22"/>
        <v>0</v>
      </c>
      <c r="FZ305" s="6">
        <f t="shared" si="22"/>
        <v>0</v>
      </c>
      <c r="GA305" s="6">
        <f t="shared" si="22"/>
        <v>0</v>
      </c>
      <c r="GB305" s="6">
        <f t="shared" si="22"/>
        <v>0</v>
      </c>
      <c r="GC305" s="6">
        <f t="shared" si="22"/>
        <v>0</v>
      </c>
      <c r="GD305" s="6">
        <f t="shared" si="22"/>
        <v>0</v>
      </c>
      <c r="GE305" s="6">
        <f t="shared" si="22"/>
        <v>0</v>
      </c>
      <c r="GF305" s="6">
        <f t="shared" si="22"/>
        <v>0</v>
      </c>
      <c r="GG305" s="6">
        <f t="shared" si="22"/>
        <v>0</v>
      </c>
      <c r="GH305" s="6">
        <f t="shared" si="22"/>
        <v>0</v>
      </c>
      <c r="GI305" s="6">
        <f t="shared" si="22"/>
        <v>0</v>
      </c>
      <c r="GJ305" s="6">
        <f t="shared" si="22"/>
        <v>0</v>
      </c>
      <c r="GK305" s="6">
        <f t="shared" si="22"/>
        <v>0</v>
      </c>
      <c r="GL305" s="6">
        <f t="shared" si="22"/>
        <v>0</v>
      </c>
      <c r="GM305" s="6">
        <f t="shared" ref="GM305:IV305" si="23">SUM(GM306:GM327)</f>
        <v>0</v>
      </c>
      <c r="GN305" s="6">
        <f t="shared" si="23"/>
        <v>0</v>
      </c>
      <c r="GO305" s="6">
        <f t="shared" si="23"/>
        <v>0</v>
      </c>
      <c r="GP305" s="6">
        <f t="shared" si="23"/>
        <v>0</v>
      </c>
      <c r="GQ305" s="6">
        <f t="shared" si="23"/>
        <v>0</v>
      </c>
      <c r="GR305" s="6">
        <f t="shared" si="23"/>
        <v>0</v>
      </c>
      <c r="GS305" s="6">
        <f t="shared" si="23"/>
        <v>0</v>
      </c>
      <c r="GT305" s="6">
        <f t="shared" si="23"/>
        <v>0</v>
      </c>
      <c r="GU305" s="6">
        <f t="shared" si="23"/>
        <v>0</v>
      </c>
      <c r="GV305" s="6">
        <f t="shared" si="23"/>
        <v>0</v>
      </c>
      <c r="GW305" s="6">
        <f t="shared" si="23"/>
        <v>0</v>
      </c>
      <c r="GX305" s="6">
        <f t="shared" si="23"/>
        <v>0</v>
      </c>
      <c r="GY305" s="6">
        <f t="shared" si="23"/>
        <v>0</v>
      </c>
      <c r="GZ305" s="6">
        <f t="shared" si="23"/>
        <v>0</v>
      </c>
      <c r="HA305" s="6">
        <f t="shared" si="23"/>
        <v>0</v>
      </c>
      <c r="HB305" s="6">
        <f t="shared" si="23"/>
        <v>0</v>
      </c>
      <c r="HC305" s="6">
        <f t="shared" si="23"/>
        <v>0</v>
      </c>
      <c r="HD305" s="6">
        <f t="shared" si="23"/>
        <v>0</v>
      </c>
      <c r="HE305" s="6">
        <f t="shared" si="23"/>
        <v>0</v>
      </c>
      <c r="HF305" s="6">
        <f t="shared" si="23"/>
        <v>0</v>
      </c>
      <c r="HG305" s="6">
        <f t="shared" si="23"/>
        <v>0</v>
      </c>
      <c r="HH305" s="6">
        <f t="shared" si="23"/>
        <v>0</v>
      </c>
      <c r="HI305" s="6">
        <f t="shared" si="23"/>
        <v>0</v>
      </c>
      <c r="HJ305" s="6">
        <f t="shared" si="23"/>
        <v>0</v>
      </c>
      <c r="HK305" s="6">
        <f t="shared" si="23"/>
        <v>0</v>
      </c>
      <c r="HL305" s="6">
        <f t="shared" si="23"/>
        <v>0</v>
      </c>
      <c r="HM305" s="6">
        <f t="shared" si="23"/>
        <v>0</v>
      </c>
      <c r="HN305" s="6">
        <f t="shared" si="23"/>
        <v>0</v>
      </c>
      <c r="HO305" s="6">
        <f t="shared" si="23"/>
        <v>0</v>
      </c>
      <c r="HP305" s="6">
        <f t="shared" si="23"/>
        <v>0</v>
      </c>
      <c r="HQ305" s="6">
        <f t="shared" si="23"/>
        <v>0</v>
      </c>
      <c r="HR305" s="6">
        <f t="shared" si="23"/>
        <v>0</v>
      </c>
      <c r="HS305" s="6">
        <f t="shared" si="23"/>
        <v>0</v>
      </c>
      <c r="HT305" s="6">
        <f t="shared" si="23"/>
        <v>0</v>
      </c>
      <c r="HU305" s="6">
        <f t="shared" si="23"/>
        <v>0</v>
      </c>
      <c r="HV305" s="6">
        <f t="shared" si="23"/>
        <v>0</v>
      </c>
      <c r="HW305" s="6">
        <f t="shared" si="23"/>
        <v>0</v>
      </c>
      <c r="HX305" s="6">
        <f t="shared" si="23"/>
        <v>0</v>
      </c>
      <c r="HY305" s="6">
        <f t="shared" si="23"/>
        <v>0</v>
      </c>
      <c r="HZ305" s="6">
        <f t="shared" si="23"/>
        <v>0</v>
      </c>
      <c r="IA305" s="6">
        <f t="shared" si="23"/>
        <v>0</v>
      </c>
      <c r="IB305" s="6">
        <f t="shared" si="23"/>
        <v>0</v>
      </c>
      <c r="IC305" s="6">
        <f t="shared" si="23"/>
        <v>0</v>
      </c>
      <c r="ID305" s="6">
        <f t="shared" si="23"/>
        <v>0</v>
      </c>
      <c r="IE305" s="6">
        <f t="shared" si="23"/>
        <v>0</v>
      </c>
      <c r="IF305" s="6">
        <f t="shared" si="23"/>
        <v>0</v>
      </c>
      <c r="IG305" s="6">
        <f t="shared" si="23"/>
        <v>0</v>
      </c>
      <c r="IH305" s="6">
        <f t="shared" si="23"/>
        <v>0</v>
      </c>
      <c r="II305" s="6">
        <f t="shared" si="23"/>
        <v>0</v>
      </c>
      <c r="IJ305" s="6">
        <f t="shared" si="23"/>
        <v>0</v>
      </c>
      <c r="IK305" s="6">
        <f t="shared" si="23"/>
        <v>0</v>
      </c>
      <c r="IL305" s="6">
        <f t="shared" si="23"/>
        <v>0</v>
      </c>
      <c r="IM305" s="6">
        <f t="shared" si="23"/>
        <v>0</v>
      </c>
      <c r="IN305" s="6">
        <f t="shared" si="23"/>
        <v>0</v>
      </c>
      <c r="IO305" s="6">
        <f t="shared" si="23"/>
        <v>0</v>
      </c>
      <c r="IP305" s="6">
        <f t="shared" si="23"/>
        <v>0</v>
      </c>
      <c r="IQ305" s="6">
        <f t="shared" si="23"/>
        <v>0</v>
      </c>
      <c r="IR305" s="6">
        <f t="shared" si="23"/>
        <v>0</v>
      </c>
      <c r="IS305" s="6">
        <f t="shared" si="23"/>
        <v>0</v>
      </c>
      <c r="IT305" s="6">
        <f t="shared" si="23"/>
        <v>0</v>
      </c>
      <c r="IU305" s="6">
        <f t="shared" si="23"/>
        <v>0</v>
      </c>
      <c r="IV305" s="6">
        <f t="shared" si="23"/>
        <v>0</v>
      </c>
    </row>
    <row r="306" spans="1:256" x14ac:dyDescent="0.3">
      <c r="A306" s="6" t="s">
        <v>367</v>
      </c>
      <c r="B306" s="20">
        <f>SUM(C306:CC306)</f>
        <v>27</v>
      </c>
      <c r="C306" s="22">
        <v>0</v>
      </c>
      <c r="D306" s="22">
        <v>0</v>
      </c>
      <c r="E306" s="22">
        <v>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  <c r="Q306" s="22">
        <v>1</v>
      </c>
      <c r="R306" s="22">
        <v>0</v>
      </c>
      <c r="S306" s="22">
        <v>0</v>
      </c>
      <c r="T306" s="22">
        <v>0</v>
      </c>
      <c r="U306" s="22">
        <v>0</v>
      </c>
      <c r="V306" s="22">
        <v>0</v>
      </c>
      <c r="W306" s="22">
        <v>0</v>
      </c>
      <c r="X306" s="22">
        <v>0</v>
      </c>
      <c r="Y306" s="22">
        <v>0</v>
      </c>
      <c r="Z306" s="22">
        <v>0</v>
      </c>
      <c r="AA306" s="22">
        <v>0</v>
      </c>
      <c r="AB306" s="22">
        <v>0</v>
      </c>
      <c r="AC306" s="22">
        <v>1</v>
      </c>
      <c r="AD306" s="22">
        <v>0</v>
      </c>
      <c r="AE306" s="22">
        <v>2</v>
      </c>
      <c r="AF306" s="22">
        <v>0</v>
      </c>
      <c r="AG306" s="22">
        <v>0</v>
      </c>
      <c r="AH306" s="22">
        <v>3</v>
      </c>
      <c r="AI306" s="22">
        <v>3</v>
      </c>
      <c r="AJ306" s="22">
        <v>0</v>
      </c>
      <c r="AK306" s="22">
        <v>1</v>
      </c>
      <c r="AL306" s="22">
        <v>0</v>
      </c>
      <c r="AM306" s="22">
        <v>0</v>
      </c>
      <c r="AN306" s="22">
        <v>0</v>
      </c>
      <c r="AO306" s="22">
        <v>0</v>
      </c>
      <c r="AP306" s="22">
        <v>0</v>
      </c>
      <c r="AQ306" s="22">
        <v>0</v>
      </c>
      <c r="AR306" s="22">
        <v>3</v>
      </c>
      <c r="AS306" s="22">
        <v>0</v>
      </c>
      <c r="AT306" s="22">
        <v>2</v>
      </c>
      <c r="AU306" s="22">
        <v>0</v>
      </c>
      <c r="AV306" s="22">
        <v>1</v>
      </c>
      <c r="AW306" s="22">
        <v>0</v>
      </c>
      <c r="AX306" s="22">
        <v>0</v>
      </c>
      <c r="AY306" s="22">
        <v>0</v>
      </c>
      <c r="AZ306" s="22">
        <v>0</v>
      </c>
      <c r="BA306" s="22">
        <v>0</v>
      </c>
      <c r="BB306" s="22">
        <v>0</v>
      </c>
      <c r="BC306" s="22">
        <v>0</v>
      </c>
      <c r="BD306" s="22">
        <v>0</v>
      </c>
      <c r="BE306" s="22">
        <v>0</v>
      </c>
      <c r="BF306" s="22">
        <v>1</v>
      </c>
      <c r="BG306" s="22">
        <v>0</v>
      </c>
      <c r="BH306" s="22">
        <v>0</v>
      </c>
      <c r="BI306" s="22">
        <v>0</v>
      </c>
      <c r="BJ306" s="22">
        <v>2</v>
      </c>
      <c r="BK306" s="22">
        <v>0</v>
      </c>
      <c r="BL306" s="22">
        <v>0</v>
      </c>
      <c r="BM306" s="22">
        <v>1</v>
      </c>
      <c r="BN306" s="22">
        <v>0</v>
      </c>
      <c r="BO306" s="22">
        <v>1</v>
      </c>
      <c r="BP306" s="22">
        <v>0</v>
      </c>
      <c r="BQ306" s="22">
        <v>0</v>
      </c>
      <c r="BR306" s="22">
        <v>1</v>
      </c>
      <c r="BS306" s="22">
        <v>0</v>
      </c>
      <c r="BT306" s="22">
        <v>0</v>
      </c>
      <c r="BU306" s="22">
        <v>0</v>
      </c>
      <c r="BV306" s="22">
        <v>0</v>
      </c>
      <c r="BW306" s="22">
        <v>0</v>
      </c>
      <c r="BX306" s="22">
        <v>0</v>
      </c>
      <c r="BY306" s="22">
        <v>1</v>
      </c>
      <c r="BZ306" s="22">
        <v>1</v>
      </c>
      <c r="CA306" s="22">
        <v>0</v>
      </c>
      <c r="CB306" s="22">
        <v>1</v>
      </c>
      <c r="CC306" s="22">
        <v>1</v>
      </c>
    </row>
    <row r="307" spans="1:256" x14ac:dyDescent="0.3">
      <c r="A307" s="193" t="s">
        <v>370</v>
      </c>
      <c r="B307" s="20">
        <f>SUM(C307:CC307)</f>
        <v>9</v>
      </c>
      <c r="C307" s="22">
        <v>0</v>
      </c>
      <c r="D307" s="22">
        <v>0</v>
      </c>
      <c r="E307" s="22">
        <v>0</v>
      </c>
      <c r="F307" s="22">
        <v>0</v>
      </c>
      <c r="G307" s="22">
        <v>0</v>
      </c>
      <c r="H307" s="22">
        <v>0</v>
      </c>
      <c r="I307" s="22">
        <v>0</v>
      </c>
      <c r="J307" s="22">
        <v>0</v>
      </c>
      <c r="K307" s="22">
        <v>0</v>
      </c>
      <c r="L307" s="22">
        <v>0</v>
      </c>
      <c r="M307" s="22">
        <v>0</v>
      </c>
      <c r="N307" s="22">
        <v>0</v>
      </c>
      <c r="O307" s="22">
        <v>0</v>
      </c>
      <c r="P307" s="22">
        <v>0</v>
      </c>
      <c r="Q307" s="22">
        <v>0</v>
      </c>
      <c r="R307" s="22">
        <v>1</v>
      </c>
      <c r="S307" s="22">
        <v>0</v>
      </c>
      <c r="T307" s="22">
        <v>0</v>
      </c>
      <c r="U307" s="22">
        <v>0</v>
      </c>
      <c r="V307" s="22">
        <v>0</v>
      </c>
      <c r="W307" s="22">
        <v>0</v>
      </c>
      <c r="X307" s="22">
        <v>0</v>
      </c>
      <c r="Y307" s="22">
        <v>0</v>
      </c>
      <c r="Z307" s="22">
        <v>0</v>
      </c>
      <c r="AA307" s="22">
        <v>0</v>
      </c>
      <c r="AB307" s="22">
        <v>0</v>
      </c>
      <c r="AC307" s="22">
        <v>1</v>
      </c>
      <c r="AD307" s="22">
        <v>1</v>
      </c>
      <c r="AE307" s="22">
        <v>4</v>
      </c>
      <c r="AF307" s="22">
        <v>0</v>
      </c>
      <c r="AG307" s="22">
        <v>0</v>
      </c>
      <c r="AH307" s="22">
        <v>0</v>
      </c>
      <c r="AI307" s="22">
        <v>1</v>
      </c>
      <c r="AJ307" s="22">
        <v>0</v>
      </c>
      <c r="AK307" s="22">
        <v>0</v>
      </c>
      <c r="AL307" s="22">
        <v>0</v>
      </c>
      <c r="AM307" s="22">
        <v>0</v>
      </c>
      <c r="AN307" s="22">
        <v>0</v>
      </c>
      <c r="AO307" s="22">
        <v>0</v>
      </c>
      <c r="AP307" s="22">
        <v>0</v>
      </c>
      <c r="AQ307" s="22">
        <v>0</v>
      </c>
      <c r="AR307" s="22">
        <v>0</v>
      </c>
      <c r="AS307" s="22">
        <v>0</v>
      </c>
      <c r="AT307" s="22">
        <v>0</v>
      </c>
      <c r="AU307" s="22">
        <v>0</v>
      </c>
      <c r="AV307" s="22">
        <v>0</v>
      </c>
      <c r="AW307" s="22">
        <v>0</v>
      </c>
      <c r="AX307" s="22">
        <v>0</v>
      </c>
      <c r="AY307" s="22">
        <v>0</v>
      </c>
      <c r="AZ307" s="22">
        <v>0</v>
      </c>
      <c r="BA307" s="22">
        <v>0</v>
      </c>
      <c r="BB307" s="22">
        <v>0</v>
      </c>
      <c r="BC307" s="22">
        <v>0</v>
      </c>
      <c r="BD307" s="22">
        <v>0</v>
      </c>
      <c r="BE307" s="22">
        <v>0</v>
      </c>
      <c r="BF307" s="22">
        <v>0</v>
      </c>
      <c r="BG307" s="22">
        <v>0</v>
      </c>
      <c r="BH307" s="22">
        <v>0</v>
      </c>
      <c r="BI307" s="22">
        <v>0</v>
      </c>
      <c r="BJ307" s="22">
        <v>0</v>
      </c>
      <c r="BK307" s="22">
        <v>0</v>
      </c>
      <c r="BL307" s="22">
        <v>1</v>
      </c>
      <c r="BM307" s="22">
        <v>0</v>
      </c>
      <c r="BN307" s="22">
        <v>0</v>
      </c>
      <c r="BO307" s="22">
        <v>0</v>
      </c>
      <c r="BP307" s="22">
        <v>0</v>
      </c>
      <c r="BQ307" s="22">
        <v>0</v>
      </c>
      <c r="BR307" s="22">
        <v>0</v>
      </c>
      <c r="BS307" s="22">
        <v>0</v>
      </c>
      <c r="BT307" s="22">
        <v>0</v>
      </c>
      <c r="BU307" s="22">
        <v>0</v>
      </c>
      <c r="BV307" s="22">
        <v>0</v>
      </c>
      <c r="BW307" s="22">
        <v>0</v>
      </c>
      <c r="BX307" s="22">
        <v>0</v>
      </c>
      <c r="BY307" s="22">
        <v>0</v>
      </c>
      <c r="BZ307" s="22">
        <v>0</v>
      </c>
      <c r="CA307" s="22">
        <v>0</v>
      </c>
      <c r="CB307" s="22">
        <v>0</v>
      </c>
      <c r="CC307" s="22">
        <v>0</v>
      </c>
    </row>
    <row r="308" spans="1:256" x14ac:dyDescent="0.3">
      <c r="A308" s="193" t="s">
        <v>372</v>
      </c>
      <c r="B308" s="20">
        <f t="shared" ref="B308:B319" si="24">SUM(C308:CC308)</f>
        <v>652</v>
      </c>
      <c r="C308" s="22">
        <v>0</v>
      </c>
      <c r="D308" s="22">
        <v>0</v>
      </c>
      <c r="E308" s="22">
        <v>0</v>
      </c>
      <c r="F308" s="22">
        <v>0</v>
      </c>
      <c r="G308" s="22">
        <v>2</v>
      </c>
      <c r="H308" s="22">
        <v>1</v>
      </c>
      <c r="I308" s="22">
        <v>0</v>
      </c>
      <c r="J308" s="22">
        <v>0</v>
      </c>
      <c r="K308" s="22">
        <v>1</v>
      </c>
      <c r="L308" s="22">
        <v>0</v>
      </c>
      <c r="M308" s="22">
        <v>0</v>
      </c>
      <c r="N308" s="22">
        <v>0</v>
      </c>
      <c r="O308" s="22">
        <v>0</v>
      </c>
      <c r="P308" s="22">
        <v>0</v>
      </c>
      <c r="Q308" s="22">
        <v>2</v>
      </c>
      <c r="R308" s="22">
        <v>41</v>
      </c>
      <c r="S308" s="22">
        <v>0</v>
      </c>
      <c r="T308" s="22">
        <v>0</v>
      </c>
      <c r="U308" s="22">
        <v>0</v>
      </c>
      <c r="V308" s="22">
        <v>0</v>
      </c>
      <c r="W308" s="22">
        <v>0</v>
      </c>
      <c r="X308" s="22">
        <v>0</v>
      </c>
      <c r="Y308" s="22">
        <v>0</v>
      </c>
      <c r="Z308" s="22">
        <v>0</v>
      </c>
      <c r="AA308" s="22">
        <v>1</v>
      </c>
      <c r="AB308" s="22">
        <v>0</v>
      </c>
      <c r="AC308" s="22">
        <v>96</v>
      </c>
      <c r="AD308" s="22">
        <v>14</v>
      </c>
      <c r="AE308" s="22">
        <v>56</v>
      </c>
      <c r="AF308" s="22">
        <v>7</v>
      </c>
      <c r="AG308" s="22">
        <v>0</v>
      </c>
      <c r="AH308" s="22">
        <v>14</v>
      </c>
      <c r="AI308" s="22">
        <v>36</v>
      </c>
      <c r="AJ308" s="22">
        <v>3</v>
      </c>
      <c r="AK308" s="22">
        <v>22</v>
      </c>
      <c r="AL308" s="22">
        <v>0</v>
      </c>
      <c r="AM308" s="22">
        <v>1</v>
      </c>
      <c r="AN308" s="22">
        <v>5</v>
      </c>
      <c r="AO308" s="22">
        <v>4</v>
      </c>
      <c r="AP308" s="22">
        <v>4</v>
      </c>
      <c r="AQ308" s="22">
        <v>6</v>
      </c>
      <c r="AR308" s="22">
        <v>9</v>
      </c>
      <c r="AS308" s="22">
        <v>32</v>
      </c>
      <c r="AT308" s="22">
        <v>12</v>
      </c>
      <c r="AU308" s="22">
        <v>0</v>
      </c>
      <c r="AV308" s="22">
        <v>17</v>
      </c>
      <c r="AW308" s="22">
        <v>1</v>
      </c>
      <c r="AX308" s="22">
        <v>68</v>
      </c>
      <c r="AY308" s="22">
        <v>8</v>
      </c>
      <c r="AZ308" s="22">
        <v>0</v>
      </c>
      <c r="BA308" s="22">
        <v>10</v>
      </c>
      <c r="BB308" s="22">
        <v>27</v>
      </c>
      <c r="BC308" s="22">
        <v>0</v>
      </c>
      <c r="BD308" s="22">
        <v>9</v>
      </c>
      <c r="BE308" s="22">
        <v>0</v>
      </c>
      <c r="BF308" s="22">
        <v>10</v>
      </c>
      <c r="BG308" s="22">
        <v>0</v>
      </c>
      <c r="BH308" s="22">
        <v>0</v>
      </c>
      <c r="BI308" s="22">
        <v>8</v>
      </c>
      <c r="BJ308" s="22">
        <v>10</v>
      </c>
      <c r="BK308" s="22">
        <v>4</v>
      </c>
      <c r="BL308" s="22">
        <v>5</v>
      </c>
      <c r="BM308" s="22">
        <v>25</v>
      </c>
      <c r="BN308" s="22">
        <v>0</v>
      </c>
      <c r="BO308" s="22">
        <v>23</v>
      </c>
      <c r="BP308" s="22">
        <v>0</v>
      </c>
      <c r="BQ308" s="22">
        <v>5</v>
      </c>
      <c r="BR308" s="22">
        <v>1</v>
      </c>
      <c r="BS308" s="22">
        <v>0</v>
      </c>
      <c r="BT308" s="22">
        <v>3</v>
      </c>
      <c r="BU308" s="22">
        <v>6</v>
      </c>
      <c r="BV308" s="22">
        <v>0</v>
      </c>
      <c r="BW308" s="22">
        <v>0</v>
      </c>
      <c r="BX308" s="22">
        <v>0</v>
      </c>
      <c r="BY308" s="22">
        <v>16</v>
      </c>
      <c r="BZ308" s="22">
        <v>1</v>
      </c>
      <c r="CA308" s="22">
        <v>2</v>
      </c>
      <c r="CB308" s="22">
        <v>21</v>
      </c>
      <c r="CC308" s="22">
        <v>3</v>
      </c>
    </row>
    <row r="309" spans="1:256" x14ac:dyDescent="0.3">
      <c r="A309" s="193" t="s">
        <v>371</v>
      </c>
      <c r="B309" s="20">
        <f t="shared" si="24"/>
        <v>53</v>
      </c>
      <c r="C309" s="22">
        <v>0</v>
      </c>
      <c r="D309" s="22">
        <v>0</v>
      </c>
      <c r="E309" s="22">
        <v>0</v>
      </c>
      <c r="F309" s="22">
        <v>0</v>
      </c>
      <c r="G309" s="22">
        <v>0</v>
      </c>
      <c r="H309" s="22">
        <v>0</v>
      </c>
      <c r="I309" s="22">
        <v>0</v>
      </c>
      <c r="J309" s="22">
        <v>0</v>
      </c>
      <c r="K309" s="22">
        <v>0</v>
      </c>
      <c r="L309" s="22">
        <v>0</v>
      </c>
      <c r="M309" s="22">
        <v>0</v>
      </c>
      <c r="N309" s="22">
        <v>0</v>
      </c>
      <c r="O309" s="22">
        <v>0</v>
      </c>
      <c r="P309" s="22">
        <v>0</v>
      </c>
      <c r="Q309" s="22">
        <v>0</v>
      </c>
      <c r="R309" s="22">
        <v>0</v>
      </c>
      <c r="S309" s="22">
        <v>0</v>
      </c>
      <c r="T309" s="22">
        <v>0</v>
      </c>
      <c r="U309" s="22">
        <v>0</v>
      </c>
      <c r="V309" s="22">
        <v>0</v>
      </c>
      <c r="W309" s="22">
        <v>0</v>
      </c>
      <c r="X309" s="22">
        <v>0</v>
      </c>
      <c r="Y309" s="22">
        <v>0</v>
      </c>
      <c r="Z309" s="22">
        <v>0</v>
      </c>
      <c r="AA309" s="22">
        <v>0</v>
      </c>
      <c r="AB309" s="22">
        <v>0</v>
      </c>
      <c r="AC309" s="22">
        <v>1</v>
      </c>
      <c r="AD309" s="22">
        <v>0</v>
      </c>
      <c r="AE309" s="22">
        <v>0</v>
      </c>
      <c r="AF309" s="22">
        <v>0</v>
      </c>
      <c r="AG309" s="22">
        <v>0</v>
      </c>
      <c r="AH309" s="22">
        <v>0</v>
      </c>
      <c r="AI309" s="22">
        <v>4</v>
      </c>
      <c r="AJ309" s="22">
        <v>0</v>
      </c>
      <c r="AK309" s="22">
        <v>0</v>
      </c>
      <c r="AL309" s="22">
        <v>0</v>
      </c>
      <c r="AM309" s="22">
        <v>0</v>
      </c>
      <c r="AN309" s="22">
        <v>0</v>
      </c>
      <c r="AO309" s="22">
        <v>0</v>
      </c>
      <c r="AP309" s="22">
        <v>0</v>
      </c>
      <c r="AQ309" s="22">
        <v>0</v>
      </c>
      <c r="AR309" s="22">
        <v>0</v>
      </c>
      <c r="AS309" s="22">
        <v>0</v>
      </c>
      <c r="AT309" s="22">
        <v>6</v>
      </c>
      <c r="AU309" s="22">
        <v>0</v>
      </c>
      <c r="AV309" s="22">
        <v>0</v>
      </c>
      <c r="AW309" s="22">
        <v>0</v>
      </c>
      <c r="AX309" s="22">
        <v>2</v>
      </c>
      <c r="AY309" s="22">
        <v>1</v>
      </c>
      <c r="AZ309" s="22">
        <v>0</v>
      </c>
      <c r="BA309" s="22">
        <v>0</v>
      </c>
      <c r="BB309" s="22">
        <v>0</v>
      </c>
      <c r="BC309" s="22">
        <v>0</v>
      </c>
      <c r="BD309" s="22">
        <v>1</v>
      </c>
      <c r="BE309" s="22">
        <v>0</v>
      </c>
      <c r="BF309" s="22">
        <v>2</v>
      </c>
      <c r="BG309" s="22">
        <v>0</v>
      </c>
      <c r="BH309" s="22">
        <v>0</v>
      </c>
      <c r="BI309" s="22">
        <v>1</v>
      </c>
      <c r="BJ309" s="22">
        <v>26</v>
      </c>
      <c r="BK309" s="22">
        <v>0</v>
      </c>
      <c r="BL309" s="22">
        <v>3</v>
      </c>
      <c r="BM309" s="22">
        <v>1</v>
      </c>
      <c r="BN309" s="22">
        <v>0</v>
      </c>
      <c r="BO309" s="22">
        <v>2</v>
      </c>
      <c r="BP309" s="22">
        <v>0</v>
      </c>
      <c r="BQ309" s="22">
        <v>0</v>
      </c>
      <c r="BR309" s="22">
        <v>0</v>
      </c>
      <c r="BS309" s="22">
        <v>0</v>
      </c>
      <c r="BT309" s="22">
        <v>0</v>
      </c>
      <c r="BU309" s="22">
        <v>0</v>
      </c>
      <c r="BV309" s="22">
        <v>0</v>
      </c>
      <c r="BW309" s="22">
        <v>0</v>
      </c>
      <c r="BX309" s="22">
        <v>0</v>
      </c>
      <c r="BY309" s="22">
        <v>0</v>
      </c>
      <c r="BZ309" s="22">
        <v>1</v>
      </c>
      <c r="CA309" s="22">
        <v>1</v>
      </c>
      <c r="CB309" s="22">
        <v>0</v>
      </c>
      <c r="CC309" s="22">
        <v>1</v>
      </c>
    </row>
    <row r="310" spans="1:256" x14ac:dyDescent="0.3">
      <c r="A310" s="193" t="s">
        <v>407</v>
      </c>
      <c r="B310" s="20">
        <f t="shared" si="24"/>
        <v>10</v>
      </c>
      <c r="C310" s="22">
        <v>0</v>
      </c>
      <c r="D310" s="22">
        <v>0</v>
      </c>
      <c r="E310" s="22">
        <v>0</v>
      </c>
      <c r="F310" s="22">
        <v>0</v>
      </c>
      <c r="G310" s="22">
        <v>0</v>
      </c>
      <c r="H310" s="22">
        <v>0</v>
      </c>
      <c r="I310" s="22">
        <v>0</v>
      </c>
      <c r="J310" s="22">
        <v>0</v>
      </c>
      <c r="K310" s="22">
        <v>0</v>
      </c>
      <c r="L310" s="22">
        <v>0</v>
      </c>
      <c r="M310" s="22">
        <v>0</v>
      </c>
      <c r="N310" s="22">
        <v>0</v>
      </c>
      <c r="O310" s="22">
        <v>0</v>
      </c>
      <c r="P310" s="22">
        <v>0</v>
      </c>
      <c r="Q310" s="22">
        <v>0</v>
      </c>
      <c r="R310" s="22">
        <v>1</v>
      </c>
      <c r="S310" s="22">
        <v>0</v>
      </c>
      <c r="T310" s="22">
        <v>0</v>
      </c>
      <c r="U310" s="22">
        <v>0</v>
      </c>
      <c r="V310" s="22">
        <v>0</v>
      </c>
      <c r="W310" s="22">
        <v>0</v>
      </c>
      <c r="X310" s="22">
        <v>0</v>
      </c>
      <c r="Y310" s="22">
        <v>0</v>
      </c>
      <c r="Z310" s="22">
        <v>0</v>
      </c>
      <c r="AA310" s="22">
        <v>0</v>
      </c>
      <c r="AB310" s="22">
        <v>0</v>
      </c>
      <c r="AC310" s="22">
        <v>0</v>
      </c>
      <c r="AD310" s="22">
        <v>0</v>
      </c>
      <c r="AE310" s="22">
        <v>0</v>
      </c>
      <c r="AF310" s="22">
        <v>0</v>
      </c>
      <c r="AG310" s="22">
        <v>0</v>
      </c>
      <c r="AH310" s="22">
        <v>0</v>
      </c>
      <c r="AI310" s="22">
        <v>0</v>
      </c>
      <c r="AJ310" s="22">
        <v>0</v>
      </c>
      <c r="AK310" s="22">
        <v>0</v>
      </c>
      <c r="AL310" s="22">
        <v>0</v>
      </c>
      <c r="AM310" s="22">
        <v>0</v>
      </c>
      <c r="AN310" s="22">
        <v>0</v>
      </c>
      <c r="AO310" s="22">
        <v>0</v>
      </c>
      <c r="AP310" s="22">
        <v>0</v>
      </c>
      <c r="AQ310" s="22">
        <v>0</v>
      </c>
      <c r="AR310" s="22">
        <v>1</v>
      </c>
      <c r="AS310" s="22">
        <v>0</v>
      </c>
      <c r="AT310" s="22">
        <v>0</v>
      </c>
      <c r="AU310" s="22">
        <v>0</v>
      </c>
      <c r="AV310" s="22">
        <v>0</v>
      </c>
      <c r="AW310" s="22">
        <v>0</v>
      </c>
      <c r="AX310" s="22">
        <v>0</v>
      </c>
      <c r="AY310" s="22">
        <v>0</v>
      </c>
      <c r="AZ310" s="22">
        <v>0</v>
      </c>
      <c r="BA310" s="22">
        <v>0</v>
      </c>
      <c r="BB310" s="22">
        <v>0</v>
      </c>
      <c r="BC310" s="22">
        <v>0</v>
      </c>
      <c r="BD310" s="22">
        <v>0</v>
      </c>
      <c r="BE310" s="22">
        <v>0</v>
      </c>
      <c r="BF310" s="22">
        <v>0</v>
      </c>
      <c r="BG310" s="22">
        <v>0</v>
      </c>
      <c r="BH310" s="22">
        <v>0</v>
      </c>
      <c r="BI310" s="22">
        <v>0</v>
      </c>
      <c r="BJ310" s="22">
        <v>0</v>
      </c>
      <c r="BK310" s="22">
        <v>1</v>
      </c>
      <c r="BL310" s="22">
        <v>0</v>
      </c>
      <c r="BM310" s="22">
        <v>7</v>
      </c>
      <c r="BN310" s="22">
        <v>0</v>
      </c>
      <c r="BO310" s="22">
        <v>0</v>
      </c>
      <c r="BP310" s="22">
        <v>0</v>
      </c>
      <c r="BQ310" s="22">
        <v>0</v>
      </c>
      <c r="BR310" s="22">
        <v>0</v>
      </c>
      <c r="BS310" s="22">
        <v>0</v>
      </c>
      <c r="BT310" s="22">
        <v>0</v>
      </c>
      <c r="BU310" s="22">
        <v>0</v>
      </c>
      <c r="BV310" s="22">
        <v>0</v>
      </c>
      <c r="BW310" s="22">
        <v>0</v>
      </c>
      <c r="BX310" s="22">
        <v>0</v>
      </c>
      <c r="BY310" s="22">
        <v>0</v>
      </c>
      <c r="BZ310" s="22">
        <v>0</v>
      </c>
      <c r="CA310" s="22">
        <v>0</v>
      </c>
      <c r="CB310" s="22">
        <v>0</v>
      </c>
      <c r="CC310" s="22">
        <v>0</v>
      </c>
    </row>
    <row r="311" spans="1:256" x14ac:dyDescent="0.3">
      <c r="A311" s="193" t="s">
        <v>408</v>
      </c>
      <c r="B311" s="20">
        <f t="shared" si="24"/>
        <v>1</v>
      </c>
      <c r="C311" s="22">
        <v>0</v>
      </c>
      <c r="D311" s="22">
        <v>0</v>
      </c>
      <c r="E311" s="22">
        <v>0</v>
      </c>
      <c r="F311" s="22">
        <v>0</v>
      </c>
      <c r="G311" s="22"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22">
        <v>0</v>
      </c>
      <c r="O311" s="22">
        <v>0</v>
      </c>
      <c r="P311" s="22">
        <v>0</v>
      </c>
      <c r="Q311" s="22">
        <v>0</v>
      </c>
      <c r="R311" s="22">
        <v>1</v>
      </c>
      <c r="S311" s="22">
        <v>0</v>
      </c>
      <c r="T311" s="22">
        <v>0</v>
      </c>
      <c r="U311" s="22">
        <v>0</v>
      </c>
      <c r="V311" s="22">
        <v>0</v>
      </c>
      <c r="W311" s="22">
        <v>0</v>
      </c>
      <c r="X311" s="22">
        <v>0</v>
      </c>
      <c r="Y311" s="22">
        <v>0</v>
      </c>
      <c r="Z311" s="22">
        <v>0</v>
      </c>
      <c r="AA311" s="22">
        <v>0</v>
      </c>
      <c r="AB311" s="22">
        <v>0</v>
      </c>
      <c r="AC311" s="22">
        <v>0</v>
      </c>
      <c r="AD311" s="22">
        <v>0</v>
      </c>
      <c r="AE311" s="22">
        <v>0</v>
      </c>
      <c r="AF311" s="22">
        <v>0</v>
      </c>
      <c r="AG311" s="22">
        <v>0</v>
      </c>
      <c r="AH311" s="22">
        <v>0</v>
      </c>
      <c r="AI311" s="22">
        <v>0</v>
      </c>
      <c r="AJ311" s="22">
        <v>0</v>
      </c>
      <c r="AK311" s="22">
        <v>0</v>
      </c>
      <c r="AL311" s="22">
        <v>0</v>
      </c>
      <c r="AM311" s="22">
        <v>0</v>
      </c>
      <c r="AN311" s="22">
        <v>0</v>
      </c>
      <c r="AO311" s="22">
        <v>0</v>
      </c>
      <c r="AP311" s="22">
        <v>0</v>
      </c>
      <c r="AQ311" s="22">
        <v>0</v>
      </c>
      <c r="AR311" s="22">
        <v>0</v>
      </c>
      <c r="AS311" s="22">
        <v>0</v>
      </c>
      <c r="AT311" s="22">
        <v>0</v>
      </c>
      <c r="AU311" s="22">
        <v>0</v>
      </c>
      <c r="AV311" s="22">
        <v>0</v>
      </c>
      <c r="AW311" s="22">
        <v>0</v>
      </c>
      <c r="AX311" s="22">
        <v>0</v>
      </c>
      <c r="AY311" s="22">
        <v>0</v>
      </c>
      <c r="AZ311" s="22">
        <v>0</v>
      </c>
      <c r="BA311" s="22">
        <v>0</v>
      </c>
      <c r="BB311" s="22">
        <v>0</v>
      </c>
      <c r="BC311" s="22">
        <v>0</v>
      </c>
      <c r="BD311" s="22">
        <v>0</v>
      </c>
      <c r="BE311" s="22">
        <v>0</v>
      </c>
      <c r="BF311" s="22">
        <v>0</v>
      </c>
      <c r="BG311" s="22">
        <v>0</v>
      </c>
      <c r="BH311" s="22">
        <v>0</v>
      </c>
      <c r="BI311" s="22">
        <v>0</v>
      </c>
      <c r="BJ311" s="22">
        <v>0</v>
      </c>
      <c r="BK311" s="22">
        <v>0</v>
      </c>
      <c r="BL311" s="22">
        <v>0</v>
      </c>
      <c r="BM311" s="22">
        <v>0</v>
      </c>
      <c r="BN311" s="22">
        <v>0</v>
      </c>
      <c r="BO311" s="22">
        <v>0</v>
      </c>
      <c r="BP311" s="22">
        <v>0</v>
      </c>
      <c r="BQ311" s="22">
        <v>0</v>
      </c>
      <c r="BR311" s="22">
        <v>0</v>
      </c>
      <c r="BS311" s="22">
        <v>0</v>
      </c>
      <c r="BT311" s="22">
        <v>0</v>
      </c>
      <c r="BU311" s="22">
        <v>0</v>
      </c>
      <c r="BV311" s="22">
        <v>0</v>
      </c>
      <c r="BW311" s="22">
        <v>0</v>
      </c>
      <c r="BX311" s="22">
        <v>0</v>
      </c>
      <c r="BY311" s="22">
        <v>0</v>
      </c>
      <c r="BZ311" s="22">
        <v>0</v>
      </c>
      <c r="CA311" s="22">
        <v>0</v>
      </c>
      <c r="CB311" s="22">
        <v>0</v>
      </c>
      <c r="CC311" s="22">
        <v>0</v>
      </c>
    </row>
    <row r="312" spans="1:256" x14ac:dyDescent="0.3">
      <c r="A312" s="193" t="s">
        <v>661</v>
      </c>
      <c r="B312" s="20">
        <f t="shared" si="24"/>
        <v>7</v>
      </c>
      <c r="C312" s="22">
        <v>0</v>
      </c>
      <c r="D312" s="22">
        <v>0</v>
      </c>
      <c r="E312" s="22">
        <v>0</v>
      </c>
      <c r="F312" s="22">
        <v>0</v>
      </c>
      <c r="G312" s="22">
        <v>1</v>
      </c>
      <c r="H312" s="22">
        <v>0</v>
      </c>
      <c r="I312" s="22">
        <v>0</v>
      </c>
      <c r="J312" s="22">
        <v>0</v>
      </c>
      <c r="K312" s="22">
        <v>0</v>
      </c>
      <c r="L312" s="22">
        <v>0</v>
      </c>
      <c r="M312" s="22">
        <v>0</v>
      </c>
      <c r="N312" s="22">
        <v>0</v>
      </c>
      <c r="O312" s="22">
        <v>0</v>
      </c>
      <c r="P312" s="22">
        <v>0</v>
      </c>
      <c r="Q312" s="22">
        <v>1</v>
      </c>
      <c r="R312" s="22">
        <v>0</v>
      </c>
      <c r="S312" s="22">
        <v>0</v>
      </c>
      <c r="T312" s="22">
        <v>0</v>
      </c>
      <c r="U312" s="22">
        <v>0</v>
      </c>
      <c r="V312" s="22">
        <v>0</v>
      </c>
      <c r="W312" s="22">
        <v>0</v>
      </c>
      <c r="X312" s="22">
        <v>0</v>
      </c>
      <c r="Y312" s="22">
        <v>0</v>
      </c>
      <c r="Z312" s="22">
        <v>0</v>
      </c>
      <c r="AA312" s="22">
        <v>0</v>
      </c>
      <c r="AB312" s="22">
        <v>0</v>
      </c>
      <c r="AC312" s="22">
        <v>0</v>
      </c>
      <c r="AD312" s="22">
        <v>0</v>
      </c>
      <c r="AE312" s="22">
        <v>0</v>
      </c>
      <c r="AF312" s="22">
        <v>1</v>
      </c>
      <c r="AG312" s="22">
        <v>0</v>
      </c>
      <c r="AH312" s="22">
        <v>1</v>
      </c>
      <c r="AI312" s="22">
        <v>0</v>
      </c>
      <c r="AJ312" s="22">
        <v>0</v>
      </c>
      <c r="AK312" s="22">
        <v>0</v>
      </c>
      <c r="AL312" s="22">
        <v>0</v>
      </c>
      <c r="AM312" s="22">
        <v>0</v>
      </c>
      <c r="AN312" s="22">
        <v>0</v>
      </c>
      <c r="AO312" s="22">
        <v>0</v>
      </c>
      <c r="AP312" s="22">
        <v>0</v>
      </c>
      <c r="AQ312" s="22">
        <v>0</v>
      </c>
      <c r="AR312" s="22">
        <v>0</v>
      </c>
      <c r="AS312" s="22">
        <v>0</v>
      </c>
      <c r="AT312" s="22">
        <v>0</v>
      </c>
      <c r="AU312" s="22">
        <v>0</v>
      </c>
      <c r="AV312" s="22">
        <v>1</v>
      </c>
      <c r="AW312" s="22">
        <v>0</v>
      </c>
      <c r="AX312" s="22">
        <v>1</v>
      </c>
      <c r="AY312" s="22">
        <v>0</v>
      </c>
      <c r="AZ312" s="22">
        <v>0</v>
      </c>
      <c r="BA312" s="22">
        <v>0</v>
      </c>
      <c r="BB312" s="22">
        <v>1</v>
      </c>
      <c r="BC312" s="22">
        <v>0</v>
      </c>
      <c r="BD312" s="22">
        <v>0</v>
      </c>
      <c r="BE312" s="22">
        <v>0</v>
      </c>
      <c r="BF312" s="22">
        <v>0</v>
      </c>
      <c r="BG312" s="22">
        <v>0</v>
      </c>
      <c r="BH312" s="22">
        <v>0</v>
      </c>
      <c r="BI312" s="22">
        <v>0</v>
      </c>
      <c r="BJ312" s="22">
        <v>0</v>
      </c>
      <c r="BK312" s="22">
        <v>0</v>
      </c>
      <c r="BL312" s="22">
        <v>0</v>
      </c>
      <c r="BM312" s="22">
        <v>0</v>
      </c>
      <c r="BN312" s="22">
        <v>0</v>
      </c>
      <c r="BO312" s="22">
        <v>0</v>
      </c>
      <c r="BP312" s="22">
        <v>0</v>
      </c>
      <c r="BQ312" s="22">
        <v>0</v>
      </c>
      <c r="BR312" s="22">
        <v>0</v>
      </c>
      <c r="BS312" s="22">
        <v>0</v>
      </c>
      <c r="BT312" s="22">
        <v>0</v>
      </c>
      <c r="BU312" s="22">
        <v>0</v>
      </c>
      <c r="BV312" s="22">
        <v>0</v>
      </c>
      <c r="BW312" s="22">
        <v>0</v>
      </c>
      <c r="BX312" s="22">
        <v>0</v>
      </c>
      <c r="BY312" s="22">
        <v>0</v>
      </c>
      <c r="BZ312" s="22">
        <v>0</v>
      </c>
      <c r="CA312" s="22">
        <v>0</v>
      </c>
      <c r="CB312" s="22">
        <v>0</v>
      </c>
      <c r="CC312" s="22">
        <v>0</v>
      </c>
    </row>
    <row r="313" spans="1:256" x14ac:dyDescent="0.3">
      <c r="A313" s="193" t="s">
        <v>411</v>
      </c>
      <c r="B313" s="20">
        <f t="shared" si="24"/>
        <v>9</v>
      </c>
      <c r="C313" s="22">
        <v>0</v>
      </c>
      <c r="D313" s="22">
        <v>0</v>
      </c>
      <c r="E313" s="22">
        <v>0</v>
      </c>
      <c r="F313" s="22">
        <v>0</v>
      </c>
      <c r="G313" s="22">
        <v>0</v>
      </c>
      <c r="H313" s="22">
        <v>0</v>
      </c>
      <c r="I313" s="22">
        <v>0</v>
      </c>
      <c r="J313" s="22">
        <v>0</v>
      </c>
      <c r="K313" s="22">
        <v>0</v>
      </c>
      <c r="L313" s="22">
        <v>0</v>
      </c>
      <c r="M313" s="22">
        <v>0</v>
      </c>
      <c r="N313" s="22">
        <v>0</v>
      </c>
      <c r="O313" s="22">
        <v>0</v>
      </c>
      <c r="P313" s="22">
        <v>0</v>
      </c>
      <c r="Q313" s="22">
        <v>0</v>
      </c>
      <c r="R313" s="22">
        <v>1</v>
      </c>
      <c r="S313" s="22">
        <v>0</v>
      </c>
      <c r="T313" s="22">
        <v>0</v>
      </c>
      <c r="U313" s="22">
        <v>0</v>
      </c>
      <c r="V313" s="22">
        <v>0</v>
      </c>
      <c r="W313" s="22">
        <v>0</v>
      </c>
      <c r="X313" s="22">
        <v>0</v>
      </c>
      <c r="Y313" s="22">
        <v>0</v>
      </c>
      <c r="Z313" s="22">
        <v>0</v>
      </c>
      <c r="AA313" s="22">
        <v>0</v>
      </c>
      <c r="AB313" s="22">
        <v>0</v>
      </c>
      <c r="AC313" s="22">
        <v>0</v>
      </c>
      <c r="AD313" s="22">
        <v>0</v>
      </c>
      <c r="AE313" s="22">
        <v>0</v>
      </c>
      <c r="AF313" s="22">
        <v>0</v>
      </c>
      <c r="AG313" s="22">
        <v>0</v>
      </c>
      <c r="AH313" s="22">
        <v>0</v>
      </c>
      <c r="AI313" s="22">
        <v>2</v>
      </c>
      <c r="AJ313" s="22">
        <v>0</v>
      </c>
      <c r="AK313" s="22">
        <v>0</v>
      </c>
      <c r="AL313" s="22">
        <v>0</v>
      </c>
      <c r="AM313" s="22">
        <v>0</v>
      </c>
      <c r="AN313" s="22">
        <v>0</v>
      </c>
      <c r="AO313" s="22">
        <v>0</v>
      </c>
      <c r="AP313" s="22">
        <v>0</v>
      </c>
      <c r="AQ313" s="22">
        <v>0</v>
      </c>
      <c r="AR313" s="22">
        <v>0</v>
      </c>
      <c r="AS313" s="22">
        <v>0</v>
      </c>
      <c r="AT313" s="22">
        <v>0</v>
      </c>
      <c r="AU313" s="22">
        <v>0</v>
      </c>
      <c r="AV313" s="22">
        <v>0</v>
      </c>
      <c r="AW313" s="22">
        <v>1</v>
      </c>
      <c r="AX313" s="22">
        <v>0</v>
      </c>
      <c r="AY313" s="22">
        <v>0</v>
      </c>
      <c r="AZ313" s="22">
        <v>0</v>
      </c>
      <c r="BA313" s="22">
        <v>0</v>
      </c>
      <c r="BB313" s="22">
        <v>0</v>
      </c>
      <c r="BC313" s="22">
        <v>0</v>
      </c>
      <c r="BD313" s="22">
        <v>0</v>
      </c>
      <c r="BE313" s="22">
        <v>0</v>
      </c>
      <c r="BF313" s="22">
        <v>0</v>
      </c>
      <c r="BG313" s="22">
        <v>0</v>
      </c>
      <c r="BH313" s="22">
        <v>0</v>
      </c>
      <c r="BI313" s="22">
        <v>0</v>
      </c>
      <c r="BJ313" s="22">
        <v>0</v>
      </c>
      <c r="BK313" s="22">
        <v>0</v>
      </c>
      <c r="BL313" s="22">
        <v>1</v>
      </c>
      <c r="BM313" s="22">
        <v>0</v>
      </c>
      <c r="BN313" s="22">
        <v>0</v>
      </c>
      <c r="BO313" s="22">
        <v>0</v>
      </c>
      <c r="BP313" s="22">
        <v>0</v>
      </c>
      <c r="BQ313" s="22">
        <v>4</v>
      </c>
      <c r="BR313" s="22">
        <v>0</v>
      </c>
      <c r="BS313" s="22">
        <v>0</v>
      </c>
      <c r="BT313" s="22">
        <v>0</v>
      </c>
      <c r="BU313" s="22">
        <v>0</v>
      </c>
      <c r="BV313" s="22">
        <v>0</v>
      </c>
      <c r="BW313" s="22">
        <v>0</v>
      </c>
      <c r="BX313" s="22">
        <v>0</v>
      </c>
      <c r="BY313" s="22">
        <v>0</v>
      </c>
      <c r="BZ313" s="22">
        <v>0</v>
      </c>
      <c r="CA313" s="22">
        <v>0</v>
      </c>
      <c r="CB313" s="22">
        <v>0</v>
      </c>
      <c r="CC313" s="22">
        <v>0</v>
      </c>
    </row>
    <row r="314" spans="1:256" x14ac:dyDescent="0.3">
      <c r="A314" s="193" t="s">
        <v>383</v>
      </c>
      <c r="B314" s="20">
        <f t="shared" si="24"/>
        <v>7</v>
      </c>
      <c r="C314" s="22">
        <v>0</v>
      </c>
      <c r="D314" s="22">
        <v>0</v>
      </c>
      <c r="E314" s="22">
        <v>0</v>
      </c>
      <c r="F314" s="22">
        <v>0</v>
      </c>
      <c r="G314" s="22">
        <v>0</v>
      </c>
      <c r="H314" s="22">
        <v>0</v>
      </c>
      <c r="I314" s="22">
        <v>0</v>
      </c>
      <c r="J314" s="22">
        <v>0</v>
      </c>
      <c r="K314" s="22">
        <v>0</v>
      </c>
      <c r="L314" s="22">
        <v>0</v>
      </c>
      <c r="M314" s="22">
        <v>0</v>
      </c>
      <c r="N314" s="22">
        <v>0</v>
      </c>
      <c r="O314" s="22">
        <v>0</v>
      </c>
      <c r="P314" s="22">
        <v>0</v>
      </c>
      <c r="Q314" s="22">
        <v>0</v>
      </c>
      <c r="R314" s="22">
        <v>0</v>
      </c>
      <c r="S314" s="22">
        <v>0</v>
      </c>
      <c r="T314" s="22">
        <v>0</v>
      </c>
      <c r="U314" s="22">
        <v>0</v>
      </c>
      <c r="V314" s="22">
        <v>0</v>
      </c>
      <c r="W314" s="22">
        <v>0</v>
      </c>
      <c r="X314" s="22">
        <v>0</v>
      </c>
      <c r="Y314" s="22">
        <v>0</v>
      </c>
      <c r="Z314" s="22">
        <v>0</v>
      </c>
      <c r="AA314" s="22">
        <v>0</v>
      </c>
      <c r="AB314" s="22">
        <v>0</v>
      </c>
      <c r="AC314" s="22">
        <v>0</v>
      </c>
      <c r="AD314" s="22">
        <v>0</v>
      </c>
      <c r="AE314" s="22">
        <v>3</v>
      </c>
      <c r="AF314" s="22">
        <v>0</v>
      </c>
      <c r="AG314" s="22">
        <v>0</v>
      </c>
      <c r="AH314" s="22">
        <v>0</v>
      </c>
      <c r="AI314" s="22">
        <v>2</v>
      </c>
      <c r="AJ314" s="22">
        <v>0</v>
      </c>
      <c r="AK314" s="22">
        <v>0</v>
      </c>
      <c r="AL314" s="22">
        <v>0</v>
      </c>
      <c r="AM314" s="22">
        <v>0</v>
      </c>
      <c r="AN314" s="22">
        <v>0</v>
      </c>
      <c r="AO314" s="22">
        <v>0</v>
      </c>
      <c r="AP314" s="22">
        <v>0</v>
      </c>
      <c r="AQ314" s="22">
        <v>0</v>
      </c>
      <c r="AR314" s="22">
        <v>0</v>
      </c>
      <c r="AS314" s="22">
        <v>0</v>
      </c>
      <c r="AT314" s="22">
        <v>0</v>
      </c>
      <c r="AU314" s="22">
        <v>0</v>
      </c>
      <c r="AV314" s="22">
        <v>0</v>
      </c>
      <c r="AW314" s="22">
        <v>0</v>
      </c>
      <c r="AX314" s="22">
        <v>2</v>
      </c>
      <c r="AY314" s="22">
        <v>0</v>
      </c>
      <c r="AZ314" s="22">
        <v>0</v>
      </c>
      <c r="BA314" s="22">
        <v>0</v>
      </c>
      <c r="BB314" s="22">
        <v>0</v>
      </c>
      <c r="BC314" s="22">
        <v>0</v>
      </c>
      <c r="BD314" s="22">
        <v>0</v>
      </c>
      <c r="BE314" s="22">
        <v>0</v>
      </c>
      <c r="BF314" s="22">
        <v>0</v>
      </c>
      <c r="BG314" s="22">
        <v>0</v>
      </c>
      <c r="BH314" s="22">
        <v>0</v>
      </c>
      <c r="BI314" s="22">
        <v>0</v>
      </c>
      <c r="BJ314" s="22">
        <v>0</v>
      </c>
      <c r="BK314" s="22">
        <v>0</v>
      </c>
      <c r="BL314" s="22">
        <v>0</v>
      </c>
      <c r="BM314" s="22">
        <v>0</v>
      </c>
      <c r="BN314" s="22">
        <v>0</v>
      </c>
      <c r="BO314" s="22">
        <v>0</v>
      </c>
      <c r="BP314" s="22">
        <v>0</v>
      </c>
      <c r="BQ314" s="22">
        <v>0</v>
      </c>
      <c r="BR314" s="22">
        <v>0</v>
      </c>
      <c r="BS314" s="22">
        <v>0</v>
      </c>
      <c r="BT314" s="22">
        <v>0</v>
      </c>
      <c r="BU314" s="22">
        <v>0</v>
      </c>
      <c r="BV314" s="22">
        <v>0</v>
      </c>
      <c r="BW314" s="22">
        <v>0</v>
      </c>
      <c r="BX314" s="22">
        <v>0</v>
      </c>
      <c r="BY314" s="22">
        <v>0</v>
      </c>
      <c r="BZ314" s="22">
        <v>0</v>
      </c>
      <c r="CA314" s="22">
        <v>0</v>
      </c>
      <c r="CB314" s="22">
        <v>0</v>
      </c>
      <c r="CC314" s="22">
        <v>0</v>
      </c>
    </row>
    <row r="315" spans="1:256" x14ac:dyDescent="0.3">
      <c r="A315" s="193" t="s">
        <v>412</v>
      </c>
      <c r="B315" s="20">
        <f t="shared" si="24"/>
        <v>1</v>
      </c>
      <c r="C315" s="22">
        <v>0</v>
      </c>
      <c r="D315" s="22">
        <v>0</v>
      </c>
      <c r="E315" s="22">
        <v>0</v>
      </c>
      <c r="F315" s="22">
        <v>0</v>
      </c>
      <c r="G315" s="22">
        <v>0</v>
      </c>
      <c r="H315" s="22">
        <v>0</v>
      </c>
      <c r="I315" s="22">
        <v>0</v>
      </c>
      <c r="J315" s="22">
        <v>0</v>
      </c>
      <c r="K315" s="22">
        <v>0</v>
      </c>
      <c r="L315" s="22">
        <v>0</v>
      </c>
      <c r="M315" s="22">
        <v>0</v>
      </c>
      <c r="N315" s="22">
        <v>0</v>
      </c>
      <c r="O315" s="22">
        <v>0</v>
      </c>
      <c r="P315" s="22">
        <v>0</v>
      </c>
      <c r="Q315" s="22">
        <v>0</v>
      </c>
      <c r="R315" s="22">
        <v>0</v>
      </c>
      <c r="S315" s="22">
        <v>0</v>
      </c>
      <c r="T315" s="22">
        <v>0</v>
      </c>
      <c r="U315" s="22">
        <v>0</v>
      </c>
      <c r="V315" s="22">
        <v>0</v>
      </c>
      <c r="W315" s="22">
        <v>0</v>
      </c>
      <c r="X315" s="22">
        <v>0</v>
      </c>
      <c r="Y315" s="22">
        <v>0</v>
      </c>
      <c r="Z315" s="22">
        <v>0</v>
      </c>
      <c r="AA315" s="22">
        <v>0</v>
      </c>
      <c r="AB315" s="22">
        <v>0</v>
      </c>
      <c r="AC315" s="22">
        <v>1</v>
      </c>
      <c r="AD315" s="22">
        <v>0</v>
      </c>
      <c r="AE315" s="22">
        <v>0</v>
      </c>
      <c r="AF315" s="22">
        <v>0</v>
      </c>
      <c r="AG315" s="22">
        <v>0</v>
      </c>
      <c r="AH315" s="22">
        <v>0</v>
      </c>
      <c r="AI315" s="22">
        <v>0</v>
      </c>
      <c r="AJ315" s="22">
        <v>0</v>
      </c>
      <c r="AK315" s="22">
        <v>0</v>
      </c>
      <c r="AL315" s="22">
        <v>0</v>
      </c>
      <c r="AM315" s="22">
        <v>0</v>
      </c>
      <c r="AN315" s="22">
        <v>0</v>
      </c>
      <c r="AO315" s="22">
        <v>0</v>
      </c>
      <c r="AP315" s="22">
        <v>0</v>
      </c>
      <c r="AQ315" s="22">
        <v>0</v>
      </c>
      <c r="AR315" s="22">
        <v>0</v>
      </c>
      <c r="AS315" s="22">
        <v>0</v>
      </c>
      <c r="AT315" s="22">
        <v>0</v>
      </c>
      <c r="AU315" s="22">
        <v>0</v>
      </c>
      <c r="AV315" s="22">
        <v>0</v>
      </c>
      <c r="AW315" s="22">
        <v>0</v>
      </c>
      <c r="AX315" s="22">
        <v>0</v>
      </c>
      <c r="AY315" s="22">
        <v>0</v>
      </c>
      <c r="AZ315" s="22">
        <v>0</v>
      </c>
      <c r="BA315" s="22">
        <v>0</v>
      </c>
      <c r="BB315" s="22">
        <v>0</v>
      </c>
      <c r="BC315" s="22">
        <v>0</v>
      </c>
      <c r="BD315" s="22">
        <v>0</v>
      </c>
      <c r="BE315" s="22">
        <v>0</v>
      </c>
      <c r="BF315" s="22">
        <v>0</v>
      </c>
      <c r="BG315" s="22">
        <v>0</v>
      </c>
      <c r="BH315" s="22">
        <v>0</v>
      </c>
      <c r="BI315" s="22">
        <v>0</v>
      </c>
      <c r="BJ315" s="22">
        <v>0</v>
      </c>
      <c r="BK315" s="22">
        <v>0</v>
      </c>
      <c r="BL315" s="22">
        <v>0</v>
      </c>
      <c r="BM315" s="22">
        <v>0</v>
      </c>
      <c r="BN315" s="22">
        <v>0</v>
      </c>
      <c r="BO315" s="22">
        <v>0</v>
      </c>
      <c r="BP315" s="22">
        <v>0</v>
      </c>
      <c r="BQ315" s="22">
        <v>0</v>
      </c>
      <c r="BR315" s="22">
        <v>0</v>
      </c>
      <c r="BS315" s="22">
        <v>0</v>
      </c>
      <c r="BT315" s="22">
        <v>0</v>
      </c>
      <c r="BU315" s="22">
        <v>0</v>
      </c>
      <c r="BV315" s="22">
        <v>0</v>
      </c>
      <c r="BW315" s="22">
        <v>0</v>
      </c>
      <c r="BX315" s="22">
        <v>0</v>
      </c>
      <c r="BY315" s="22">
        <v>0</v>
      </c>
      <c r="BZ315" s="22">
        <v>0</v>
      </c>
      <c r="CA315" s="22">
        <v>0</v>
      </c>
      <c r="CB315" s="22">
        <v>0</v>
      </c>
      <c r="CC315" s="22">
        <v>0</v>
      </c>
    </row>
    <row r="316" spans="1:256" x14ac:dyDescent="0.3">
      <c r="A316" s="193" t="s">
        <v>413</v>
      </c>
      <c r="B316" s="20">
        <f t="shared" si="24"/>
        <v>172</v>
      </c>
      <c r="C316" s="22">
        <v>0</v>
      </c>
      <c r="D316" s="22">
        <v>0</v>
      </c>
      <c r="E316" s="22">
        <v>1</v>
      </c>
      <c r="F316" s="22">
        <v>0</v>
      </c>
      <c r="G316" s="22">
        <v>3</v>
      </c>
      <c r="H316" s="22">
        <v>0</v>
      </c>
      <c r="I316" s="22">
        <v>0</v>
      </c>
      <c r="J316" s="22">
        <v>0</v>
      </c>
      <c r="K316" s="22">
        <v>0</v>
      </c>
      <c r="L316" s="22">
        <v>0</v>
      </c>
      <c r="M316" s="22">
        <v>0</v>
      </c>
      <c r="N316" s="22">
        <v>0</v>
      </c>
      <c r="O316" s="22">
        <v>0</v>
      </c>
      <c r="P316" s="22">
        <v>0</v>
      </c>
      <c r="Q316" s="22">
        <v>0</v>
      </c>
      <c r="R316" s="22">
        <v>11</v>
      </c>
      <c r="S316" s="22">
        <v>0</v>
      </c>
      <c r="T316" s="22">
        <v>0</v>
      </c>
      <c r="U316" s="22">
        <v>0</v>
      </c>
      <c r="V316" s="22">
        <v>0</v>
      </c>
      <c r="W316" s="22">
        <v>0</v>
      </c>
      <c r="X316" s="22">
        <v>0</v>
      </c>
      <c r="Y316" s="22">
        <v>0</v>
      </c>
      <c r="Z316" s="22">
        <v>0</v>
      </c>
      <c r="AA316" s="22">
        <v>0</v>
      </c>
      <c r="AB316" s="22">
        <v>0</v>
      </c>
      <c r="AC316" s="22">
        <v>15</v>
      </c>
      <c r="AD316" s="22">
        <v>4</v>
      </c>
      <c r="AE316" s="22">
        <v>25</v>
      </c>
      <c r="AF316" s="22">
        <v>8</v>
      </c>
      <c r="AG316" s="22">
        <v>0</v>
      </c>
      <c r="AH316" s="22">
        <v>1</v>
      </c>
      <c r="AI316" s="22">
        <v>9</v>
      </c>
      <c r="AJ316" s="22">
        <v>3</v>
      </c>
      <c r="AK316" s="22">
        <v>1</v>
      </c>
      <c r="AL316" s="22">
        <v>0</v>
      </c>
      <c r="AM316" s="22">
        <v>0</v>
      </c>
      <c r="AN316" s="22">
        <v>0</v>
      </c>
      <c r="AO316" s="22">
        <v>1</v>
      </c>
      <c r="AP316" s="22">
        <v>4</v>
      </c>
      <c r="AQ316" s="22">
        <v>3</v>
      </c>
      <c r="AR316" s="22">
        <v>7</v>
      </c>
      <c r="AS316" s="22">
        <v>4</v>
      </c>
      <c r="AT316" s="22">
        <v>4</v>
      </c>
      <c r="AU316" s="22">
        <v>0</v>
      </c>
      <c r="AV316" s="22">
        <v>8</v>
      </c>
      <c r="AW316" s="22">
        <v>1</v>
      </c>
      <c r="AX316" s="22">
        <v>2</v>
      </c>
      <c r="AY316" s="22">
        <v>12</v>
      </c>
      <c r="AZ316" s="22">
        <v>0</v>
      </c>
      <c r="BA316" s="22">
        <v>2</v>
      </c>
      <c r="BB316" s="22">
        <v>0</v>
      </c>
      <c r="BC316" s="22">
        <v>0</v>
      </c>
      <c r="BD316" s="22">
        <v>1</v>
      </c>
      <c r="BE316" s="22">
        <v>0</v>
      </c>
      <c r="BF316" s="22">
        <v>2</v>
      </c>
      <c r="BG316" s="22">
        <v>0</v>
      </c>
      <c r="BH316" s="22">
        <v>0</v>
      </c>
      <c r="BI316" s="22">
        <v>7</v>
      </c>
      <c r="BJ316" s="22">
        <v>10</v>
      </c>
      <c r="BK316" s="22">
        <v>1</v>
      </c>
      <c r="BL316" s="22">
        <v>2</v>
      </c>
      <c r="BM316" s="22">
        <v>2</v>
      </c>
      <c r="BN316" s="22">
        <v>0</v>
      </c>
      <c r="BO316" s="22">
        <v>1</v>
      </c>
      <c r="BP316" s="22">
        <v>0</v>
      </c>
      <c r="BQ316" s="22">
        <v>2</v>
      </c>
      <c r="BR316" s="22">
        <v>2</v>
      </c>
      <c r="BS316" s="22">
        <v>0</v>
      </c>
      <c r="BT316" s="22">
        <v>0</v>
      </c>
      <c r="BU316" s="22">
        <v>1</v>
      </c>
      <c r="BV316" s="22">
        <v>0</v>
      </c>
      <c r="BW316" s="22">
        <v>0</v>
      </c>
      <c r="BX316" s="22">
        <v>0</v>
      </c>
      <c r="BY316" s="22">
        <v>4</v>
      </c>
      <c r="BZ316" s="22">
        <v>1</v>
      </c>
      <c r="CA316" s="22">
        <v>2</v>
      </c>
      <c r="CB316" s="22">
        <v>4</v>
      </c>
      <c r="CC316" s="22">
        <v>1</v>
      </c>
    </row>
    <row r="317" spans="1:256" x14ac:dyDescent="0.3">
      <c r="A317" s="193" t="s">
        <v>670</v>
      </c>
      <c r="B317" s="20">
        <f t="shared" si="24"/>
        <v>30</v>
      </c>
      <c r="C317" s="22">
        <v>0</v>
      </c>
      <c r="D317" s="22">
        <v>0</v>
      </c>
      <c r="E317" s="22">
        <v>0</v>
      </c>
      <c r="F317" s="22">
        <v>0</v>
      </c>
      <c r="G317" s="22">
        <v>0</v>
      </c>
      <c r="H317" s="22">
        <v>0</v>
      </c>
      <c r="I317" s="22">
        <v>0</v>
      </c>
      <c r="J317" s="22">
        <v>0</v>
      </c>
      <c r="K317" s="22">
        <v>0</v>
      </c>
      <c r="L317" s="22">
        <v>0</v>
      </c>
      <c r="M317" s="22">
        <v>0</v>
      </c>
      <c r="N317" s="22">
        <v>0</v>
      </c>
      <c r="O317" s="22">
        <v>0</v>
      </c>
      <c r="P317" s="22">
        <v>0</v>
      </c>
      <c r="Q317" s="22">
        <v>0</v>
      </c>
      <c r="R317" s="22">
        <v>2</v>
      </c>
      <c r="S317" s="22">
        <v>0</v>
      </c>
      <c r="T317" s="22">
        <v>0</v>
      </c>
      <c r="U317" s="22">
        <v>0</v>
      </c>
      <c r="V317" s="22">
        <v>0</v>
      </c>
      <c r="W317" s="22">
        <v>0</v>
      </c>
      <c r="X317" s="22">
        <v>0</v>
      </c>
      <c r="Y317" s="22">
        <v>0</v>
      </c>
      <c r="Z317" s="22">
        <v>0</v>
      </c>
      <c r="AA317" s="22">
        <v>0</v>
      </c>
      <c r="AB317" s="22">
        <v>0</v>
      </c>
      <c r="AC317" s="22">
        <v>2</v>
      </c>
      <c r="AD317" s="22">
        <v>0</v>
      </c>
      <c r="AE317" s="22">
        <v>6</v>
      </c>
      <c r="AF317" s="22">
        <v>0</v>
      </c>
      <c r="AG317" s="22">
        <v>0</v>
      </c>
      <c r="AH317" s="22">
        <v>0</v>
      </c>
      <c r="AI317" s="22">
        <v>2</v>
      </c>
      <c r="AJ317" s="22">
        <v>1</v>
      </c>
      <c r="AK317" s="22">
        <v>0</v>
      </c>
      <c r="AL317" s="22">
        <v>0</v>
      </c>
      <c r="AM317" s="22">
        <v>0</v>
      </c>
      <c r="AN317" s="22">
        <v>0</v>
      </c>
      <c r="AO317" s="22">
        <v>0</v>
      </c>
      <c r="AP317" s="22">
        <v>0</v>
      </c>
      <c r="AQ317" s="22">
        <v>0</v>
      </c>
      <c r="AR317" s="22">
        <v>0</v>
      </c>
      <c r="AS317" s="22">
        <v>2</v>
      </c>
      <c r="AT317" s="22">
        <v>0</v>
      </c>
      <c r="AU317" s="22">
        <v>0</v>
      </c>
      <c r="AV317" s="22">
        <v>0</v>
      </c>
      <c r="AW317" s="22">
        <v>0</v>
      </c>
      <c r="AX317" s="22">
        <v>5</v>
      </c>
      <c r="AY317" s="22">
        <v>0</v>
      </c>
      <c r="AZ317" s="22">
        <v>0</v>
      </c>
      <c r="BA317" s="22">
        <v>0</v>
      </c>
      <c r="BB317" s="22">
        <v>3</v>
      </c>
      <c r="BC317" s="22">
        <v>0</v>
      </c>
      <c r="BD317" s="22">
        <v>0</v>
      </c>
      <c r="BE317" s="22">
        <v>0</v>
      </c>
      <c r="BF317" s="22">
        <v>0</v>
      </c>
      <c r="BG317" s="22">
        <v>0</v>
      </c>
      <c r="BH317" s="22">
        <v>0</v>
      </c>
      <c r="BI317" s="22">
        <v>0</v>
      </c>
      <c r="BJ317" s="22">
        <v>0</v>
      </c>
      <c r="BK317" s="22">
        <v>0</v>
      </c>
      <c r="BL317" s="22">
        <v>0</v>
      </c>
      <c r="BM317" s="22">
        <v>0</v>
      </c>
      <c r="BN317" s="22">
        <v>0</v>
      </c>
      <c r="BO317" s="22">
        <v>2</v>
      </c>
      <c r="BP317" s="22">
        <v>0</v>
      </c>
      <c r="BQ317" s="22">
        <v>1</v>
      </c>
      <c r="BR317" s="22">
        <v>0</v>
      </c>
      <c r="BS317" s="22">
        <v>0</v>
      </c>
      <c r="BT317" s="22">
        <v>0</v>
      </c>
      <c r="BU317" s="22">
        <v>0</v>
      </c>
      <c r="BV317" s="22">
        <v>0</v>
      </c>
      <c r="BW317" s="22">
        <v>0</v>
      </c>
      <c r="BX317" s="22">
        <v>0</v>
      </c>
      <c r="BY317" s="22">
        <v>2</v>
      </c>
      <c r="BZ317" s="22">
        <v>0</v>
      </c>
      <c r="CA317" s="22">
        <v>1</v>
      </c>
      <c r="CB317" s="22">
        <v>0</v>
      </c>
      <c r="CC317" s="22">
        <v>1</v>
      </c>
    </row>
    <row r="318" spans="1:256" x14ac:dyDescent="0.3">
      <c r="A318" s="193" t="s">
        <v>415</v>
      </c>
      <c r="B318" s="20">
        <f t="shared" si="24"/>
        <v>88</v>
      </c>
      <c r="C318" s="22">
        <v>0</v>
      </c>
      <c r="D318" s="22">
        <v>0</v>
      </c>
      <c r="E318" s="22">
        <v>0</v>
      </c>
      <c r="F318" s="22">
        <v>0</v>
      </c>
      <c r="G318" s="22">
        <v>0</v>
      </c>
      <c r="H318" s="22">
        <v>0</v>
      </c>
      <c r="I318" s="22">
        <v>0</v>
      </c>
      <c r="J318" s="22">
        <v>0</v>
      </c>
      <c r="K318" s="22">
        <v>1</v>
      </c>
      <c r="L318" s="22">
        <v>0</v>
      </c>
      <c r="M318" s="22">
        <v>0</v>
      </c>
      <c r="N318" s="22">
        <v>0</v>
      </c>
      <c r="O318" s="22">
        <v>0</v>
      </c>
      <c r="P318" s="22">
        <v>1</v>
      </c>
      <c r="Q318" s="22">
        <v>1</v>
      </c>
      <c r="R318" s="22">
        <v>0</v>
      </c>
      <c r="S318" s="22">
        <v>0</v>
      </c>
      <c r="T318" s="22">
        <v>0</v>
      </c>
      <c r="U318" s="22">
        <v>0</v>
      </c>
      <c r="V318" s="22">
        <v>0</v>
      </c>
      <c r="W318" s="22">
        <v>0</v>
      </c>
      <c r="X318" s="22">
        <v>0</v>
      </c>
      <c r="Y318" s="22">
        <v>0</v>
      </c>
      <c r="Z318" s="22">
        <v>0</v>
      </c>
      <c r="AA318" s="22">
        <v>0</v>
      </c>
      <c r="AB318" s="22">
        <v>0</v>
      </c>
      <c r="AC318" s="22">
        <v>0</v>
      </c>
      <c r="AD318" s="22">
        <v>0</v>
      </c>
      <c r="AE318" s="22">
        <v>4</v>
      </c>
      <c r="AF318" s="22">
        <v>0</v>
      </c>
      <c r="AG318" s="22">
        <v>0</v>
      </c>
      <c r="AH318" s="22">
        <v>4</v>
      </c>
      <c r="AI318" s="22">
        <v>0</v>
      </c>
      <c r="AJ318" s="22">
        <v>3</v>
      </c>
      <c r="AK318" s="22">
        <v>1</v>
      </c>
      <c r="AL318" s="22">
        <v>0</v>
      </c>
      <c r="AM318" s="22">
        <v>0</v>
      </c>
      <c r="AN318" s="22">
        <v>3</v>
      </c>
      <c r="AO318" s="22">
        <v>1</v>
      </c>
      <c r="AP318" s="22">
        <v>4</v>
      </c>
      <c r="AQ318" s="22">
        <v>1</v>
      </c>
      <c r="AR318" s="22">
        <v>6</v>
      </c>
      <c r="AS318" s="22">
        <v>2</v>
      </c>
      <c r="AT318" s="22">
        <v>1</v>
      </c>
      <c r="AU318" s="22">
        <v>0</v>
      </c>
      <c r="AV318" s="22">
        <v>1</v>
      </c>
      <c r="AW318" s="22">
        <v>1</v>
      </c>
      <c r="AX318" s="22">
        <v>4</v>
      </c>
      <c r="AY318" s="22">
        <v>0</v>
      </c>
      <c r="AZ318" s="22">
        <v>0</v>
      </c>
      <c r="BA318" s="22">
        <v>2</v>
      </c>
      <c r="BB318" s="22">
        <v>5</v>
      </c>
      <c r="BC318" s="22">
        <v>0</v>
      </c>
      <c r="BD318" s="22">
        <v>3</v>
      </c>
      <c r="BE318" s="22">
        <v>0</v>
      </c>
      <c r="BF318" s="22">
        <v>7</v>
      </c>
      <c r="BG318" s="22">
        <v>0</v>
      </c>
      <c r="BH318" s="22">
        <v>0</v>
      </c>
      <c r="BI318" s="22">
        <v>2</v>
      </c>
      <c r="BJ318" s="22">
        <v>6</v>
      </c>
      <c r="BK318" s="22">
        <v>1</v>
      </c>
      <c r="BL318" s="22">
        <v>0</v>
      </c>
      <c r="BM318" s="22">
        <v>1</v>
      </c>
      <c r="BN318" s="22">
        <v>0</v>
      </c>
      <c r="BO318" s="22">
        <v>4</v>
      </c>
      <c r="BP318" s="22">
        <v>0</v>
      </c>
      <c r="BQ318" s="22">
        <v>1</v>
      </c>
      <c r="BR318" s="22">
        <v>0</v>
      </c>
      <c r="BS318" s="22">
        <v>0</v>
      </c>
      <c r="BT318" s="22">
        <v>0</v>
      </c>
      <c r="BU318" s="22">
        <v>0</v>
      </c>
      <c r="BV318" s="22">
        <v>0</v>
      </c>
      <c r="BW318" s="22">
        <v>0</v>
      </c>
      <c r="BX318" s="22">
        <v>1</v>
      </c>
      <c r="BY318" s="22">
        <v>1</v>
      </c>
      <c r="BZ318" s="22">
        <v>4</v>
      </c>
      <c r="CA318" s="22">
        <v>2</v>
      </c>
      <c r="CB318" s="22">
        <v>5</v>
      </c>
      <c r="CC318" s="22">
        <v>4</v>
      </c>
    </row>
    <row r="319" spans="1:256" x14ac:dyDescent="0.3">
      <c r="A319" s="193" t="s">
        <v>672</v>
      </c>
      <c r="B319" s="20">
        <f t="shared" si="24"/>
        <v>1</v>
      </c>
      <c r="C319" s="22">
        <v>0</v>
      </c>
      <c r="D319" s="22">
        <v>0</v>
      </c>
      <c r="E319" s="22">
        <v>0</v>
      </c>
      <c r="F319" s="22">
        <v>0</v>
      </c>
      <c r="G319" s="22">
        <v>0</v>
      </c>
      <c r="H319" s="22">
        <v>0</v>
      </c>
      <c r="I319" s="22">
        <v>0</v>
      </c>
      <c r="J319" s="22">
        <v>0</v>
      </c>
      <c r="K319" s="22">
        <v>0</v>
      </c>
      <c r="L319" s="22">
        <v>0</v>
      </c>
      <c r="M319" s="22">
        <v>0</v>
      </c>
      <c r="N319" s="22">
        <v>0</v>
      </c>
      <c r="O319" s="22">
        <v>0</v>
      </c>
      <c r="P319" s="22">
        <v>0</v>
      </c>
      <c r="Q319" s="22">
        <v>0</v>
      </c>
      <c r="R319" s="22">
        <v>0</v>
      </c>
      <c r="S319" s="22">
        <v>0</v>
      </c>
      <c r="T319" s="22">
        <v>0</v>
      </c>
      <c r="U319" s="22">
        <v>0</v>
      </c>
      <c r="V319" s="22">
        <v>0</v>
      </c>
      <c r="W319" s="22">
        <v>0</v>
      </c>
      <c r="X319" s="22">
        <v>0</v>
      </c>
      <c r="Y319" s="22">
        <v>0</v>
      </c>
      <c r="Z319" s="22">
        <v>0</v>
      </c>
      <c r="AA319" s="22">
        <v>0</v>
      </c>
      <c r="AB319" s="22">
        <v>0</v>
      </c>
      <c r="AC319" s="22">
        <v>0</v>
      </c>
      <c r="AD319" s="22">
        <v>0</v>
      </c>
      <c r="AE319" s="22">
        <v>0</v>
      </c>
      <c r="AF319" s="22">
        <v>0</v>
      </c>
      <c r="AG319" s="22">
        <v>0</v>
      </c>
      <c r="AH319" s="22">
        <v>0</v>
      </c>
      <c r="AI319" s="22">
        <v>0</v>
      </c>
      <c r="AJ319" s="22">
        <v>0</v>
      </c>
      <c r="AK319" s="22">
        <v>0</v>
      </c>
      <c r="AL319" s="22">
        <v>0</v>
      </c>
      <c r="AM319" s="22">
        <v>0</v>
      </c>
      <c r="AN319" s="22">
        <v>1</v>
      </c>
      <c r="AO319" s="22">
        <v>0</v>
      </c>
      <c r="AP319" s="22">
        <v>0</v>
      </c>
      <c r="AQ319" s="22">
        <v>0</v>
      </c>
      <c r="AR319" s="22">
        <v>0</v>
      </c>
      <c r="AS319" s="22">
        <v>0</v>
      </c>
      <c r="AT319" s="22">
        <v>0</v>
      </c>
      <c r="AU319" s="22">
        <v>0</v>
      </c>
      <c r="AV319" s="22">
        <v>0</v>
      </c>
      <c r="AW319" s="22">
        <v>0</v>
      </c>
      <c r="AX319" s="22">
        <v>0</v>
      </c>
      <c r="AY319" s="22">
        <v>0</v>
      </c>
      <c r="AZ319" s="22">
        <v>0</v>
      </c>
      <c r="BA319" s="22">
        <v>0</v>
      </c>
      <c r="BB319" s="22">
        <v>0</v>
      </c>
      <c r="BC319" s="22">
        <v>0</v>
      </c>
      <c r="BD319" s="22">
        <v>0</v>
      </c>
      <c r="BE319" s="22">
        <v>0</v>
      </c>
      <c r="BF319" s="22">
        <v>0</v>
      </c>
      <c r="BG319" s="22">
        <v>0</v>
      </c>
      <c r="BH319" s="22">
        <v>0</v>
      </c>
      <c r="BI319" s="22">
        <v>0</v>
      </c>
      <c r="BJ319" s="22">
        <v>0</v>
      </c>
      <c r="BK319" s="22">
        <v>0</v>
      </c>
      <c r="BL319" s="22">
        <v>0</v>
      </c>
      <c r="BM319" s="22">
        <v>0</v>
      </c>
      <c r="BN319" s="22">
        <v>0</v>
      </c>
      <c r="BO319" s="22">
        <v>0</v>
      </c>
      <c r="BP319" s="22">
        <v>0</v>
      </c>
      <c r="BQ319" s="22">
        <v>0</v>
      </c>
      <c r="BR319" s="22">
        <v>0</v>
      </c>
      <c r="BS319" s="22">
        <v>0</v>
      </c>
      <c r="BT319" s="22">
        <v>0</v>
      </c>
      <c r="BU319" s="22">
        <v>0</v>
      </c>
      <c r="BV319" s="22">
        <v>0</v>
      </c>
      <c r="BW319" s="22">
        <v>0</v>
      </c>
      <c r="BX319" s="22">
        <v>0</v>
      </c>
      <c r="BY319" s="22">
        <v>0</v>
      </c>
      <c r="BZ319" s="22">
        <v>0</v>
      </c>
      <c r="CA319" s="22">
        <v>0</v>
      </c>
      <c r="CB319" s="22">
        <v>0</v>
      </c>
      <c r="CC319" s="22">
        <v>0</v>
      </c>
    </row>
    <row r="320" spans="1:256" x14ac:dyDescent="0.3">
      <c r="A320" s="193" t="s">
        <v>671</v>
      </c>
      <c r="B320" s="20">
        <f t="shared" ref="B320:B327" si="25">SUM(C320:CC320)</f>
        <v>2</v>
      </c>
      <c r="C320" s="22">
        <v>0</v>
      </c>
      <c r="D320" s="22">
        <v>0</v>
      </c>
      <c r="E320" s="22">
        <v>0</v>
      </c>
      <c r="F320" s="22">
        <v>0</v>
      </c>
      <c r="G320" s="22">
        <v>0</v>
      </c>
      <c r="H320" s="22">
        <v>0</v>
      </c>
      <c r="I320" s="22">
        <v>0</v>
      </c>
      <c r="J320" s="22">
        <v>0</v>
      </c>
      <c r="K320" s="22">
        <v>0</v>
      </c>
      <c r="L320" s="22">
        <v>0</v>
      </c>
      <c r="M320" s="22">
        <v>0</v>
      </c>
      <c r="N320" s="22">
        <v>0</v>
      </c>
      <c r="O320" s="22">
        <v>0</v>
      </c>
      <c r="P320" s="22">
        <v>0</v>
      </c>
      <c r="Q320" s="22">
        <v>0</v>
      </c>
      <c r="R320" s="22">
        <v>0</v>
      </c>
      <c r="S320" s="22">
        <v>0</v>
      </c>
      <c r="T320" s="22">
        <v>0</v>
      </c>
      <c r="U320" s="22">
        <v>0</v>
      </c>
      <c r="V320" s="22">
        <v>0</v>
      </c>
      <c r="W320" s="22">
        <v>0</v>
      </c>
      <c r="X320" s="22">
        <v>0</v>
      </c>
      <c r="Y320" s="22">
        <v>0</v>
      </c>
      <c r="Z320" s="22">
        <v>0</v>
      </c>
      <c r="AA320" s="22">
        <v>0</v>
      </c>
      <c r="AB320" s="22">
        <v>0</v>
      </c>
      <c r="AC320" s="22">
        <v>0</v>
      </c>
      <c r="AD320" s="22">
        <v>0</v>
      </c>
      <c r="AE320" s="22">
        <v>0</v>
      </c>
      <c r="AF320" s="22">
        <v>0</v>
      </c>
      <c r="AG320" s="22">
        <v>0</v>
      </c>
      <c r="AH320" s="22">
        <v>0</v>
      </c>
      <c r="AI320" s="22">
        <v>0</v>
      </c>
      <c r="AJ320" s="22">
        <v>0</v>
      </c>
      <c r="AK320" s="22">
        <v>0</v>
      </c>
      <c r="AL320" s="22">
        <v>0</v>
      </c>
      <c r="AM320" s="22">
        <v>0</v>
      </c>
      <c r="AN320" s="22">
        <v>0</v>
      </c>
      <c r="AO320" s="22">
        <v>0</v>
      </c>
      <c r="AP320" s="22">
        <v>0</v>
      </c>
      <c r="AQ320" s="22">
        <v>0</v>
      </c>
      <c r="AR320" s="22">
        <v>0</v>
      </c>
      <c r="AS320" s="22">
        <v>0</v>
      </c>
      <c r="AT320" s="22">
        <v>0</v>
      </c>
      <c r="AU320" s="22">
        <v>0</v>
      </c>
      <c r="AV320" s="22">
        <v>0</v>
      </c>
      <c r="AW320" s="22">
        <v>0</v>
      </c>
      <c r="AX320" s="22">
        <v>0</v>
      </c>
      <c r="AY320" s="22">
        <v>0</v>
      </c>
      <c r="AZ320" s="22">
        <v>0</v>
      </c>
      <c r="BA320" s="22">
        <v>0</v>
      </c>
      <c r="BB320" s="22">
        <v>0</v>
      </c>
      <c r="BC320" s="22">
        <v>0</v>
      </c>
      <c r="BD320" s="22">
        <v>0</v>
      </c>
      <c r="BE320" s="22">
        <v>0</v>
      </c>
      <c r="BF320" s="22">
        <v>0</v>
      </c>
      <c r="BG320" s="22">
        <v>0</v>
      </c>
      <c r="BH320" s="22">
        <v>0</v>
      </c>
      <c r="BI320" s="22">
        <v>2</v>
      </c>
      <c r="BJ320" s="22">
        <v>0</v>
      </c>
      <c r="BK320" s="22">
        <v>0</v>
      </c>
      <c r="BL320" s="22">
        <v>0</v>
      </c>
      <c r="BM320" s="22">
        <v>0</v>
      </c>
      <c r="BN320" s="22">
        <v>0</v>
      </c>
      <c r="BO320" s="22">
        <v>0</v>
      </c>
      <c r="BP320" s="22">
        <v>0</v>
      </c>
      <c r="BQ320" s="22">
        <v>0</v>
      </c>
      <c r="BR320" s="22">
        <v>0</v>
      </c>
      <c r="BS320" s="22">
        <v>0</v>
      </c>
      <c r="BT320" s="22">
        <v>0</v>
      </c>
      <c r="BU320" s="22">
        <v>0</v>
      </c>
      <c r="BV320" s="22">
        <v>0</v>
      </c>
      <c r="BW320" s="22">
        <v>0</v>
      </c>
      <c r="BX320" s="22">
        <v>0</v>
      </c>
      <c r="BY320" s="22">
        <v>0</v>
      </c>
      <c r="BZ320" s="22">
        <v>0</v>
      </c>
      <c r="CA320" s="22">
        <v>0</v>
      </c>
      <c r="CB320" s="22">
        <v>0</v>
      </c>
      <c r="CC320" s="22">
        <v>0</v>
      </c>
    </row>
    <row r="321" spans="1:81" x14ac:dyDescent="0.3">
      <c r="A321" s="193" t="s">
        <v>416</v>
      </c>
      <c r="B321" s="20">
        <f t="shared" si="25"/>
        <v>6</v>
      </c>
      <c r="C321" s="22">
        <v>0</v>
      </c>
      <c r="D321" s="22">
        <v>0</v>
      </c>
      <c r="E321" s="22">
        <v>0</v>
      </c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2">
        <v>0</v>
      </c>
      <c r="L321" s="22">
        <v>0</v>
      </c>
      <c r="M321" s="22">
        <v>0</v>
      </c>
      <c r="N321" s="22">
        <v>0</v>
      </c>
      <c r="O321" s="22">
        <v>0</v>
      </c>
      <c r="P321" s="22">
        <v>0</v>
      </c>
      <c r="Q321" s="22">
        <v>0</v>
      </c>
      <c r="R321" s="22">
        <v>0</v>
      </c>
      <c r="S321" s="22">
        <v>0</v>
      </c>
      <c r="T321" s="22">
        <v>0</v>
      </c>
      <c r="U321" s="22">
        <v>0</v>
      </c>
      <c r="V321" s="22">
        <v>0</v>
      </c>
      <c r="W321" s="22">
        <v>0</v>
      </c>
      <c r="X321" s="22">
        <v>0</v>
      </c>
      <c r="Y321" s="22">
        <v>0</v>
      </c>
      <c r="Z321" s="22">
        <v>0</v>
      </c>
      <c r="AA321" s="22">
        <v>0</v>
      </c>
      <c r="AB321" s="22">
        <v>0</v>
      </c>
      <c r="AC321" s="22">
        <v>1</v>
      </c>
      <c r="AD321" s="22">
        <v>1</v>
      </c>
      <c r="AE321" s="22">
        <v>0</v>
      </c>
      <c r="AF321" s="22">
        <v>1</v>
      </c>
      <c r="AG321" s="22">
        <v>0</v>
      </c>
      <c r="AH321" s="22">
        <v>0</v>
      </c>
      <c r="AI321" s="22">
        <v>0</v>
      </c>
      <c r="AJ321" s="22">
        <v>0</v>
      </c>
      <c r="AK321" s="22">
        <v>0</v>
      </c>
      <c r="AL321" s="22">
        <v>0</v>
      </c>
      <c r="AM321" s="22">
        <v>0</v>
      </c>
      <c r="AN321" s="22">
        <v>0</v>
      </c>
      <c r="AO321" s="22">
        <v>0</v>
      </c>
      <c r="AP321" s="22">
        <v>0</v>
      </c>
      <c r="AQ321" s="22">
        <v>0</v>
      </c>
      <c r="AR321" s="22">
        <v>0</v>
      </c>
      <c r="AS321" s="22">
        <v>0</v>
      </c>
      <c r="AT321" s="22">
        <v>0</v>
      </c>
      <c r="AU321" s="22">
        <v>0</v>
      </c>
      <c r="AV321" s="22">
        <v>0</v>
      </c>
      <c r="AW321" s="22">
        <v>0</v>
      </c>
      <c r="AX321" s="22">
        <v>1</v>
      </c>
      <c r="AY321" s="22">
        <v>0</v>
      </c>
      <c r="AZ321" s="22">
        <v>0</v>
      </c>
      <c r="BA321" s="22">
        <v>0</v>
      </c>
      <c r="BB321" s="22">
        <v>0</v>
      </c>
      <c r="BC321" s="22">
        <v>0</v>
      </c>
      <c r="BD321" s="22">
        <v>0</v>
      </c>
      <c r="BE321" s="22">
        <v>0</v>
      </c>
      <c r="BF321" s="22">
        <v>0</v>
      </c>
      <c r="BG321" s="22">
        <v>0</v>
      </c>
      <c r="BH321" s="22">
        <v>0</v>
      </c>
      <c r="BI321" s="22">
        <v>0</v>
      </c>
      <c r="BJ321" s="22">
        <v>1</v>
      </c>
      <c r="BK321" s="22">
        <v>0</v>
      </c>
      <c r="BL321" s="22">
        <v>0</v>
      </c>
      <c r="BM321" s="22">
        <v>0</v>
      </c>
      <c r="BN321" s="22">
        <v>0</v>
      </c>
      <c r="BO321" s="22">
        <v>0</v>
      </c>
      <c r="BP321" s="22">
        <v>0</v>
      </c>
      <c r="BQ321" s="22">
        <v>0</v>
      </c>
      <c r="BR321" s="22">
        <v>0</v>
      </c>
      <c r="BS321" s="22">
        <v>0</v>
      </c>
      <c r="BT321" s="22">
        <v>0</v>
      </c>
      <c r="BU321" s="22">
        <v>1</v>
      </c>
      <c r="BV321" s="22">
        <v>0</v>
      </c>
      <c r="BW321" s="22">
        <v>0</v>
      </c>
      <c r="BX321" s="22">
        <v>0</v>
      </c>
      <c r="BY321" s="22">
        <v>0</v>
      </c>
      <c r="BZ321" s="22">
        <v>0</v>
      </c>
      <c r="CA321" s="22">
        <v>0</v>
      </c>
      <c r="CB321" s="22">
        <v>0</v>
      </c>
      <c r="CC321" s="22">
        <v>0</v>
      </c>
    </row>
    <row r="322" spans="1:81" x14ac:dyDescent="0.3">
      <c r="A322" s="193" t="s">
        <v>621</v>
      </c>
      <c r="B322" s="20">
        <f t="shared" si="25"/>
        <v>5</v>
      </c>
      <c r="C322" s="22">
        <v>0</v>
      </c>
      <c r="D322" s="22">
        <v>0</v>
      </c>
      <c r="E322" s="22">
        <v>0</v>
      </c>
      <c r="F322" s="22">
        <v>0</v>
      </c>
      <c r="G322" s="22">
        <v>0</v>
      </c>
      <c r="H322" s="22">
        <v>0</v>
      </c>
      <c r="I322" s="22">
        <v>0</v>
      </c>
      <c r="J322" s="22">
        <v>0</v>
      </c>
      <c r="K322" s="22">
        <v>0</v>
      </c>
      <c r="L322" s="22">
        <v>0</v>
      </c>
      <c r="M322" s="22">
        <v>0</v>
      </c>
      <c r="N322" s="22">
        <v>0</v>
      </c>
      <c r="O322" s="22">
        <v>0</v>
      </c>
      <c r="P322" s="22">
        <v>0</v>
      </c>
      <c r="Q322" s="22">
        <v>0</v>
      </c>
      <c r="R322" s="22">
        <v>0</v>
      </c>
      <c r="S322" s="22">
        <v>0</v>
      </c>
      <c r="T322" s="22">
        <v>0</v>
      </c>
      <c r="U322" s="22">
        <v>0</v>
      </c>
      <c r="V322" s="22">
        <v>0</v>
      </c>
      <c r="W322" s="22">
        <v>0</v>
      </c>
      <c r="X322" s="22">
        <v>0</v>
      </c>
      <c r="Y322" s="22">
        <v>0</v>
      </c>
      <c r="Z322" s="22">
        <v>0</v>
      </c>
      <c r="AA322" s="22">
        <v>0</v>
      </c>
      <c r="AB322" s="22">
        <v>0</v>
      </c>
      <c r="AC322" s="22">
        <v>0</v>
      </c>
      <c r="AD322" s="22">
        <v>0</v>
      </c>
      <c r="AE322" s="22">
        <v>0</v>
      </c>
      <c r="AF322" s="22">
        <v>0</v>
      </c>
      <c r="AG322" s="22">
        <v>0</v>
      </c>
      <c r="AH322" s="22">
        <v>1</v>
      </c>
      <c r="AI322" s="22">
        <v>0</v>
      </c>
      <c r="AJ322" s="22">
        <v>0</v>
      </c>
      <c r="AK322" s="22">
        <v>0</v>
      </c>
      <c r="AL322" s="22">
        <v>0</v>
      </c>
      <c r="AM322" s="22">
        <v>1</v>
      </c>
      <c r="AN322" s="22">
        <v>0</v>
      </c>
      <c r="AO322" s="22">
        <v>0</v>
      </c>
      <c r="AP322" s="22">
        <v>0</v>
      </c>
      <c r="AQ322" s="22">
        <v>0</v>
      </c>
      <c r="AR322" s="22">
        <v>0</v>
      </c>
      <c r="AS322" s="22">
        <v>0</v>
      </c>
      <c r="AT322" s="22">
        <v>1</v>
      </c>
      <c r="AU322" s="22">
        <v>0</v>
      </c>
      <c r="AV322" s="22">
        <v>0</v>
      </c>
      <c r="AW322" s="22">
        <v>1</v>
      </c>
      <c r="AX322" s="22">
        <v>0</v>
      </c>
      <c r="AY322" s="22">
        <v>0</v>
      </c>
      <c r="AZ322" s="22">
        <v>0</v>
      </c>
      <c r="BA322" s="22">
        <v>0</v>
      </c>
      <c r="BB322" s="22">
        <v>0</v>
      </c>
      <c r="BC322" s="22">
        <v>0</v>
      </c>
      <c r="BD322" s="22">
        <v>0</v>
      </c>
      <c r="BE322" s="22">
        <v>0</v>
      </c>
      <c r="BF322" s="22">
        <v>1</v>
      </c>
      <c r="BG322" s="22">
        <v>0</v>
      </c>
      <c r="BH322" s="22">
        <v>0</v>
      </c>
      <c r="BI322" s="22">
        <v>0</v>
      </c>
      <c r="BJ322" s="22">
        <v>0</v>
      </c>
      <c r="BK322" s="22">
        <v>0</v>
      </c>
      <c r="BL322" s="22">
        <v>0</v>
      </c>
      <c r="BM322" s="22">
        <v>0</v>
      </c>
      <c r="BN322" s="22">
        <v>0</v>
      </c>
      <c r="BO322" s="22">
        <v>0</v>
      </c>
      <c r="BP322" s="22">
        <v>0</v>
      </c>
      <c r="BQ322" s="22">
        <v>0</v>
      </c>
      <c r="BR322" s="22">
        <v>0</v>
      </c>
      <c r="BS322" s="22">
        <v>0</v>
      </c>
      <c r="BT322" s="22">
        <v>0</v>
      </c>
      <c r="BU322" s="22">
        <v>0</v>
      </c>
      <c r="BV322" s="22">
        <v>0</v>
      </c>
      <c r="BW322" s="22">
        <v>0</v>
      </c>
      <c r="BX322" s="22">
        <v>0</v>
      </c>
      <c r="BY322" s="22">
        <v>0</v>
      </c>
      <c r="BZ322" s="22">
        <v>0</v>
      </c>
      <c r="CA322" s="22">
        <v>0</v>
      </c>
      <c r="CB322" s="22">
        <v>0</v>
      </c>
      <c r="CC322" s="22">
        <v>0</v>
      </c>
    </row>
    <row r="323" spans="1:81" x14ac:dyDescent="0.3">
      <c r="A323" s="193" t="s">
        <v>400</v>
      </c>
      <c r="B323" s="20">
        <f t="shared" si="25"/>
        <v>9</v>
      </c>
      <c r="C323" s="22">
        <v>0</v>
      </c>
      <c r="D323" s="22">
        <v>0</v>
      </c>
      <c r="E323" s="22">
        <v>0</v>
      </c>
      <c r="F323" s="22">
        <v>0</v>
      </c>
      <c r="G323" s="22">
        <v>0</v>
      </c>
      <c r="H323" s="22">
        <v>0</v>
      </c>
      <c r="I323" s="22">
        <v>0</v>
      </c>
      <c r="J323" s="22">
        <v>0</v>
      </c>
      <c r="K323" s="22">
        <v>0</v>
      </c>
      <c r="L323" s="22">
        <v>0</v>
      </c>
      <c r="M323" s="22">
        <v>0</v>
      </c>
      <c r="N323" s="22">
        <v>0</v>
      </c>
      <c r="O323" s="22">
        <v>0</v>
      </c>
      <c r="P323" s="22">
        <v>0</v>
      </c>
      <c r="Q323" s="22">
        <v>0</v>
      </c>
      <c r="R323" s="22">
        <v>0</v>
      </c>
      <c r="S323" s="22">
        <v>0</v>
      </c>
      <c r="T323" s="22">
        <v>0</v>
      </c>
      <c r="U323" s="22">
        <v>0</v>
      </c>
      <c r="V323" s="22">
        <v>0</v>
      </c>
      <c r="W323" s="22">
        <v>0</v>
      </c>
      <c r="X323" s="22">
        <v>0</v>
      </c>
      <c r="Y323" s="22">
        <v>0</v>
      </c>
      <c r="Z323" s="22">
        <v>0</v>
      </c>
      <c r="AA323" s="22">
        <v>0</v>
      </c>
      <c r="AB323" s="22">
        <v>0</v>
      </c>
      <c r="AC323" s="22">
        <v>1</v>
      </c>
      <c r="AD323" s="22">
        <v>0</v>
      </c>
      <c r="AE323" s="22">
        <v>1</v>
      </c>
      <c r="AF323" s="22">
        <v>0</v>
      </c>
      <c r="AG323" s="22">
        <v>0</v>
      </c>
      <c r="AH323" s="22">
        <v>0</v>
      </c>
      <c r="AI323" s="22">
        <v>0</v>
      </c>
      <c r="AJ323" s="22">
        <v>0</v>
      </c>
      <c r="AK323" s="22">
        <v>0</v>
      </c>
      <c r="AL323" s="22">
        <v>0</v>
      </c>
      <c r="AM323" s="22">
        <v>0</v>
      </c>
      <c r="AN323" s="22">
        <v>0</v>
      </c>
      <c r="AO323" s="22">
        <v>0</v>
      </c>
      <c r="AP323" s="22">
        <v>1</v>
      </c>
      <c r="AQ323" s="22">
        <v>0</v>
      </c>
      <c r="AR323" s="22">
        <v>1</v>
      </c>
      <c r="AS323" s="22">
        <v>0</v>
      </c>
      <c r="AT323" s="22">
        <v>0</v>
      </c>
      <c r="AU323" s="22">
        <v>0</v>
      </c>
      <c r="AV323" s="22">
        <v>0</v>
      </c>
      <c r="AW323" s="22">
        <v>2</v>
      </c>
      <c r="AX323" s="22">
        <v>0</v>
      </c>
      <c r="AY323" s="22">
        <v>0</v>
      </c>
      <c r="AZ323" s="22">
        <v>0</v>
      </c>
      <c r="BA323" s="22">
        <v>0</v>
      </c>
      <c r="BB323" s="22">
        <v>1</v>
      </c>
      <c r="BC323" s="22">
        <v>0</v>
      </c>
      <c r="BD323" s="22">
        <v>0</v>
      </c>
      <c r="BE323" s="22">
        <v>0</v>
      </c>
      <c r="BF323" s="22">
        <v>0</v>
      </c>
      <c r="BG323" s="22">
        <v>0</v>
      </c>
      <c r="BH323" s="22">
        <v>0</v>
      </c>
      <c r="BI323" s="22">
        <v>0</v>
      </c>
      <c r="BJ323" s="22">
        <v>0</v>
      </c>
      <c r="BK323" s="22">
        <v>0</v>
      </c>
      <c r="BL323" s="22">
        <v>0</v>
      </c>
      <c r="BM323" s="22">
        <v>0</v>
      </c>
      <c r="BN323" s="22">
        <v>0</v>
      </c>
      <c r="BO323" s="22">
        <v>0</v>
      </c>
      <c r="BP323" s="22">
        <v>0</v>
      </c>
      <c r="BQ323" s="22">
        <v>1</v>
      </c>
      <c r="BR323" s="22">
        <v>1</v>
      </c>
      <c r="BS323" s="22">
        <v>0</v>
      </c>
      <c r="BT323" s="22">
        <v>0</v>
      </c>
      <c r="BU323" s="22">
        <v>0</v>
      </c>
      <c r="BV323" s="22">
        <v>0</v>
      </c>
      <c r="BW323" s="22">
        <v>0</v>
      </c>
      <c r="BX323" s="22">
        <v>0</v>
      </c>
      <c r="BY323" s="22">
        <v>0</v>
      </c>
      <c r="BZ323" s="22">
        <v>0</v>
      </c>
      <c r="CA323" s="22">
        <v>0</v>
      </c>
      <c r="CB323" s="22">
        <v>0</v>
      </c>
      <c r="CC323" s="22">
        <v>0</v>
      </c>
    </row>
    <row r="324" spans="1:81" x14ac:dyDescent="0.3">
      <c r="A324" s="193" t="s">
        <v>419</v>
      </c>
      <c r="B324" s="20">
        <f t="shared" si="25"/>
        <v>3</v>
      </c>
      <c r="C324" s="22">
        <v>0</v>
      </c>
      <c r="D324" s="22">
        <v>0</v>
      </c>
      <c r="E324" s="22">
        <v>0</v>
      </c>
      <c r="F324" s="22">
        <v>0</v>
      </c>
      <c r="G324" s="22">
        <v>0</v>
      </c>
      <c r="H324" s="22">
        <v>0</v>
      </c>
      <c r="I324" s="22">
        <v>0</v>
      </c>
      <c r="J324" s="22">
        <v>0</v>
      </c>
      <c r="K324" s="22">
        <v>0</v>
      </c>
      <c r="L324" s="22">
        <v>0</v>
      </c>
      <c r="M324" s="22">
        <v>0</v>
      </c>
      <c r="N324" s="22">
        <v>0</v>
      </c>
      <c r="O324" s="22">
        <v>0</v>
      </c>
      <c r="P324" s="22">
        <v>0</v>
      </c>
      <c r="Q324" s="22">
        <v>0</v>
      </c>
      <c r="R324" s="22">
        <v>1</v>
      </c>
      <c r="S324" s="22">
        <v>0</v>
      </c>
      <c r="T324" s="22">
        <v>0</v>
      </c>
      <c r="U324" s="22">
        <v>0</v>
      </c>
      <c r="V324" s="22">
        <v>0</v>
      </c>
      <c r="W324" s="22">
        <v>0</v>
      </c>
      <c r="X324" s="22">
        <v>0</v>
      </c>
      <c r="Y324" s="22">
        <v>0</v>
      </c>
      <c r="Z324" s="22">
        <v>0</v>
      </c>
      <c r="AA324" s="22">
        <v>0</v>
      </c>
      <c r="AB324" s="22">
        <v>0</v>
      </c>
      <c r="AC324" s="22">
        <v>0</v>
      </c>
      <c r="AD324" s="22">
        <v>0</v>
      </c>
      <c r="AE324" s="22">
        <v>0</v>
      </c>
      <c r="AF324" s="22">
        <v>0</v>
      </c>
      <c r="AG324" s="22">
        <v>0</v>
      </c>
      <c r="AH324" s="22">
        <v>0</v>
      </c>
      <c r="AI324" s="22">
        <v>0</v>
      </c>
      <c r="AJ324" s="22">
        <v>0</v>
      </c>
      <c r="AK324" s="22">
        <v>0</v>
      </c>
      <c r="AL324" s="22">
        <v>0</v>
      </c>
      <c r="AM324" s="22">
        <v>0</v>
      </c>
      <c r="AN324" s="22">
        <v>0</v>
      </c>
      <c r="AO324" s="22">
        <v>0</v>
      </c>
      <c r="AP324" s="22">
        <v>0</v>
      </c>
      <c r="AQ324" s="22">
        <v>0</v>
      </c>
      <c r="AR324" s="22">
        <v>1</v>
      </c>
      <c r="AS324" s="22">
        <v>0</v>
      </c>
      <c r="AT324" s="22">
        <v>0</v>
      </c>
      <c r="AU324" s="22">
        <v>0</v>
      </c>
      <c r="AV324" s="22">
        <v>0</v>
      </c>
      <c r="AW324" s="22">
        <v>0</v>
      </c>
      <c r="AX324" s="22">
        <v>1</v>
      </c>
      <c r="AY324" s="22">
        <v>0</v>
      </c>
      <c r="AZ324" s="22">
        <v>0</v>
      </c>
      <c r="BA324" s="22">
        <v>0</v>
      </c>
      <c r="BB324" s="22">
        <v>0</v>
      </c>
      <c r="BC324" s="22">
        <v>0</v>
      </c>
      <c r="BD324" s="22">
        <v>0</v>
      </c>
      <c r="BE324" s="22">
        <v>0</v>
      </c>
      <c r="BF324" s="22">
        <v>0</v>
      </c>
      <c r="BG324" s="22">
        <v>0</v>
      </c>
      <c r="BH324" s="22">
        <v>0</v>
      </c>
      <c r="BI324" s="22">
        <v>0</v>
      </c>
      <c r="BJ324" s="22">
        <v>0</v>
      </c>
      <c r="BK324" s="22">
        <v>0</v>
      </c>
      <c r="BL324" s="22">
        <v>0</v>
      </c>
      <c r="BM324" s="22">
        <v>0</v>
      </c>
      <c r="BN324" s="22">
        <v>0</v>
      </c>
      <c r="BO324" s="22">
        <v>0</v>
      </c>
      <c r="BP324" s="22">
        <v>0</v>
      </c>
      <c r="BQ324" s="22">
        <v>0</v>
      </c>
      <c r="BR324" s="22">
        <v>0</v>
      </c>
      <c r="BS324" s="22">
        <v>0</v>
      </c>
      <c r="BT324" s="22">
        <v>0</v>
      </c>
      <c r="BU324" s="22">
        <v>0</v>
      </c>
      <c r="BV324" s="22">
        <v>0</v>
      </c>
      <c r="BW324" s="22">
        <v>0</v>
      </c>
      <c r="BX324" s="22">
        <v>0</v>
      </c>
      <c r="BY324" s="22">
        <v>0</v>
      </c>
      <c r="BZ324" s="22">
        <v>0</v>
      </c>
      <c r="CA324" s="22">
        <v>0</v>
      </c>
      <c r="CB324" s="22">
        <v>0</v>
      </c>
      <c r="CC324" s="22">
        <v>0</v>
      </c>
    </row>
    <row r="325" spans="1:81" x14ac:dyDescent="0.3">
      <c r="A325" s="193" t="s">
        <v>421</v>
      </c>
      <c r="B325" s="20">
        <f t="shared" si="25"/>
        <v>40</v>
      </c>
      <c r="C325" s="22">
        <v>0</v>
      </c>
      <c r="D325" s="22">
        <v>0</v>
      </c>
      <c r="E325" s="22">
        <v>0</v>
      </c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  <c r="Q325" s="22">
        <v>3</v>
      </c>
      <c r="R325" s="22">
        <v>3</v>
      </c>
      <c r="S325" s="22">
        <v>0</v>
      </c>
      <c r="T325" s="22">
        <v>1</v>
      </c>
      <c r="U325" s="22">
        <v>0</v>
      </c>
      <c r="V325" s="22">
        <v>0</v>
      </c>
      <c r="W325" s="22">
        <v>0</v>
      </c>
      <c r="X325" s="22">
        <v>0</v>
      </c>
      <c r="Y325" s="22">
        <v>0</v>
      </c>
      <c r="Z325" s="22">
        <v>0</v>
      </c>
      <c r="AA325" s="22">
        <v>0</v>
      </c>
      <c r="AB325" s="22">
        <v>0</v>
      </c>
      <c r="AC325" s="22">
        <v>2</v>
      </c>
      <c r="AD325" s="22">
        <v>0</v>
      </c>
      <c r="AE325" s="22">
        <v>0</v>
      </c>
      <c r="AF325" s="22">
        <v>0</v>
      </c>
      <c r="AG325" s="22">
        <v>0</v>
      </c>
      <c r="AH325" s="22">
        <v>0</v>
      </c>
      <c r="AI325" s="22">
        <v>0</v>
      </c>
      <c r="AJ325" s="22">
        <v>1</v>
      </c>
      <c r="AK325" s="22">
        <v>0</v>
      </c>
      <c r="AL325" s="22">
        <v>0</v>
      </c>
      <c r="AM325" s="22">
        <v>0</v>
      </c>
      <c r="AN325" s="22">
        <v>0</v>
      </c>
      <c r="AO325" s="22">
        <v>0</v>
      </c>
      <c r="AP325" s="22">
        <v>0</v>
      </c>
      <c r="AQ325" s="22">
        <v>0</v>
      </c>
      <c r="AR325" s="22">
        <v>1</v>
      </c>
      <c r="AS325" s="22">
        <v>5</v>
      </c>
      <c r="AT325" s="22">
        <v>3</v>
      </c>
      <c r="AU325" s="22">
        <v>0</v>
      </c>
      <c r="AV325" s="22">
        <v>0</v>
      </c>
      <c r="AW325" s="22">
        <v>1</v>
      </c>
      <c r="AX325" s="22">
        <v>3</v>
      </c>
      <c r="AY325" s="22">
        <v>0</v>
      </c>
      <c r="AZ325" s="22">
        <v>0</v>
      </c>
      <c r="BA325" s="22">
        <v>0</v>
      </c>
      <c r="BB325" s="22">
        <v>4</v>
      </c>
      <c r="BC325" s="22">
        <v>0</v>
      </c>
      <c r="BD325" s="22">
        <v>0</v>
      </c>
      <c r="BE325" s="22">
        <v>0</v>
      </c>
      <c r="BF325" s="22">
        <v>0</v>
      </c>
      <c r="BG325" s="22">
        <v>0</v>
      </c>
      <c r="BH325" s="22">
        <v>0</v>
      </c>
      <c r="BI325" s="22">
        <v>5</v>
      </c>
      <c r="BJ325" s="22">
        <v>1</v>
      </c>
      <c r="BK325" s="22">
        <v>1</v>
      </c>
      <c r="BL325" s="22">
        <v>0</v>
      </c>
      <c r="BM325" s="22">
        <v>2</v>
      </c>
      <c r="BN325" s="22">
        <v>0</v>
      </c>
      <c r="BO325" s="22">
        <v>0</v>
      </c>
      <c r="BP325" s="22">
        <v>0</v>
      </c>
      <c r="BQ325" s="22">
        <v>0</v>
      </c>
      <c r="BR325" s="22">
        <v>0</v>
      </c>
      <c r="BS325" s="22">
        <v>0</v>
      </c>
      <c r="BT325" s="22">
        <v>0</v>
      </c>
      <c r="BU325" s="22">
        <v>0</v>
      </c>
      <c r="BV325" s="22">
        <v>0</v>
      </c>
      <c r="BW325" s="22">
        <v>0</v>
      </c>
      <c r="BX325" s="22">
        <v>0</v>
      </c>
      <c r="BY325" s="22">
        <v>1</v>
      </c>
      <c r="BZ325" s="22">
        <v>0</v>
      </c>
      <c r="CA325" s="22">
        <v>0</v>
      </c>
      <c r="CB325" s="22">
        <v>3</v>
      </c>
      <c r="CC325" s="22">
        <v>0</v>
      </c>
    </row>
    <row r="326" spans="1:81" x14ac:dyDescent="0.3">
      <c r="A326" s="193" t="s">
        <v>420</v>
      </c>
      <c r="B326" s="20">
        <f t="shared" si="25"/>
        <v>6</v>
      </c>
      <c r="C326" s="22">
        <v>0</v>
      </c>
      <c r="D326" s="22">
        <v>0</v>
      </c>
      <c r="E326" s="22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  <c r="Q326" s="22">
        <v>0</v>
      </c>
      <c r="R326" s="22">
        <v>0</v>
      </c>
      <c r="S326" s="22">
        <v>0</v>
      </c>
      <c r="T326" s="22">
        <v>0</v>
      </c>
      <c r="U326" s="22">
        <v>0</v>
      </c>
      <c r="V326" s="22">
        <v>0</v>
      </c>
      <c r="W326" s="22">
        <v>0</v>
      </c>
      <c r="X326" s="22">
        <v>0</v>
      </c>
      <c r="Y326" s="22">
        <v>0</v>
      </c>
      <c r="Z326" s="22">
        <v>0</v>
      </c>
      <c r="AA326" s="22">
        <v>0</v>
      </c>
      <c r="AB326" s="22">
        <v>0</v>
      </c>
      <c r="AC326" s="22">
        <v>0</v>
      </c>
      <c r="AD326" s="22">
        <v>0</v>
      </c>
      <c r="AE326" s="22">
        <v>0</v>
      </c>
      <c r="AF326" s="22">
        <v>0</v>
      </c>
      <c r="AG326" s="22">
        <v>0</v>
      </c>
      <c r="AH326" s="22">
        <v>0</v>
      </c>
      <c r="AI326" s="22">
        <v>0</v>
      </c>
      <c r="AJ326" s="22">
        <v>0</v>
      </c>
      <c r="AK326" s="22">
        <v>0</v>
      </c>
      <c r="AL326" s="22">
        <v>0</v>
      </c>
      <c r="AM326" s="22">
        <v>0</v>
      </c>
      <c r="AN326" s="22">
        <v>0</v>
      </c>
      <c r="AO326" s="22">
        <v>0</v>
      </c>
      <c r="AP326" s="22">
        <v>0</v>
      </c>
      <c r="AQ326" s="22">
        <v>0</v>
      </c>
      <c r="AR326" s="22">
        <v>0</v>
      </c>
      <c r="AS326" s="22">
        <v>0</v>
      </c>
      <c r="AT326" s="22">
        <v>1</v>
      </c>
      <c r="AU326" s="22">
        <v>0</v>
      </c>
      <c r="AV326" s="22">
        <v>0</v>
      </c>
      <c r="AW326" s="22">
        <v>0</v>
      </c>
      <c r="AX326" s="22">
        <v>4</v>
      </c>
      <c r="AY326" s="22">
        <v>1</v>
      </c>
      <c r="AZ326" s="22">
        <v>0</v>
      </c>
      <c r="BA326" s="22">
        <v>0</v>
      </c>
      <c r="BB326" s="22">
        <v>0</v>
      </c>
      <c r="BC326" s="22">
        <v>0</v>
      </c>
      <c r="BD326" s="22">
        <v>0</v>
      </c>
      <c r="BE326" s="22">
        <v>0</v>
      </c>
      <c r="BF326" s="22">
        <v>0</v>
      </c>
      <c r="BG326" s="22">
        <v>0</v>
      </c>
      <c r="BH326" s="22">
        <v>0</v>
      </c>
      <c r="BI326" s="22">
        <v>0</v>
      </c>
      <c r="BJ326" s="22">
        <v>0</v>
      </c>
      <c r="BK326" s="22">
        <v>0</v>
      </c>
      <c r="BL326" s="22">
        <v>0</v>
      </c>
      <c r="BM326" s="22">
        <v>0</v>
      </c>
      <c r="BN326" s="22">
        <v>0</v>
      </c>
      <c r="BO326" s="22">
        <v>0</v>
      </c>
      <c r="BP326" s="22">
        <v>0</v>
      </c>
      <c r="BQ326" s="22">
        <v>0</v>
      </c>
      <c r="BR326" s="22">
        <v>0</v>
      </c>
      <c r="BS326" s="22">
        <v>0</v>
      </c>
      <c r="BT326" s="22">
        <v>0</v>
      </c>
      <c r="BU326" s="22">
        <v>0</v>
      </c>
      <c r="BV326" s="22">
        <v>0</v>
      </c>
      <c r="BW326" s="22">
        <v>0</v>
      </c>
      <c r="BX326" s="22">
        <v>0</v>
      </c>
      <c r="BY326" s="22">
        <v>0</v>
      </c>
      <c r="BZ326" s="22">
        <v>0</v>
      </c>
      <c r="CA326" s="22">
        <v>0</v>
      </c>
      <c r="CB326" s="22">
        <v>0</v>
      </c>
      <c r="CC326" s="22">
        <v>0</v>
      </c>
    </row>
    <row r="327" spans="1:81" x14ac:dyDescent="0.3">
      <c r="A327" s="193" t="s">
        <v>405</v>
      </c>
      <c r="B327" s="20">
        <f t="shared" si="25"/>
        <v>10</v>
      </c>
      <c r="C327" s="22">
        <v>0</v>
      </c>
      <c r="D327" s="22">
        <v>0</v>
      </c>
      <c r="E327" s="22">
        <v>0</v>
      </c>
      <c r="F327" s="22">
        <v>0</v>
      </c>
      <c r="G327" s="22">
        <v>0</v>
      </c>
      <c r="H327" s="22">
        <v>0</v>
      </c>
      <c r="I327" s="22">
        <v>0</v>
      </c>
      <c r="J327" s="22">
        <v>0</v>
      </c>
      <c r="K327" s="22">
        <v>0</v>
      </c>
      <c r="L327" s="22">
        <v>0</v>
      </c>
      <c r="M327" s="22">
        <v>0</v>
      </c>
      <c r="N327" s="22">
        <v>0</v>
      </c>
      <c r="O327" s="22">
        <v>0</v>
      </c>
      <c r="P327" s="22">
        <v>0</v>
      </c>
      <c r="Q327" s="22">
        <v>0</v>
      </c>
      <c r="R327" s="22">
        <v>0</v>
      </c>
      <c r="S327" s="22">
        <v>0</v>
      </c>
      <c r="T327" s="22">
        <v>0</v>
      </c>
      <c r="U327" s="22">
        <v>0</v>
      </c>
      <c r="V327" s="22">
        <v>0</v>
      </c>
      <c r="W327" s="22">
        <v>0</v>
      </c>
      <c r="X327" s="22">
        <v>0</v>
      </c>
      <c r="Y327" s="22">
        <v>0</v>
      </c>
      <c r="Z327" s="22">
        <v>0</v>
      </c>
      <c r="AA327" s="22">
        <v>0</v>
      </c>
      <c r="AB327" s="22">
        <v>0</v>
      </c>
      <c r="AC327" s="22">
        <v>2</v>
      </c>
      <c r="AD327" s="22">
        <v>0</v>
      </c>
      <c r="AE327" s="22">
        <v>2</v>
      </c>
      <c r="AF327" s="22">
        <v>1</v>
      </c>
      <c r="AG327" s="22">
        <v>0</v>
      </c>
      <c r="AH327" s="22">
        <v>0</v>
      </c>
      <c r="AI327" s="22">
        <v>0</v>
      </c>
      <c r="AJ327" s="22">
        <v>0</v>
      </c>
      <c r="AK327" s="22">
        <v>0</v>
      </c>
      <c r="AL327" s="22">
        <v>0</v>
      </c>
      <c r="AM327" s="22">
        <v>0</v>
      </c>
      <c r="AN327" s="22">
        <v>0</v>
      </c>
      <c r="AO327" s="22">
        <v>0</v>
      </c>
      <c r="AP327" s="22">
        <v>0</v>
      </c>
      <c r="AQ327" s="22">
        <v>0</v>
      </c>
      <c r="AR327" s="22">
        <v>0</v>
      </c>
      <c r="AS327" s="22">
        <v>2</v>
      </c>
      <c r="AT327" s="22">
        <v>0</v>
      </c>
      <c r="AU327" s="22">
        <v>0</v>
      </c>
      <c r="AV327" s="22">
        <v>0</v>
      </c>
      <c r="AW327" s="22">
        <v>0</v>
      </c>
      <c r="AX327" s="22">
        <v>0</v>
      </c>
      <c r="AY327" s="22">
        <v>0</v>
      </c>
      <c r="AZ327" s="22">
        <v>0</v>
      </c>
      <c r="BA327" s="22">
        <v>0</v>
      </c>
      <c r="BB327" s="22">
        <v>1</v>
      </c>
      <c r="BC327" s="22">
        <v>0</v>
      </c>
      <c r="BD327" s="22">
        <v>0</v>
      </c>
      <c r="BE327" s="22">
        <v>0</v>
      </c>
      <c r="BF327" s="22">
        <v>0</v>
      </c>
      <c r="BG327" s="22">
        <v>0</v>
      </c>
      <c r="BH327" s="22">
        <v>0</v>
      </c>
      <c r="BI327" s="22">
        <v>0</v>
      </c>
      <c r="BJ327" s="22">
        <v>1</v>
      </c>
      <c r="BK327" s="22">
        <v>0</v>
      </c>
      <c r="BL327" s="22">
        <v>0</v>
      </c>
      <c r="BM327" s="22">
        <v>0</v>
      </c>
      <c r="BN327" s="22">
        <v>0</v>
      </c>
      <c r="BO327" s="22">
        <v>0</v>
      </c>
      <c r="BP327" s="22">
        <v>0</v>
      </c>
      <c r="BQ327" s="22">
        <v>0</v>
      </c>
      <c r="BR327" s="22">
        <v>0</v>
      </c>
      <c r="BS327" s="22">
        <v>0</v>
      </c>
      <c r="BT327" s="22">
        <v>0</v>
      </c>
      <c r="BU327" s="22">
        <v>0</v>
      </c>
      <c r="BV327" s="22">
        <v>0</v>
      </c>
      <c r="BW327" s="22">
        <v>0</v>
      </c>
      <c r="BX327" s="22">
        <v>0</v>
      </c>
      <c r="BY327" s="22">
        <v>0</v>
      </c>
      <c r="BZ327" s="22">
        <v>0</v>
      </c>
      <c r="CA327" s="22">
        <v>0</v>
      </c>
      <c r="CB327" s="22">
        <v>1</v>
      </c>
      <c r="CC327" s="22">
        <v>0</v>
      </c>
    </row>
    <row r="328" spans="1:81" x14ac:dyDescent="0.3">
      <c r="A328" s="20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  <c r="AX328" s="35"/>
      <c r="AY328" s="35"/>
      <c r="AZ328" s="35"/>
      <c r="BA328" s="35"/>
      <c r="BB328" s="35"/>
      <c r="BC328" s="35"/>
      <c r="BD328" s="35"/>
      <c r="BE328" s="35"/>
      <c r="BF328" s="35"/>
      <c r="BG328" s="35"/>
      <c r="BH328" s="35"/>
      <c r="BI328" s="35"/>
      <c r="BJ328" s="35"/>
      <c r="BK328" s="35"/>
      <c r="BL328" s="35"/>
      <c r="BM328" s="35"/>
      <c r="BN328" s="35"/>
      <c r="BO328" s="35"/>
      <c r="BP328" s="35"/>
      <c r="BQ328" s="35"/>
      <c r="BR328" s="35"/>
      <c r="BS328" s="35"/>
      <c r="BT328" s="35"/>
      <c r="BU328" s="35"/>
      <c r="BV328" s="35"/>
      <c r="BW328" s="35"/>
      <c r="BX328" s="35"/>
      <c r="BY328" s="35"/>
      <c r="BZ328" s="35"/>
      <c r="CA328" s="35"/>
      <c r="CB328" s="35"/>
      <c r="CC328" s="35"/>
    </row>
    <row r="329" spans="1:81" x14ac:dyDescent="0.3">
      <c r="A329" s="206" t="s">
        <v>559</v>
      </c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4"/>
      <c r="U329" s="34"/>
      <c r="V329" s="34"/>
      <c r="W329" s="34"/>
      <c r="X329" s="34"/>
      <c r="Y329" s="34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  <c r="BV329" s="33"/>
      <c r="BW329" s="33"/>
      <c r="BX329" s="33"/>
      <c r="BY329" s="33"/>
      <c r="BZ329" s="33"/>
      <c r="CA329" s="33"/>
      <c r="CB329" s="33"/>
      <c r="CC329" s="33"/>
    </row>
    <row r="330" spans="1:81" hidden="1" x14ac:dyDescent="0.3">
      <c r="A330" s="17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4"/>
      <c r="U330" s="34"/>
      <c r="V330" s="34"/>
      <c r="W330" s="34"/>
      <c r="X330" s="34"/>
      <c r="Y330" s="34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  <c r="BY330" s="33"/>
      <c r="BZ330" s="33"/>
      <c r="CA330" s="33"/>
      <c r="CB330" s="33"/>
      <c r="CC330" s="33"/>
    </row>
    <row r="331" spans="1:81" hidden="1" x14ac:dyDescent="0.3">
      <c r="A331" s="17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4"/>
      <c r="U331" s="34"/>
      <c r="V331" s="34"/>
      <c r="W331" s="34"/>
      <c r="X331" s="34"/>
      <c r="Y331" s="34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  <c r="BY331" s="33"/>
      <c r="BZ331" s="33"/>
      <c r="CA331" s="33"/>
      <c r="CB331" s="33"/>
      <c r="CC331" s="33"/>
    </row>
    <row r="332" spans="1:81" hidden="1" x14ac:dyDescent="0.3">
      <c r="A332" s="17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4"/>
      <c r="U332" s="34"/>
      <c r="V332" s="34"/>
      <c r="W332" s="34"/>
      <c r="X332" s="34"/>
      <c r="Y332" s="34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  <c r="CA332" s="33"/>
      <c r="CB332" s="33"/>
      <c r="CC332" s="33"/>
    </row>
    <row r="333" spans="1:81" hidden="1" x14ac:dyDescent="0.3">
      <c r="A333" s="17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4"/>
      <c r="U333" s="34"/>
      <c r="V333" s="34"/>
      <c r="W333" s="34"/>
      <c r="X333" s="34"/>
      <c r="Y333" s="34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  <c r="CA333" s="33"/>
      <c r="CB333" s="33"/>
      <c r="CC333" s="33"/>
    </row>
    <row r="334" spans="1:81" hidden="1" x14ac:dyDescent="0.3">
      <c r="A334" s="17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4"/>
      <c r="U334" s="34"/>
      <c r="V334" s="34"/>
      <c r="W334" s="34"/>
      <c r="X334" s="34"/>
      <c r="Y334" s="34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33"/>
      <c r="BR334" s="33"/>
      <c r="BS334" s="33"/>
      <c r="BT334" s="33"/>
      <c r="BU334" s="33"/>
      <c r="BV334" s="33"/>
      <c r="BW334" s="33"/>
      <c r="BX334" s="33"/>
      <c r="BY334" s="33"/>
      <c r="BZ334" s="33"/>
      <c r="CA334" s="33"/>
      <c r="CB334" s="33"/>
      <c r="CC334" s="33"/>
    </row>
    <row r="335" spans="1:81" hidden="1" x14ac:dyDescent="0.3">
      <c r="A335" s="17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4"/>
      <c r="U335" s="34"/>
      <c r="V335" s="34"/>
      <c r="W335" s="34"/>
      <c r="X335" s="34"/>
      <c r="Y335" s="34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  <c r="BS335" s="33"/>
      <c r="BT335" s="33"/>
      <c r="BU335" s="33"/>
      <c r="BV335" s="33"/>
      <c r="BW335" s="33"/>
      <c r="BX335" s="33"/>
      <c r="BY335" s="33"/>
      <c r="BZ335" s="33"/>
      <c r="CA335" s="33"/>
      <c r="CB335" s="33"/>
      <c r="CC335" s="33"/>
    </row>
    <row r="336" spans="1:81" hidden="1" x14ac:dyDescent="0.3">
      <c r="A336" s="17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4"/>
      <c r="U336" s="34"/>
      <c r="V336" s="34"/>
      <c r="W336" s="34"/>
      <c r="X336" s="34"/>
      <c r="Y336" s="34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  <c r="BS336" s="33"/>
      <c r="BT336" s="33"/>
      <c r="BU336" s="33"/>
      <c r="BV336" s="33"/>
      <c r="BW336" s="33"/>
      <c r="BX336" s="33"/>
      <c r="BY336" s="33"/>
      <c r="BZ336" s="33"/>
      <c r="CA336" s="33"/>
      <c r="CB336" s="33"/>
      <c r="CC336" s="33"/>
    </row>
    <row r="337" spans="1:81" hidden="1" x14ac:dyDescent="0.3">
      <c r="A337" s="17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4"/>
      <c r="U337" s="34"/>
      <c r="V337" s="34"/>
      <c r="W337" s="34"/>
      <c r="X337" s="34"/>
      <c r="Y337" s="34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3"/>
      <c r="BR337" s="33"/>
      <c r="BS337" s="33"/>
      <c r="BT337" s="33"/>
      <c r="BU337" s="33"/>
      <c r="BV337" s="33"/>
      <c r="BW337" s="33"/>
      <c r="BX337" s="33"/>
      <c r="BY337" s="33"/>
      <c r="BZ337" s="33"/>
      <c r="CA337" s="33"/>
      <c r="CB337" s="33"/>
      <c r="CC337" s="33"/>
    </row>
    <row r="338" spans="1:81" hidden="1" x14ac:dyDescent="0.3">
      <c r="A338" s="17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4"/>
      <c r="U338" s="34"/>
      <c r="V338" s="34"/>
      <c r="W338" s="34"/>
      <c r="X338" s="34"/>
      <c r="Y338" s="34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  <c r="BQ338" s="33"/>
      <c r="BR338" s="33"/>
      <c r="BS338" s="33"/>
      <c r="BT338" s="33"/>
      <c r="BU338" s="33"/>
      <c r="BV338" s="33"/>
      <c r="BW338" s="33"/>
      <c r="BX338" s="33"/>
      <c r="BY338" s="33"/>
      <c r="BZ338" s="33"/>
      <c r="CA338" s="33"/>
      <c r="CB338" s="33"/>
      <c r="CC338" s="33"/>
    </row>
    <row r="339" spans="1:81" hidden="1" x14ac:dyDescent="0.3">
      <c r="A339" s="17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4"/>
      <c r="U339" s="34"/>
      <c r="V339" s="34"/>
      <c r="W339" s="34"/>
      <c r="X339" s="34"/>
      <c r="Y339" s="34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  <c r="BQ339" s="33"/>
      <c r="BR339" s="33"/>
      <c r="BS339" s="33"/>
      <c r="BT339" s="33"/>
      <c r="BU339" s="33"/>
      <c r="BV339" s="33"/>
      <c r="BW339" s="33"/>
      <c r="BX339" s="33"/>
      <c r="BY339" s="33"/>
      <c r="BZ339" s="33"/>
      <c r="CA339" s="33"/>
      <c r="CB339" s="33"/>
      <c r="CC339" s="33"/>
    </row>
    <row r="340" spans="1:81" hidden="1" x14ac:dyDescent="0.3">
      <c r="A340" s="17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4"/>
      <c r="U340" s="34"/>
      <c r="V340" s="34"/>
      <c r="W340" s="34"/>
      <c r="X340" s="34"/>
      <c r="Y340" s="34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  <c r="BV340" s="33"/>
      <c r="BW340" s="33"/>
      <c r="BX340" s="33"/>
      <c r="BY340" s="33"/>
      <c r="BZ340" s="33"/>
      <c r="CA340" s="33"/>
      <c r="CB340" s="33"/>
      <c r="CC340" s="33"/>
    </row>
    <row r="341" spans="1:81" hidden="1" x14ac:dyDescent="0.3">
      <c r="A341" s="17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4"/>
      <c r="U341" s="34"/>
      <c r="V341" s="34"/>
      <c r="W341" s="34"/>
      <c r="X341" s="34"/>
      <c r="Y341" s="34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  <c r="BU341" s="33"/>
      <c r="BV341" s="33"/>
      <c r="BW341" s="33"/>
      <c r="BX341" s="33"/>
      <c r="BY341" s="33"/>
      <c r="BZ341" s="33"/>
      <c r="CA341" s="33"/>
      <c r="CB341" s="33"/>
      <c r="CC341" s="33"/>
    </row>
    <row r="342" spans="1:81" hidden="1" x14ac:dyDescent="0.3">
      <c r="A342" s="17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4"/>
      <c r="U342" s="34"/>
      <c r="V342" s="34"/>
      <c r="W342" s="34"/>
      <c r="X342" s="34"/>
      <c r="Y342" s="34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  <c r="BV342" s="33"/>
      <c r="BW342" s="33"/>
      <c r="BX342" s="33"/>
      <c r="BY342" s="33"/>
      <c r="BZ342" s="33"/>
      <c r="CA342" s="33"/>
      <c r="CB342" s="33"/>
      <c r="CC342" s="33"/>
    </row>
    <row r="343" spans="1:81" hidden="1" x14ac:dyDescent="0.3">
      <c r="A343" s="17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4"/>
      <c r="U343" s="34"/>
      <c r="V343" s="34"/>
      <c r="W343" s="34"/>
      <c r="X343" s="34"/>
      <c r="Y343" s="34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  <c r="BT343" s="33"/>
      <c r="BU343" s="33"/>
      <c r="BV343" s="33"/>
      <c r="BW343" s="33"/>
      <c r="BX343" s="33"/>
      <c r="BY343" s="33"/>
      <c r="BZ343" s="33"/>
      <c r="CA343" s="33"/>
      <c r="CB343" s="33"/>
      <c r="CC343" s="33"/>
    </row>
    <row r="344" spans="1:81" hidden="1" x14ac:dyDescent="0.3">
      <c r="A344" s="17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4"/>
      <c r="U344" s="34"/>
      <c r="V344" s="34"/>
      <c r="W344" s="34"/>
      <c r="X344" s="34"/>
      <c r="Y344" s="34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  <c r="BU344" s="33"/>
      <c r="BV344" s="33"/>
      <c r="BW344" s="33"/>
      <c r="BX344" s="33"/>
      <c r="BY344" s="33"/>
      <c r="BZ344" s="33"/>
      <c r="CA344" s="33"/>
      <c r="CB344" s="33"/>
      <c r="CC344" s="33"/>
    </row>
    <row r="345" spans="1:81" hidden="1" x14ac:dyDescent="0.3">
      <c r="A345" s="17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4"/>
      <c r="U345" s="34"/>
      <c r="V345" s="34"/>
      <c r="W345" s="34"/>
      <c r="X345" s="34"/>
      <c r="Y345" s="34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33"/>
      <c r="BS345" s="33"/>
      <c r="BT345" s="33"/>
      <c r="BU345" s="33"/>
      <c r="BV345" s="33"/>
      <c r="BW345" s="33"/>
      <c r="BX345" s="33"/>
      <c r="BY345" s="33"/>
      <c r="BZ345" s="33"/>
      <c r="CA345" s="33"/>
      <c r="CB345" s="33"/>
      <c r="CC345" s="33"/>
    </row>
    <row r="346" spans="1:81" hidden="1" x14ac:dyDescent="0.3">
      <c r="A346" s="17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4"/>
      <c r="U346" s="34"/>
      <c r="V346" s="34"/>
      <c r="W346" s="34"/>
      <c r="X346" s="34"/>
      <c r="Y346" s="34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  <c r="BS346" s="33"/>
      <c r="BT346" s="33"/>
      <c r="BU346" s="33"/>
      <c r="BV346" s="33"/>
      <c r="BW346" s="33"/>
      <c r="BX346" s="33"/>
      <c r="BY346" s="33"/>
      <c r="BZ346" s="33"/>
      <c r="CA346" s="33"/>
      <c r="CB346" s="33"/>
      <c r="CC346" s="33"/>
    </row>
    <row r="347" spans="1:81" hidden="1" x14ac:dyDescent="0.3">
      <c r="A347" s="17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4"/>
      <c r="U347" s="34"/>
      <c r="V347" s="34"/>
      <c r="W347" s="34"/>
      <c r="X347" s="34"/>
      <c r="Y347" s="34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  <c r="BQ347" s="33"/>
      <c r="BR347" s="33"/>
      <c r="BS347" s="33"/>
      <c r="BT347" s="33"/>
      <c r="BU347" s="33"/>
      <c r="BV347" s="33"/>
      <c r="BW347" s="33"/>
      <c r="BX347" s="33"/>
      <c r="BY347" s="33"/>
      <c r="BZ347" s="33"/>
      <c r="CA347" s="33"/>
      <c r="CB347" s="33"/>
      <c r="CC347" s="33"/>
    </row>
    <row r="348" spans="1:81" hidden="1" x14ac:dyDescent="0.3">
      <c r="A348" s="17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4"/>
      <c r="U348" s="34"/>
      <c r="V348" s="34"/>
      <c r="W348" s="34"/>
      <c r="X348" s="34"/>
      <c r="Y348" s="34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  <c r="BM348" s="33"/>
      <c r="BN348" s="33"/>
      <c r="BO348" s="33"/>
      <c r="BP348" s="33"/>
      <c r="BQ348" s="33"/>
      <c r="BR348" s="33"/>
      <c r="BS348" s="33"/>
      <c r="BT348" s="33"/>
      <c r="BU348" s="33"/>
      <c r="BV348" s="33"/>
      <c r="BW348" s="33"/>
      <c r="BX348" s="33"/>
      <c r="BY348" s="33"/>
      <c r="BZ348" s="33"/>
      <c r="CA348" s="33"/>
      <c r="CB348" s="33"/>
      <c r="CC348" s="33"/>
    </row>
    <row r="349" spans="1:81" hidden="1" x14ac:dyDescent="0.3">
      <c r="A349" s="17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4"/>
      <c r="U349" s="34"/>
      <c r="V349" s="34"/>
      <c r="W349" s="34"/>
      <c r="X349" s="34"/>
      <c r="Y349" s="34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3"/>
      <c r="BQ349" s="33"/>
      <c r="BR349" s="33"/>
      <c r="BS349" s="33"/>
      <c r="BT349" s="33"/>
      <c r="BU349" s="33"/>
      <c r="BV349" s="33"/>
      <c r="BW349" s="33"/>
      <c r="BX349" s="33"/>
      <c r="BY349" s="33"/>
      <c r="BZ349" s="33"/>
      <c r="CA349" s="33"/>
      <c r="CB349" s="33"/>
      <c r="CC349" s="33"/>
    </row>
    <row r="350" spans="1:81" hidden="1" x14ac:dyDescent="0.3">
      <c r="A350" s="17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4"/>
      <c r="U350" s="34"/>
      <c r="V350" s="34"/>
      <c r="W350" s="34"/>
      <c r="X350" s="34"/>
      <c r="Y350" s="34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  <c r="BM350" s="33"/>
      <c r="BN350" s="33"/>
      <c r="BO350" s="33"/>
      <c r="BP350" s="33"/>
      <c r="BQ350" s="33"/>
      <c r="BR350" s="33"/>
      <c r="BS350" s="33"/>
      <c r="BT350" s="33"/>
      <c r="BU350" s="33"/>
      <c r="BV350" s="33"/>
      <c r="BW350" s="33"/>
      <c r="BX350" s="33"/>
      <c r="BY350" s="33"/>
      <c r="BZ350" s="33"/>
      <c r="CA350" s="33"/>
      <c r="CB350" s="33"/>
      <c r="CC350" s="33"/>
    </row>
    <row r="351" spans="1:81" hidden="1" x14ac:dyDescent="0.3">
      <c r="A351" s="17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4"/>
      <c r="U351" s="34"/>
      <c r="V351" s="34"/>
      <c r="W351" s="34"/>
      <c r="X351" s="34"/>
      <c r="Y351" s="34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33"/>
      <c r="BS351" s="33"/>
      <c r="BT351" s="33"/>
      <c r="BU351" s="33"/>
      <c r="BV351" s="33"/>
      <c r="BW351" s="33"/>
      <c r="BX351" s="33"/>
      <c r="BY351" s="33"/>
      <c r="BZ351" s="33"/>
      <c r="CA351" s="33"/>
      <c r="CB351" s="33"/>
      <c r="CC351" s="33"/>
    </row>
    <row r="352" spans="1:81" hidden="1" x14ac:dyDescent="0.3">
      <c r="A352" s="17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4"/>
      <c r="U352" s="34"/>
      <c r="V352" s="34"/>
      <c r="W352" s="34"/>
      <c r="X352" s="34"/>
      <c r="Y352" s="34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33"/>
      <c r="BS352" s="33"/>
      <c r="BT352" s="33"/>
      <c r="BU352" s="33"/>
      <c r="BV352" s="33"/>
      <c r="BW352" s="33"/>
      <c r="BX352" s="33"/>
      <c r="BY352" s="33"/>
      <c r="BZ352" s="33"/>
      <c r="CA352" s="33"/>
      <c r="CB352" s="33"/>
      <c r="CC352" s="33"/>
    </row>
    <row r="353" spans="1:81" hidden="1" x14ac:dyDescent="0.3">
      <c r="A353" s="17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4"/>
      <c r="U353" s="34"/>
      <c r="V353" s="34"/>
      <c r="W353" s="34"/>
      <c r="X353" s="34"/>
      <c r="Y353" s="34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3"/>
      <c r="BM353" s="33"/>
      <c r="BN353" s="33"/>
      <c r="BO353" s="33"/>
      <c r="BP353" s="33"/>
      <c r="BQ353" s="33"/>
      <c r="BR353" s="33"/>
      <c r="BS353" s="33"/>
      <c r="BT353" s="33"/>
      <c r="BU353" s="33"/>
      <c r="BV353" s="33"/>
      <c r="BW353" s="33"/>
      <c r="BX353" s="33"/>
      <c r="BY353" s="33"/>
      <c r="BZ353" s="33"/>
      <c r="CA353" s="33"/>
      <c r="CB353" s="33"/>
      <c r="CC353" s="33"/>
    </row>
    <row r="354" spans="1:81" hidden="1" x14ac:dyDescent="0.3">
      <c r="A354" s="17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4"/>
      <c r="U354" s="34"/>
      <c r="V354" s="34"/>
      <c r="W354" s="34"/>
      <c r="X354" s="34"/>
      <c r="Y354" s="34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  <c r="AX354" s="33"/>
      <c r="AY354" s="33"/>
      <c r="AZ354" s="33"/>
      <c r="BA354" s="33"/>
      <c r="BB354" s="33"/>
      <c r="BC354" s="33"/>
      <c r="BD354" s="33"/>
      <c r="BE354" s="33"/>
      <c r="BF354" s="33"/>
      <c r="BG354" s="33"/>
      <c r="BH354" s="33"/>
      <c r="BI354" s="33"/>
      <c r="BJ354" s="33"/>
      <c r="BK354" s="33"/>
      <c r="BL354" s="33"/>
      <c r="BM354" s="33"/>
      <c r="BN354" s="33"/>
      <c r="BO354" s="33"/>
      <c r="BP354" s="33"/>
      <c r="BQ354" s="33"/>
      <c r="BR354" s="33"/>
      <c r="BS354" s="33"/>
      <c r="BT354" s="33"/>
      <c r="BU354" s="33"/>
      <c r="BV354" s="33"/>
      <c r="BW354" s="33"/>
      <c r="BX354" s="33"/>
      <c r="BY354" s="33"/>
      <c r="BZ354" s="33"/>
      <c r="CA354" s="33"/>
      <c r="CB354" s="33"/>
      <c r="CC354" s="33"/>
    </row>
    <row r="355" spans="1:81" hidden="1" x14ac:dyDescent="0.3">
      <c r="A355" s="17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4"/>
      <c r="U355" s="34"/>
      <c r="V355" s="34"/>
      <c r="W355" s="34"/>
      <c r="X355" s="34"/>
      <c r="Y355" s="34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  <c r="AY355" s="33"/>
      <c r="AZ355" s="33"/>
      <c r="BA355" s="33"/>
      <c r="BB355" s="33"/>
      <c r="BC355" s="33"/>
      <c r="BD355" s="33"/>
      <c r="BE355" s="33"/>
      <c r="BF355" s="33"/>
      <c r="BG355" s="33"/>
      <c r="BH355" s="33"/>
      <c r="BI355" s="33"/>
      <c r="BJ355" s="33"/>
      <c r="BK355" s="33"/>
      <c r="BL355" s="33"/>
      <c r="BM355" s="33"/>
      <c r="BN355" s="33"/>
      <c r="BO355" s="33"/>
      <c r="BP355" s="33"/>
      <c r="BQ355" s="33"/>
      <c r="BR355" s="33"/>
      <c r="BS355" s="33"/>
      <c r="BT355" s="33"/>
      <c r="BU355" s="33"/>
      <c r="BV355" s="33"/>
      <c r="BW355" s="33"/>
      <c r="BX355" s="33"/>
      <c r="BY355" s="33"/>
      <c r="BZ355" s="33"/>
      <c r="CA355" s="33"/>
      <c r="CB355" s="33"/>
      <c r="CC355" s="33"/>
    </row>
    <row r="356" spans="1:81" hidden="1" x14ac:dyDescent="0.3">
      <c r="A356" s="17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4"/>
      <c r="U356" s="34"/>
      <c r="V356" s="34"/>
      <c r="W356" s="34"/>
      <c r="X356" s="34"/>
      <c r="Y356" s="34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U356" s="33"/>
      <c r="AV356" s="33"/>
      <c r="AW356" s="33"/>
      <c r="AX356" s="33"/>
      <c r="AY356" s="33"/>
      <c r="AZ356" s="33"/>
      <c r="BA356" s="33"/>
      <c r="BB356" s="33"/>
      <c r="BC356" s="33"/>
      <c r="BD356" s="33"/>
      <c r="BE356" s="33"/>
      <c r="BF356" s="33"/>
      <c r="BG356" s="33"/>
      <c r="BH356" s="33"/>
      <c r="BI356" s="33"/>
      <c r="BJ356" s="33"/>
      <c r="BK356" s="33"/>
      <c r="BL356" s="33"/>
      <c r="BM356" s="33"/>
      <c r="BN356" s="33"/>
      <c r="BO356" s="33"/>
      <c r="BP356" s="33"/>
      <c r="BQ356" s="33"/>
      <c r="BR356" s="33"/>
      <c r="BS356" s="33"/>
      <c r="BT356" s="33"/>
      <c r="BU356" s="33"/>
      <c r="BV356" s="33"/>
      <c r="BW356" s="33"/>
      <c r="BX356" s="33"/>
      <c r="BY356" s="33"/>
      <c r="BZ356" s="33"/>
      <c r="CA356" s="33"/>
      <c r="CB356" s="33"/>
      <c r="CC356" s="33"/>
    </row>
    <row r="357" spans="1:81" hidden="1" x14ac:dyDescent="0.3">
      <c r="A357" s="17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4"/>
      <c r="U357" s="34"/>
      <c r="V357" s="34"/>
      <c r="W357" s="34"/>
      <c r="X357" s="34"/>
      <c r="Y357" s="34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U357" s="33"/>
      <c r="AV357" s="33"/>
      <c r="AW357" s="33"/>
      <c r="AX357" s="33"/>
      <c r="AY357" s="33"/>
      <c r="AZ357" s="33"/>
      <c r="BA357" s="33"/>
      <c r="BB357" s="33"/>
      <c r="BC357" s="33"/>
      <c r="BD357" s="33"/>
      <c r="BE357" s="33"/>
      <c r="BF357" s="33"/>
      <c r="BG357" s="33"/>
      <c r="BH357" s="33"/>
      <c r="BI357" s="33"/>
      <c r="BJ357" s="33"/>
      <c r="BK357" s="33"/>
      <c r="BL357" s="33"/>
      <c r="BM357" s="33"/>
      <c r="BN357" s="33"/>
      <c r="BO357" s="33"/>
      <c r="BP357" s="33"/>
      <c r="BQ357" s="33"/>
      <c r="BR357" s="33"/>
      <c r="BS357" s="33"/>
      <c r="BT357" s="33"/>
      <c r="BU357" s="33"/>
      <c r="BV357" s="33"/>
      <c r="BW357" s="33"/>
      <c r="BX357" s="33"/>
      <c r="BY357" s="33"/>
      <c r="BZ357" s="33"/>
      <c r="CA357" s="33"/>
      <c r="CB357" s="33"/>
      <c r="CC357" s="33"/>
    </row>
    <row r="358" spans="1:81" hidden="1" x14ac:dyDescent="0.3">
      <c r="A358" s="17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4"/>
      <c r="U358" s="34"/>
      <c r="V358" s="34"/>
      <c r="W358" s="34"/>
      <c r="X358" s="34"/>
      <c r="Y358" s="34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  <c r="AV358" s="33"/>
      <c r="AW358" s="33"/>
      <c r="AX358" s="33"/>
      <c r="AY358" s="33"/>
      <c r="AZ358" s="33"/>
      <c r="BA358" s="33"/>
      <c r="BB358" s="33"/>
      <c r="BC358" s="33"/>
      <c r="BD358" s="33"/>
      <c r="BE358" s="33"/>
      <c r="BF358" s="33"/>
      <c r="BG358" s="33"/>
      <c r="BH358" s="33"/>
      <c r="BI358" s="33"/>
      <c r="BJ358" s="33"/>
      <c r="BK358" s="33"/>
      <c r="BL358" s="33"/>
      <c r="BM358" s="33"/>
      <c r="BN358" s="33"/>
      <c r="BO358" s="33"/>
      <c r="BP358" s="33"/>
      <c r="BQ358" s="33"/>
      <c r="BR358" s="33"/>
      <c r="BS358" s="33"/>
      <c r="BT358" s="33"/>
      <c r="BU358" s="33"/>
      <c r="BV358" s="33"/>
      <c r="BW358" s="33"/>
      <c r="BX358" s="33"/>
      <c r="BY358" s="33"/>
      <c r="BZ358" s="33"/>
      <c r="CA358" s="33"/>
      <c r="CB358" s="33"/>
      <c r="CC358" s="33"/>
    </row>
    <row r="359" spans="1:81" hidden="1" x14ac:dyDescent="0.3">
      <c r="A359" s="17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4"/>
      <c r="U359" s="34"/>
      <c r="V359" s="34"/>
      <c r="W359" s="34"/>
      <c r="X359" s="34"/>
      <c r="Y359" s="34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  <c r="AY359" s="33"/>
      <c r="AZ359" s="33"/>
      <c r="BA359" s="33"/>
      <c r="BB359" s="33"/>
      <c r="BC359" s="33"/>
      <c r="BD359" s="33"/>
      <c r="BE359" s="33"/>
      <c r="BF359" s="33"/>
      <c r="BG359" s="33"/>
      <c r="BH359" s="33"/>
      <c r="BI359" s="33"/>
      <c r="BJ359" s="33"/>
      <c r="BK359" s="33"/>
      <c r="BL359" s="33"/>
      <c r="BM359" s="33"/>
      <c r="BN359" s="33"/>
      <c r="BO359" s="33"/>
      <c r="BP359" s="33"/>
      <c r="BQ359" s="33"/>
      <c r="BR359" s="33"/>
      <c r="BS359" s="33"/>
      <c r="BT359" s="33"/>
      <c r="BU359" s="33"/>
      <c r="BV359" s="33"/>
      <c r="BW359" s="33"/>
      <c r="BX359" s="33"/>
      <c r="BY359" s="33"/>
      <c r="BZ359" s="33"/>
      <c r="CA359" s="33"/>
      <c r="CB359" s="33"/>
      <c r="CC359" s="33"/>
    </row>
    <row r="360" spans="1:81" hidden="1" x14ac:dyDescent="0.3">
      <c r="A360" s="17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4"/>
      <c r="U360" s="34"/>
      <c r="V360" s="34"/>
      <c r="W360" s="34"/>
      <c r="X360" s="34"/>
      <c r="Y360" s="34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  <c r="AY360" s="33"/>
      <c r="AZ360" s="33"/>
      <c r="BA360" s="33"/>
      <c r="BB360" s="33"/>
      <c r="BC360" s="33"/>
      <c r="BD360" s="33"/>
      <c r="BE360" s="33"/>
      <c r="BF360" s="33"/>
      <c r="BG360" s="33"/>
      <c r="BH360" s="33"/>
      <c r="BI360" s="33"/>
      <c r="BJ360" s="33"/>
      <c r="BK360" s="33"/>
      <c r="BL360" s="33"/>
      <c r="BM360" s="33"/>
      <c r="BN360" s="33"/>
      <c r="BO360" s="33"/>
      <c r="BP360" s="33"/>
      <c r="BQ360" s="33"/>
      <c r="BR360" s="33"/>
      <c r="BS360" s="33"/>
      <c r="BT360" s="33"/>
      <c r="BU360" s="33"/>
      <c r="BV360" s="33"/>
      <c r="BW360" s="33"/>
      <c r="BX360" s="33"/>
      <c r="BY360" s="33"/>
      <c r="BZ360" s="33"/>
      <c r="CA360" s="33"/>
      <c r="CB360" s="33"/>
      <c r="CC360" s="33"/>
    </row>
    <row r="361" spans="1:81" hidden="1" x14ac:dyDescent="0.3">
      <c r="A361" s="17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4"/>
      <c r="U361" s="34"/>
      <c r="V361" s="34"/>
      <c r="W361" s="34"/>
      <c r="X361" s="34"/>
      <c r="Y361" s="34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  <c r="AY361" s="33"/>
      <c r="AZ361" s="33"/>
      <c r="BA361" s="33"/>
      <c r="BB361" s="33"/>
      <c r="BC361" s="33"/>
      <c r="BD361" s="33"/>
      <c r="BE361" s="33"/>
      <c r="BF361" s="33"/>
      <c r="BG361" s="33"/>
      <c r="BH361" s="33"/>
      <c r="BI361" s="33"/>
      <c r="BJ361" s="33"/>
      <c r="BK361" s="33"/>
      <c r="BL361" s="33"/>
      <c r="BM361" s="33"/>
      <c r="BN361" s="33"/>
      <c r="BO361" s="33"/>
      <c r="BP361" s="33"/>
      <c r="BQ361" s="33"/>
      <c r="BR361" s="33"/>
      <c r="BS361" s="33"/>
      <c r="BT361" s="33"/>
      <c r="BU361" s="33"/>
      <c r="BV361" s="33"/>
      <c r="BW361" s="33"/>
      <c r="BX361" s="33"/>
      <c r="BY361" s="33"/>
      <c r="BZ361" s="33"/>
      <c r="CA361" s="33"/>
      <c r="CB361" s="33"/>
      <c r="CC361" s="33"/>
    </row>
    <row r="362" spans="1:81" hidden="1" x14ac:dyDescent="0.3">
      <c r="A362" s="17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4"/>
      <c r="U362" s="34"/>
      <c r="V362" s="34"/>
      <c r="W362" s="34"/>
      <c r="X362" s="34"/>
      <c r="Y362" s="34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  <c r="BG362" s="33"/>
      <c r="BH362" s="33"/>
      <c r="BI362" s="33"/>
      <c r="BJ362" s="33"/>
      <c r="BK362" s="33"/>
      <c r="BL362" s="33"/>
      <c r="BM362" s="33"/>
      <c r="BN362" s="33"/>
      <c r="BO362" s="33"/>
      <c r="BP362" s="33"/>
      <c r="BQ362" s="33"/>
      <c r="BR362" s="33"/>
      <c r="BS362" s="33"/>
      <c r="BT362" s="33"/>
      <c r="BU362" s="33"/>
      <c r="BV362" s="33"/>
      <c r="BW362" s="33"/>
      <c r="BX362" s="33"/>
      <c r="BY362" s="33"/>
      <c r="BZ362" s="33"/>
      <c r="CA362" s="33"/>
      <c r="CB362" s="33"/>
      <c r="CC362" s="33"/>
    </row>
    <row r="363" spans="1:81" hidden="1" x14ac:dyDescent="0.3">
      <c r="A363" s="17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4"/>
      <c r="U363" s="34"/>
      <c r="V363" s="34"/>
      <c r="W363" s="34"/>
      <c r="X363" s="34"/>
      <c r="Y363" s="34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  <c r="BG363" s="33"/>
      <c r="BH363" s="33"/>
      <c r="BI363" s="33"/>
      <c r="BJ363" s="33"/>
      <c r="BK363" s="33"/>
      <c r="BL363" s="33"/>
      <c r="BM363" s="33"/>
      <c r="BN363" s="33"/>
      <c r="BO363" s="33"/>
      <c r="BP363" s="33"/>
      <c r="BQ363" s="33"/>
      <c r="BR363" s="33"/>
      <c r="BS363" s="33"/>
      <c r="BT363" s="33"/>
      <c r="BU363" s="33"/>
      <c r="BV363" s="33"/>
      <c r="BW363" s="33"/>
      <c r="BX363" s="33"/>
      <c r="BY363" s="33"/>
      <c r="BZ363" s="33"/>
      <c r="CA363" s="33"/>
      <c r="CB363" s="33"/>
      <c r="CC363" s="33"/>
    </row>
    <row r="364" spans="1:81" hidden="1" x14ac:dyDescent="0.3">
      <c r="A364" s="17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4"/>
      <c r="U364" s="34"/>
      <c r="V364" s="34"/>
      <c r="W364" s="34"/>
      <c r="X364" s="34"/>
      <c r="Y364" s="34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  <c r="AY364" s="33"/>
      <c r="AZ364" s="33"/>
      <c r="BA364" s="33"/>
      <c r="BB364" s="33"/>
      <c r="BC364" s="33"/>
      <c r="BD364" s="33"/>
      <c r="BE364" s="33"/>
      <c r="BF364" s="33"/>
      <c r="BG364" s="33"/>
      <c r="BH364" s="33"/>
      <c r="BI364" s="33"/>
      <c r="BJ364" s="33"/>
      <c r="BK364" s="33"/>
      <c r="BL364" s="33"/>
      <c r="BM364" s="33"/>
      <c r="BN364" s="33"/>
      <c r="BO364" s="33"/>
      <c r="BP364" s="33"/>
      <c r="BQ364" s="33"/>
      <c r="BR364" s="33"/>
      <c r="BS364" s="33"/>
      <c r="BT364" s="33"/>
      <c r="BU364" s="33"/>
      <c r="BV364" s="33"/>
      <c r="BW364" s="33"/>
      <c r="BX364" s="33"/>
      <c r="BY364" s="33"/>
      <c r="BZ364" s="33"/>
      <c r="CA364" s="33"/>
      <c r="CB364" s="33"/>
      <c r="CC364" s="33"/>
    </row>
    <row r="365" spans="1:81" hidden="1" x14ac:dyDescent="0.3">
      <c r="A365" s="17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4"/>
      <c r="U365" s="34"/>
      <c r="V365" s="34"/>
      <c r="W365" s="34"/>
      <c r="X365" s="34"/>
      <c r="Y365" s="34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  <c r="AY365" s="33"/>
      <c r="AZ365" s="33"/>
      <c r="BA365" s="33"/>
      <c r="BB365" s="33"/>
      <c r="BC365" s="33"/>
      <c r="BD365" s="33"/>
      <c r="BE365" s="33"/>
      <c r="BF365" s="33"/>
      <c r="BG365" s="33"/>
      <c r="BH365" s="33"/>
      <c r="BI365" s="33"/>
      <c r="BJ365" s="33"/>
      <c r="BK365" s="33"/>
      <c r="BL365" s="33"/>
      <c r="BM365" s="33"/>
      <c r="BN365" s="33"/>
      <c r="BO365" s="33"/>
      <c r="BP365" s="33"/>
      <c r="BQ365" s="33"/>
      <c r="BR365" s="33"/>
      <c r="BS365" s="33"/>
      <c r="BT365" s="33"/>
      <c r="BU365" s="33"/>
      <c r="BV365" s="33"/>
      <c r="BW365" s="33"/>
      <c r="BX365" s="33"/>
      <c r="BY365" s="33"/>
      <c r="BZ365" s="33"/>
      <c r="CA365" s="33"/>
      <c r="CB365" s="33"/>
      <c r="CC365" s="33"/>
    </row>
    <row r="366" spans="1:81" hidden="1" x14ac:dyDescent="0.3">
      <c r="A366" s="17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4"/>
      <c r="U366" s="34"/>
      <c r="V366" s="34"/>
      <c r="W366" s="34"/>
      <c r="X366" s="34"/>
      <c r="Y366" s="34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  <c r="BG366" s="33"/>
      <c r="BH366" s="33"/>
      <c r="BI366" s="33"/>
      <c r="BJ366" s="33"/>
      <c r="BK366" s="33"/>
      <c r="BL366" s="33"/>
      <c r="BM366" s="33"/>
      <c r="BN366" s="33"/>
      <c r="BO366" s="33"/>
      <c r="BP366" s="33"/>
      <c r="BQ366" s="33"/>
      <c r="BR366" s="33"/>
      <c r="BS366" s="33"/>
      <c r="BT366" s="33"/>
      <c r="BU366" s="33"/>
      <c r="BV366" s="33"/>
      <c r="BW366" s="33"/>
      <c r="BX366" s="33"/>
      <c r="BY366" s="33"/>
      <c r="BZ366" s="33"/>
      <c r="CA366" s="33"/>
      <c r="CB366" s="33"/>
      <c r="CC366" s="33"/>
    </row>
    <row r="367" spans="1:81" hidden="1" x14ac:dyDescent="0.3">
      <c r="A367" s="17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4"/>
      <c r="U367" s="34"/>
      <c r="V367" s="34"/>
      <c r="W367" s="34"/>
      <c r="X367" s="34"/>
      <c r="Y367" s="34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33"/>
      <c r="BJ367" s="33"/>
      <c r="BK367" s="33"/>
      <c r="BL367" s="33"/>
      <c r="BM367" s="33"/>
      <c r="BN367" s="33"/>
      <c r="BO367" s="33"/>
      <c r="BP367" s="33"/>
      <c r="BQ367" s="33"/>
      <c r="BR367" s="33"/>
      <c r="BS367" s="33"/>
      <c r="BT367" s="33"/>
      <c r="BU367" s="33"/>
      <c r="BV367" s="33"/>
      <c r="BW367" s="33"/>
      <c r="BX367" s="33"/>
      <c r="BY367" s="33"/>
      <c r="BZ367" s="33"/>
      <c r="CA367" s="33"/>
      <c r="CB367" s="33"/>
      <c r="CC367" s="33"/>
    </row>
    <row r="368" spans="1:81" hidden="1" x14ac:dyDescent="0.3">
      <c r="A368" s="17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4"/>
      <c r="U368" s="34"/>
      <c r="V368" s="34"/>
      <c r="W368" s="34"/>
      <c r="X368" s="34"/>
      <c r="Y368" s="34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R368" s="33"/>
      <c r="AS368" s="33"/>
      <c r="AT368" s="33"/>
      <c r="AU368" s="33"/>
      <c r="AV368" s="33"/>
      <c r="AW368" s="33"/>
      <c r="AX368" s="33"/>
      <c r="AY368" s="33"/>
      <c r="AZ368" s="33"/>
      <c r="BA368" s="33"/>
      <c r="BB368" s="33"/>
      <c r="BC368" s="33"/>
      <c r="BD368" s="33"/>
      <c r="BE368" s="33"/>
      <c r="BF368" s="33"/>
      <c r="BG368" s="33"/>
      <c r="BH368" s="33"/>
      <c r="BI368" s="33"/>
      <c r="BJ368" s="33"/>
      <c r="BK368" s="33"/>
      <c r="BL368" s="33"/>
      <c r="BM368" s="33"/>
      <c r="BN368" s="33"/>
      <c r="BO368" s="33"/>
      <c r="BP368" s="33"/>
      <c r="BQ368" s="33"/>
      <c r="BR368" s="33"/>
      <c r="BS368" s="33"/>
      <c r="BT368" s="33"/>
      <c r="BU368" s="33"/>
      <c r="BV368" s="33"/>
      <c r="BW368" s="33"/>
      <c r="BX368" s="33"/>
      <c r="BY368" s="33"/>
      <c r="BZ368" s="33"/>
      <c r="CA368" s="33"/>
      <c r="CB368" s="33"/>
      <c r="CC368" s="33"/>
    </row>
    <row r="369" spans="1:81" hidden="1" x14ac:dyDescent="0.3">
      <c r="A369" s="17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4"/>
      <c r="U369" s="34"/>
      <c r="V369" s="34"/>
      <c r="W369" s="34"/>
      <c r="X369" s="34"/>
      <c r="Y369" s="34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  <c r="AR369" s="33"/>
      <c r="AS369" s="33"/>
      <c r="AT369" s="33"/>
      <c r="AU369" s="33"/>
      <c r="AV369" s="33"/>
      <c r="AW369" s="33"/>
      <c r="AX369" s="33"/>
      <c r="AY369" s="33"/>
      <c r="AZ369" s="33"/>
      <c r="BA369" s="33"/>
      <c r="BB369" s="33"/>
      <c r="BC369" s="33"/>
      <c r="BD369" s="33"/>
      <c r="BE369" s="33"/>
      <c r="BF369" s="33"/>
      <c r="BG369" s="33"/>
      <c r="BH369" s="33"/>
      <c r="BI369" s="33"/>
      <c r="BJ369" s="33"/>
      <c r="BK369" s="33"/>
      <c r="BL369" s="33"/>
      <c r="BM369" s="33"/>
      <c r="BN369" s="33"/>
      <c r="BO369" s="33"/>
      <c r="BP369" s="33"/>
      <c r="BQ369" s="33"/>
      <c r="BR369" s="33"/>
      <c r="BS369" s="33"/>
      <c r="BT369" s="33"/>
      <c r="BU369" s="33"/>
      <c r="BV369" s="33"/>
      <c r="BW369" s="33"/>
      <c r="BX369" s="33"/>
      <c r="BY369" s="33"/>
      <c r="BZ369" s="33"/>
      <c r="CA369" s="33"/>
      <c r="CB369" s="33"/>
      <c r="CC369" s="33"/>
    </row>
    <row r="370" spans="1:81" hidden="1" x14ac:dyDescent="0.3">
      <c r="A370" s="17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4"/>
      <c r="U370" s="34"/>
      <c r="V370" s="34"/>
      <c r="W370" s="34"/>
      <c r="X370" s="34"/>
      <c r="Y370" s="34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  <c r="AY370" s="33"/>
      <c r="AZ370" s="33"/>
      <c r="BA370" s="33"/>
      <c r="BB370" s="33"/>
      <c r="BC370" s="33"/>
      <c r="BD370" s="33"/>
      <c r="BE370" s="33"/>
      <c r="BF370" s="33"/>
      <c r="BG370" s="33"/>
      <c r="BH370" s="33"/>
      <c r="BI370" s="33"/>
      <c r="BJ370" s="33"/>
      <c r="BK370" s="33"/>
      <c r="BL370" s="33"/>
      <c r="BM370" s="33"/>
      <c r="BN370" s="33"/>
      <c r="BO370" s="33"/>
      <c r="BP370" s="33"/>
      <c r="BQ370" s="33"/>
      <c r="BR370" s="33"/>
      <c r="BS370" s="33"/>
      <c r="BT370" s="33"/>
      <c r="BU370" s="33"/>
      <c r="BV370" s="33"/>
      <c r="BW370" s="33"/>
      <c r="BX370" s="33"/>
      <c r="BY370" s="33"/>
      <c r="BZ370" s="33"/>
      <c r="CA370" s="33"/>
      <c r="CB370" s="33"/>
      <c r="CC370" s="33"/>
    </row>
    <row r="371" spans="1:81" hidden="1" x14ac:dyDescent="0.3">
      <c r="A371" s="17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4"/>
      <c r="U371" s="34"/>
      <c r="V371" s="34"/>
      <c r="W371" s="34"/>
      <c r="X371" s="34"/>
      <c r="Y371" s="34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  <c r="AQ371" s="33"/>
      <c r="AR371" s="33"/>
      <c r="AS371" s="33"/>
      <c r="AT371" s="33"/>
      <c r="AU371" s="33"/>
      <c r="AV371" s="33"/>
      <c r="AW371" s="33"/>
      <c r="AX371" s="33"/>
      <c r="AY371" s="33"/>
      <c r="AZ371" s="33"/>
      <c r="BA371" s="33"/>
      <c r="BB371" s="33"/>
      <c r="BC371" s="33"/>
      <c r="BD371" s="33"/>
      <c r="BE371" s="33"/>
      <c r="BF371" s="33"/>
      <c r="BG371" s="33"/>
      <c r="BH371" s="33"/>
      <c r="BI371" s="33"/>
      <c r="BJ371" s="33"/>
      <c r="BK371" s="33"/>
      <c r="BL371" s="33"/>
      <c r="BM371" s="33"/>
      <c r="BN371" s="33"/>
      <c r="BO371" s="33"/>
      <c r="BP371" s="33"/>
      <c r="BQ371" s="33"/>
      <c r="BR371" s="33"/>
      <c r="BS371" s="33"/>
      <c r="BT371" s="33"/>
      <c r="BU371" s="33"/>
      <c r="BV371" s="33"/>
      <c r="BW371" s="33"/>
      <c r="BX371" s="33"/>
      <c r="BY371" s="33"/>
      <c r="BZ371" s="33"/>
      <c r="CA371" s="33"/>
      <c r="CB371" s="33"/>
      <c r="CC371" s="33"/>
    </row>
    <row r="372" spans="1:81" hidden="1" x14ac:dyDescent="0.3">
      <c r="A372" s="17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4"/>
      <c r="U372" s="34"/>
      <c r="V372" s="34"/>
      <c r="W372" s="34"/>
      <c r="X372" s="34"/>
      <c r="Y372" s="34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  <c r="AR372" s="33"/>
      <c r="AS372" s="33"/>
      <c r="AT372" s="33"/>
      <c r="AU372" s="33"/>
      <c r="AV372" s="33"/>
      <c r="AW372" s="33"/>
      <c r="AX372" s="33"/>
      <c r="AY372" s="33"/>
      <c r="AZ372" s="33"/>
      <c r="BA372" s="33"/>
      <c r="BB372" s="33"/>
      <c r="BC372" s="33"/>
      <c r="BD372" s="33"/>
      <c r="BE372" s="33"/>
      <c r="BF372" s="33"/>
      <c r="BG372" s="33"/>
      <c r="BH372" s="33"/>
      <c r="BI372" s="33"/>
      <c r="BJ372" s="33"/>
      <c r="BK372" s="33"/>
      <c r="BL372" s="33"/>
      <c r="BM372" s="33"/>
      <c r="BN372" s="33"/>
      <c r="BO372" s="33"/>
      <c r="BP372" s="33"/>
      <c r="BQ372" s="33"/>
      <c r="BR372" s="33"/>
      <c r="BS372" s="33"/>
      <c r="BT372" s="33"/>
      <c r="BU372" s="33"/>
      <c r="BV372" s="33"/>
      <c r="BW372" s="33"/>
      <c r="BX372" s="33"/>
      <c r="BY372" s="33"/>
      <c r="BZ372" s="33"/>
      <c r="CA372" s="33"/>
      <c r="CB372" s="33"/>
      <c r="CC372" s="33"/>
    </row>
    <row r="373" spans="1:81" hidden="1" x14ac:dyDescent="0.3">
      <c r="A373" s="17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4"/>
      <c r="U373" s="34"/>
      <c r="V373" s="34"/>
      <c r="W373" s="34"/>
      <c r="X373" s="34"/>
      <c r="Y373" s="34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  <c r="AP373" s="33"/>
      <c r="AQ373" s="33"/>
      <c r="AR373" s="33"/>
      <c r="AS373" s="33"/>
      <c r="AT373" s="33"/>
      <c r="AU373" s="33"/>
      <c r="AV373" s="33"/>
      <c r="AW373" s="33"/>
      <c r="AX373" s="33"/>
      <c r="AY373" s="33"/>
      <c r="AZ373" s="33"/>
      <c r="BA373" s="33"/>
      <c r="BB373" s="33"/>
      <c r="BC373" s="33"/>
      <c r="BD373" s="33"/>
      <c r="BE373" s="33"/>
      <c r="BF373" s="33"/>
      <c r="BG373" s="33"/>
      <c r="BH373" s="33"/>
      <c r="BI373" s="33"/>
      <c r="BJ373" s="33"/>
      <c r="BK373" s="33"/>
      <c r="BL373" s="33"/>
      <c r="BM373" s="33"/>
      <c r="BN373" s="33"/>
      <c r="BO373" s="33"/>
      <c r="BP373" s="33"/>
      <c r="BQ373" s="33"/>
      <c r="BR373" s="33"/>
      <c r="BS373" s="33"/>
      <c r="BT373" s="33"/>
      <c r="BU373" s="33"/>
      <c r="BV373" s="33"/>
      <c r="BW373" s="33"/>
      <c r="BX373" s="33"/>
      <c r="BY373" s="33"/>
      <c r="BZ373" s="33"/>
      <c r="CA373" s="33"/>
      <c r="CB373" s="33"/>
      <c r="CC373" s="33"/>
    </row>
    <row r="374" spans="1:81" hidden="1" x14ac:dyDescent="0.3">
      <c r="A374" s="17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4"/>
      <c r="U374" s="34"/>
      <c r="V374" s="34"/>
      <c r="W374" s="34"/>
      <c r="X374" s="34"/>
      <c r="Y374" s="34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  <c r="AP374" s="33"/>
      <c r="AQ374" s="33"/>
      <c r="AR374" s="33"/>
      <c r="AS374" s="33"/>
      <c r="AT374" s="33"/>
      <c r="AU374" s="33"/>
      <c r="AV374" s="33"/>
      <c r="AW374" s="33"/>
      <c r="AX374" s="33"/>
      <c r="AY374" s="33"/>
      <c r="AZ374" s="33"/>
      <c r="BA374" s="33"/>
      <c r="BB374" s="33"/>
      <c r="BC374" s="33"/>
      <c r="BD374" s="33"/>
      <c r="BE374" s="33"/>
      <c r="BF374" s="33"/>
      <c r="BG374" s="33"/>
      <c r="BH374" s="33"/>
      <c r="BI374" s="33"/>
      <c r="BJ374" s="33"/>
      <c r="BK374" s="33"/>
      <c r="BL374" s="33"/>
      <c r="BM374" s="33"/>
      <c r="BN374" s="33"/>
      <c r="BO374" s="33"/>
      <c r="BP374" s="33"/>
      <c r="BQ374" s="33"/>
      <c r="BR374" s="33"/>
      <c r="BS374" s="33"/>
      <c r="BT374" s="33"/>
      <c r="BU374" s="33"/>
      <c r="BV374" s="33"/>
      <c r="BW374" s="33"/>
      <c r="BX374" s="33"/>
      <c r="BY374" s="33"/>
      <c r="BZ374" s="33"/>
      <c r="CA374" s="33"/>
      <c r="CB374" s="33"/>
      <c r="CC374" s="33"/>
    </row>
    <row r="375" spans="1:81" hidden="1" x14ac:dyDescent="0.3">
      <c r="A375" s="17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4"/>
      <c r="U375" s="34"/>
      <c r="V375" s="34"/>
      <c r="W375" s="34"/>
      <c r="X375" s="34"/>
      <c r="Y375" s="34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R375" s="33"/>
      <c r="AS375" s="33"/>
      <c r="AT375" s="33"/>
      <c r="AU375" s="33"/>
      <c r="AV375" s="33"/>
      <c r="AW375" s="33"/>
      <c r="AX375" s="33"/>
      <c r="AY375" s="33"/>
      <c r="AZ375" s="33"/>
      <c r="BA375" s="33"/>
      <c r="BB375" s="33"/>
      <c r="BC375" s="33"/>
      <c r="BD375" s="33"/>
      <c r="BE375" s="33"/>
      <c r="BF375" s="33"/>
      <c r="BG375" s="33"/>
      <c r="BH375" s="33"/>
      <c r="BI375" s="33"/>
      <c r="BJ375" s="33"/>
      <c r="BK375" s="33"/>
      <c r="BL375" s="33"/>
      <c r="BM375" s="33"/>
      <c r="BN375" s="33"/>
      <c r="BO375" s="33"/>
      <c r="BP375" s="33"/>
      <c r="BQ375" s="33"/>
      <c r="BR375" s="33"/>
      <c r="BS375" s="33"/>
      <c r="BT375" s="33"/>
      <c r="BU375" s="33"/>
      <c r="BV375" s="33"/>
      <c r="BW375" s="33"/>
      <c r="BX375" s="33"/>
      <c r="BY375" s="33"/>
      <c r="BZ375" s="33"/>
      <c r="CA375" s="33"/>
      <c r="CB375" s="33"/>
      <c r="CC375" s="33"/>
    </row>
    <row r="376" spans="1:81" hidden="1" x14ac:dyDescent="0.3">
      <c r="A376" s="17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4"/>
      <c r="U376" s="34"/>
      <c r="V376" s="34"/>
      <c r="W376" s="34"/>
      <c r="X376" s="34"/>
      <c r="Y376" s="34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  <c r="AY376" s="33"/>
      <c r="AZ376" s="33"/>
      <c r="BA376" s="33"/>
      <c r="BB376" s="33"/>
      <c r="BC376" s="33"/>
      <c r="BD376" s="33"/>
      <c r="BE376" s="33"/>
      <c r="BF376" s="33"/>
      <c r="BG376" s="33"/>
      <c r="BH376" s="33"/>
      <c r="BI376" s="33"/>
      <c r="BJ376" s="33"/>
      <c r="BK376" s="33"/>
      <c r="BL376" s="33"/>
      <c r="BM376" s="33"/>
      <c r="BN376" s="33"/>
      <c r="BO376" s="33"/>
      <c r="BP376" s="33"/>
      <c r="BQ376" s="33"/>
      <c r="BR376" s="33"/>
      <c r="BS376" s="33"/>
      <c r="BT376" s="33"/>
      <c r="BU376" s="33"/>
      <c r="BV376" s="33"/>
      <c r="BW376" s="33"/>
      <c r="BX376" s="33"/>
      <c r="BY376" s="33"/>
      <c r="BZ376" s="33"/>
      <c r="CA376" s="33"/>
      <c r="CB376" s="33"/>
      <c r="CC376" s="33"/>
    </row>
    <row r="377" spans="1:81" hidden="1" x14ac:dyDescent="0.3">
      <c r="A377" s="17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4"/>
      <c r="U377" s="34"/>
      <c r="V377" s="34"/>
      <c r="W377" s="34"/>
      <c r="X377" s="34"/>
      <c r="Y377" s="34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  <c r="AY377" s="33"/>
      <c r="AZ377" s="33"/>
      <c r="BA377" s="33"/>
      <c r="BB377" s="33"/>
      <c r="BC377" s="33"/>
      <c r="BD377" s="33"/>
      <c r="BE377" s="33"/>
      <c r="BF377" s="33"/>
      <c r="BG377" s="33"/>
      <c r="BH377" s="33"/>
      <c r="BI377" s="33"/>
      <c r="BJ377" s="33"/>
      <c r="BK377" s="33"/>
      <c r="BL377" s="33"/>
      <c r="BM377" s="33"/>
      <c r="BN377" s="33"/>
      <c r="BO377" s="33"/>
      <c r="BP377" s="33"/>
      <c r="BQ377" s="33"/>
      <c r="BR377" s="33"/>
      <c r="BS377" s="33"/>
      <c r="BT377" s="33"/>
      <c r="BU377" s="33"/>
      <c r="BV377" s="33"/>
      <c r="BW377" s="33"/>
      <c r="BX377" s="33"/>
      <c r="BY377" s="33"/>
      <c r="BZ377" s="33"/>
      <c r="CA377" s="33"/>
      <c r="CB377" s="33"/>
      <c r="CC377" s="33"/>
    </row>
    <row r="378" spans="1:81" hidden="1" x14ac:dyDescent="0.3">
      <c r="A378" s="17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4"/>
      <c r="U378" s="34"/>
      <c r="V378" s="34"/>
      <c r="W378" s="34"/>
      <c r="X378" s="34"/>
      <c r="Y378" s="34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  <c r="AY378" s="33"/>
      <c r="AZ378" s="33"/>
      <c r="BA378" s="33"/>
      <c r="BB378" s="33"/>
      <c r="BC378" s="33"/>
      <c r="BD378" s="33"/>
      <c r="BE378" s="33"/>
      <c r="BF378" s="33"/>
      <c r="BG378" s="33"/>
      <c r="BH378" s="33"/>
      <c r="BI378" s="33"/>
      <c r="BJ378" s="33"/>
      <c r="BK378" s="33"/>
      <c r="BL378" s="33"/>
      <c r="BM378" s="33"/>
      <c r="BN378" s="33"/>
      <c r="BO378" s="33"/>
      <c r="BP378" s="33"/>
      <c r="BQ378" s="33"/>
      <c r="BR378" s="33"/>
      <c r="BS378" s="33"/>
      <c r="BT378" s="33"/>
      <c r="BU378" s="33"/>
      <c r="BV378" s="33"/>
      <c r="BW378" s="33"/>
      <c r="BX378" s="33"/>
      <c r="BY378" s="33"/>
      <c r="BZ378" s="33"/>
      <c r="CA378" s="33"/>
      <c r="CB378" s="33"/>
      <c r="CC378" s="33"/>
    </row>
    <row r="379" spans="1:81" hidden="1" x14ac:dyDescent="0.3">
      <c r="A379" s="17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4"/>
      <c r="U379" s="34"/>
      <c r="V379" s="34"/>
      <c r="W379" s="34"/>
      <c r="X379" s="34"/>
      <c r="Y379" s="34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  <c r="AV379" s="33"/>
      <c r="AW379" s="33"/>
      <c r="AX379" s="33"/>
      <c r="AY379" s="33"/>
      <c r="AZ379" s="33"/>
      <c r="BA379" s="33"/>
      <c r="BB379" s="33"/>
      <c r="BC379" s="33"/>
      <c r="BD379" s="33"/>
      <c r="BE379" s="33"/>
      <c r="BF379" s="33"/>
      <c r="BG379" s="33"/>
      <c r="BH379" s="33"/>
      <c r="BI379" s="33"/>
      <c r="BJ379" s="33"/>
      <c r="BK379" s="33"/>
      <c r="BL379" s="33"/>
      <c r="BM379" s="33"/>
      <c r="BN379" s="33"/>
      <c r="BO379" s="33"/>
      <c r="BP379" s="33"/>
      <c r="BQ379" s="33"/>
      <c r="BR379" s="33"/>
      <c r="BS379" s="33"/>
      <c r="BT379" s="33"/>
      <c r="BU379" s="33"/>
      <c r="BV379" s="33"/>
      <c r="BW379" s="33"/>
      <c r="BX379" s="33"/>
      <c r="BY379" s="33"/>
      <c r="BZ379" s="33"/>
      <c r="CA379" s="33"/>
      <c r="CB379" s="33"/>
      <c r="CC379" s="33"/>
    </row>
    <row r="380" spans="1:81" hidden="1" x14ac:dyDescent="0.3">
      <c r="A380" s="17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4"/>
      <c r="U380" s="34"/>
      <c r="V380" s="34"/>
      <c r="W380" s="34"/>
      <c r="X380" s="34"/>
      <c r="Y380" s="34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  <c r="AS380" s="33"/>
      <c r="AT380" s="33"/>
      <c r="AU380" s="33"/>
      <c r="AV380" s="33"/>
      <c r="AW380" s="33"/>
      <c r="AX380" s="33"/>
      <c r="AY380" s="33"/>
      <c r="AZ380" s="33"/>
      <c r="BA380" s="33"/>
      <c r="BB380" s="33"/>
      <c r="BC380" s="33"/>
      <c r="BD380" s="33"/>
      <c r="BE380" s="33"/>
      <c r="BF380" s="33"/>
      <c r="BG380" s="33"/>
      <c r="BH380" s="33"/>
      <c r="BI380" s="33"/>
      <c r="BJ380" s="33"/>
      <c r="BK380" s="33"/>
      <c r="BL380" s="33"/>
      <c r="BM380" s="33"/>
      <c r="BN380" s="33"/>
      <c r="BO380" s="33"/>
      <c r="BP380" s="33"/>
      <c r="BQ380" s="33"/>
      <c r="BR380" s="33"/>
      <c r="BS380" s="33"/>
      <c r="BT380" s="33"/>
      <c r="BU380" s="33"/>
      <c r="BV380" s="33"/>
      <c r="BW380" s="33"/>
      <c r="BX380" s="33"/>
      <c r="BY380" s="33"/>
      <c r="BZ380" s="33"/>
      <c r="CA380" s="33"/>
      <c r="CB380" s="33"/>
      <c r="CC380" s="33"/>
    </row>
    <row r="381" spans="1:81" hidden="1" x14ac:dyDescent="0.3">
      <c r="A381" s="17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4"/>
      <c r="U381" s="34"/>
      <c r="V381" s="34"/>
      <c r="W381" s="34"/>
      <c r="X381" s="34"/>
      <c r="Y381" s="34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  <c r="AU381" s="33"/>
      <c r="AV381" s="33"/>
      <c r="AW381" s="33"/>
      <c r="AX381" s="33"/>
      <c r="AY381" s="33"/>
      <c r="AZ381" s="33"/>
      <c r="BA381" s="33"/>
      <c r="BB381" s="33"/>
      <c r="BC381" s="33"/>
      <c r="BD381" s="33"/>
      <c r="BE381" s="33"/>
      <c r="BF381" s="33"/>
      <c r="BG381" s="33"/>
      <c r="BH381" s="33"/>
      <c r="BI381" s="33"/>
      <c r="BJ381" s="33"/>
      <c r="BK381" s="33"/>
      <c r="BL381" s="33"/>
      <c r="BM381" s="33"/>
      <c r="BN381" s="33"/>
      <c r="BO381" s="33"/>
      <c r="BP381" s="33"/>
      <c r="BQ381" s="33"/>
      <c r="BR381" s="33"/>
      <c r="BS381" s="33"/>
      <c r="BT381" s="33"/>
      <c r="BU381" s="33"/>
      <c r="BV381" s="33"/>
      <c r="BW381" s="33"/>
      <c r="BX381" s="33"/>
      <c r="BY381" s="33"/>
      <c r="BZ381" s="33"/>
      <c r="CA381" s="33"/>
      <c r="CB381" s="33"/>
      <c r="CC381" s="33"/>
    </row>
    <row r="382" spans="1:81" hidden="1" x14ac:dyDescent="0.3">
      <c r="A382" s="17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4"/>
      <c r="U382" s="34"/>
      <c r="V382" s="34"/>
      <c r="W382" s="34"/>
      <c r="X382" s="34"/>
      <c r="Y382" s="34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  <c r="AY382" s="33"/>
      <c r="AZ382" s="33"/>
      <c r="BA382" s="33"/>
      <c r="BB382" s="33"/>
      <c r="BC382" s="33"/>
      <c r="BD382" s="33"/>
      <c r="BE382" s="33"/>
      <c r="BF382" s="33"/>
      <c r="BG382" s="33"/>
      <c r="BH382" s="33"/>
      <c r="BI382" s="33"/>
      <c r="BJ382" s="33"/>
      <c r="BK382" s="33"/>
      <c r="BL382" s="33"/>
      <c r="BM382" s="33"/>
      <c r="BN382" s="33"/>
      <c r="BO382" s="33"/>
      <c r="BP382" s="33"/>
      <c r="BQ382" s="33"/>
      <c r="BR382" s="33"/>
      <c r="BS382" s="33"/>
      <c r="BT382" s="33"/>
      <c r="BU382" s="33"/>
      <c r="BV382" s="33"/>
      <c r="BW382" s="33"/>
      <c r="BX382" s="33"/>
      <c r="BY382" s="33"/>
      <c r="BZ382" s="33"/>
      <c r="CA382" s="33"/>
      <c r="CB382" s="33"/>
      <c r="CC382" s="33"/>
    </row>
    <row r="383" spans="1:81" hidden="1" x14ac:dyDescent="0.3">
      <c r="A383" s="17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4"/>
      <c r="U383" s="34"/>
      <c r="V383" s="34"/>
      <c r="W383" s="34"/>
      <c r="X383" s="34"/>
      <c r="Y383" s="34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  <c r="AU383" s="33"/>
      <c r="AV383" s="33"/>
      <c r="AW383" s="33"/>
      <c r="AX383" s="33"/>
      <c r="AY383" s="33"/>
      <c r="AZ383" s="33"/>
      <c r="BA383" s="33"/>
      <c r="BB383" s="33"/>
      <c r="BC383" s="33"/>
      <c r="BD383" s="33"/>
      <c r="BE383" s="33"/>
      <c r="BF383" s="33"/>
      <c r="BG383" s="33"/>
      <c r="BH383" s="33"/>
      <c r="BI383" s="33"/>
      <c r="BJ383" s="33"/>
      <c r="BK383" s="33"/>
      <c r="BL383" s="33"/>
      <c r="BM383" s="33"/>
      <c r="BN383" s="33"/>
      <c r="BO383" s="33"/>
      <c r="BP383" s="33"/>
      <c r="BQ383" s="33"/>
      <c r="BR383" s="33"/>
      <c r="BS383" s="33"/>
      <c r="BT383" s="33"/>
      <c r="BU383" s="33"/>
      <c r="BV383" s="33"/>
      <c r="BW383" s="33"/>
      <c r="BX383" s="33"/>
      <c r="BY383" s="33"/>
      <c r="BZ383" s="33"/>
      <c r="CA383" s="33"/>
      <c r="CB383" s="33"/>
      <c r="CC383" s="33"/>
    </row>
    <row r="384" spans="1:81" hidden="1" x14ac:dyDescent="0.3">
      <c r="A384" s="17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4"/>
      <c r="U384" s="34"/>
      <c r="V384" s="34"/>
      <c r="W384" s="34"/>
      <c r="X384" s="34"/>
      <c r="Y384" s="34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  <c r="AR384" s="33"/>
      <c r="AS384" s="33"/>
      <c r="AT384" s="33"/>
      <c r="AU384" s="33"/>
      <c r="AV384" s="33"/>
      <c r="AW384" s="33"/>
      <c r="AX384" s="33"/>
      <c r="AY384" s="33"/>
      <c r="AZ384" s="33"/>
      <c r="BA384" s="33"/>
      <c r="BB384" s="33"/>
      <c r="BC384" s="33"/>
      <c r="BD384" s="33"/>
      <c r="BE384" s="33"/>
      <c r="BF384" s="33"/>
      <c r="BG384" s="33"/>
      <c r="BH384" s="33"/>
      <c r="BI384" s="33"/>
      <c r="BJ384" s="33"/>
      <c r="BK384" s="33"/>
      <c r="BL384" s="33"/>
      <c r="BM384" s="33"/>
      <c r="BN384" s="33"/>
      <c r="BO384" s="33"/>
      <c r="BP384" s="33"/>
      <c r="BQ384" s="33"/>
      <c r="BR384" s="33"/>
      <c r="BS384" s="33"/>
      <c r="BT384" s="33"/>
      <c r="BU384" s="33"/>
      <c r="BV384" s="33"/>
      <c r="BW384" s="33"/>
      <c r="BX384" s="33"/>
      <c r="BY384" s="33"/>
      <c r="BZ384" s="33"/>
      <c r="CA384" s="33"/>
      <c r="CB384" s="33"/>
      <c r="CC384" s="33"/>
    </row>
    <row r="385" spans="1:81" hidden="1" x14ac:dyDescent="0.3">
      <c r="A385" s="17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4"/>
      <c r="U385" s="34"/>
      <c r="V385" s="34"/>
      <c r="W385" s="34"/>
      <c r="X385" s="34"/>
      <c r="Y385" s="34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  <c r="AR385" s="33"/>
      <c r="AS385" s="33"/>
      <c r="AT385" s="33"/>
      <c r="AU385" s="33"/>
      <c r="AV385" s="33"/>
      <c r="AW385" s="33"/>
      <c r="AX385" s="33"/>
      <c r="AY385" s="33"/>
      <c r="AZ385" s="33"/>
      <c r="BA385" s="33"/>
      <c r="BB385" s="33"/>
      <c r="BC385" s="33"/>
      <c r="BD385" s="33"/>
      <c r="BE385" s="33"/>
      <c r="BF385" s="33"/>
      <c r="BG385" s="33"/>
      <c r="BH385" s="33"/>
      <c r="BI385" s="33"/>
      <c r="BJ385" s="33"/>
      <c r="BK385" s="33"/>
      <c r="BL385" s="33"/>
      <c r="BM385" s="33"/>
      <c r="BN385" s="33"/>
      <c r="BO385" s="33"/>
      <c r="BP385" s="33"/>
      <c r="BQ385" s="33"/>
      <c r="BR385" s="33"/>
      <c r="BS385" s="33"/>
      <c r="BT385" s="33"/>
      <c r="BU385" s="33"/>
      <c r="BV385" s="33"/>
      <c r="BW385" s="33"/>
      <c r="BX385" s="33"/>
      <c r="BY385" s="33"/>
      <c r="BZ385" s="33"/>
      <c r="CA385" s="33"/>
      <c r="CB385" s="33"/>
      <c r="CC385" s="33"/>
    </row>
    <row r="386" spans="1:81" hidden="1" x14ac:dyDescent="0.3">
      <c r="A386" s="17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4"/>
      <c r="U386" s="34"/>
      <c r="V386" s="34"/>
      <c r="W386" s="34"/>
      <c r="X386" s="34"/>
      <c r="Y386" s="34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R386" s="33"/>
      <c r="AS386" s="33"/>
      <c r="AT386" s="33"/>
      <c r="AU386" s="33"/>
      <c r="AV386" s="33"/>
      <c r="AW386" s="33"/>
      <c r="AX386" s="33"/>
      <c r="AY386" s="33"/>
      <c r="AZ386" s="33"/>
      <c r="BA386" s="33"/>
      <c r="BB386" s="33"/>
      <c r="BC386" s="33"/>
      <c r="BD386" s="33"/>
      <c r="BE386" s="33"/>
      <c r="BF386" s="33"/>
      <c r="BG386" s="33"/>
      <c r="BH386" s="33"/>
      <c r="BI386" s="33"/>
      <c r="BJ386" s="33"/>
      <c r="BK386" s="33"/>
      <c r="BL386" s="33"/>
      <c r="BM386" s="33"/>
      <c r="BN386" s="33"/>
      <c r="BO386" s="33"/>
      <c r="BP386" s="33"/>
      <c r="BQ386" s="33"/>
      <c r="BR386" s="33"/>
      <c r="BS386" s="33"/>
      <c r="BT386" s="33"/>
      <c r="BU386" s="33"/>
      <c r="BV386" s="33"/>
      <c r="BW386" s="33"/>
      <c r="BX386" s="33"/>
      <c r="BY386" s="33"/>
      <c r="BZ386" s="33"/>
      <c r="CA386" s="33"/>
      <c r="CB386" s="33"/>
      <c r="CC386" s="33"/>
    </row>
    <row r="387" spans="1:81" hidden="1" x14ac:dyDescent="0.3">
      <c r="A387" s="17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4"/>
      <c r="U387" s="34"/>
      <c r="V387" s="34"/>
      <c r="W387" s="34"/>
      <c r="X387" s="34"/>
      <c r="Y387" s="34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R387" s="33"/>
      <c r="AS387" s="33"/>
      <c r="AT387" s="33"/>
      <c r="AU387" s="33"/>
      <c r="AV387" s="33"/>
      <c r="AW387" s="33"/>
      <c r="AX387" s="33"/>
      <c r="AY387" s="33"/>
      <c r="AZ387" s="33"/>
      <c r="BA387" s="33"/>
      <c r="BB387" s="33"/>
      <c r="BC387" s="33"/>
      <c r="BD387" s="33"/>
      <c r="BE387" s="33"/>
      <c r="BF387" s="33"/>
      <c r="BG387" s="33"/>
      <c r="BH387" s="33"/>
      <c r="BI387" s="33"/>
      <c r="BJ387" s="33"/>
      <c r="BK387" s="33"/>
      <c r="BL387" s="33"/>
      <c r="BM387" s="33"/>
      <c r="BN387" s="33"/>
      <c r="BO387" s="33"/>
      <c r="BP387" s="33"/>
      <c r="BQ387" s="33"/>
      <c r="BR387" s="33"/>
      <c r="BS387" s="33"/>
      <c r="BT387" s="33"/>
      <c r="BU387" s="33"/>
      <c r="BV387" s="33"/>
      <c r="BW387" s="33"/>
      <c r="BX387" s="33"/>
      <c r="BY387" s="33"/>
      <c r="BZ387" s="33"/>
      <c r="CA387" s="33"/>
      <c r="CB387" s="33"/>
      <c r="CC387" s="33"/>
    </row>
    <row r="388" spans="1:81" hidden="1" x14ac:dyDescent="0.3">
      <c r="A388" s="17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4"/>
      <c r="U388" s="34"/>
      <c r="V388" s="34"/>
      <c r="W388" s="34"/>
      <c r="X388" s="34"/>
      <c r="Y388" s="34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U388" s="33"/>
      <c r="AV388" s="33"/>
      <c r="AW388" s="33"/>
      <c r="AX388" s="33"/>
      <c r="AY388" s="33"/>
      <c r="AZ388" s="33"/>
      <c r="BA388" s="33"/>
      <c r="BB388" s="33"/>
      <c r="BC388" s="33"/>
      <c r="BD388" s="33"/>
      <c r="BE388" s="33"/>
      <c r="BF388" s="33"/>
      <c r="BG388" s="33"/>
      <c r="BH388" s="33"/>
      <c r="BI388" s="33"/>
      <c r="BJ388" s="33"/>
      <c r="BK388" s="33"/>
      <c r="BL388" s="33"/>
      <c r="BM388" s="33"/>
      <c r="BN388" s="33"/>
      <c r="BO388" s="33"/>
      <c r="BP388" s="33"/>
      <c r="BQ388" s="33"/>
      <c r="BR388" s="33"/>
      <c r="BS388" s="33"/>
      <c r="BT388" s="33"/>
      <c r="BU388" s="33"/>
      <c r="BV388" s="33"/>
      <c r="BW388" s="33"/>
      <c r="BX388" s="33"/>
      <c r="BY388" s="33"/>
      <c r="BZ388" s="33"/>
      <c r="CA388" s="33"/>
      <c r="CB388" s="33"/>
      <c r="CC388" s="33"/>
    </row>
    <row r="389" spans="1:81" hidden="1" x14ac:dyDescent="0.3">
      <c r="A389" s="17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4"/>
      <c r="U389" s="34"/>
      <c r="V389" s="34"/>
      <c r="W389" s="34"/>
      <c r="X389" s="34"/>
      <c r="Y389" s="34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  <c r="AU389" s="33"/>
      <c r="AV389" s="33"/>
      <c r="AW389" s="33"/>
      <c r="AX389" s="33"/>
      <c r="AY389" s="33"/>
      <c r="AZ389" s="33"/>
      <c r="BA389" s="33"/>
      <c r="BB389" s="33"/>
      <c r="BC389" s="33"/>
      <c r="BD389" s="33"/>
      <c r="BE389" s="33"/>
      <c r="BF389" s="33"/>
      <c r="BG389" s="33"/>
      <c r="BH389" s="33"/>
      <c r="BI389" s="33"/>
      <c r="BJ389" s="33"/>
      <c r="BK389" s="33"/>
      <c r="BL389" s="33"/>
      <c r="BM389" s="33"/>
      <c r="BN389" s="33"/>
      <c r="BO389" s="33"/>
      <c r="BP389" s="33"/>
      <c r="BQ389" s="33"/>
      <c r="BR389" s="33"/>
      <c r="BS389" s="33"/>
      <c r="BT389" s="33"/>
      <c r="BU389" s="33"/>
      <c r="BV389" s="33"/>
      <c r="BW389" s="33"/>
      <c r="BX389" s="33"/>
      <c r="BY389" s="33"/>
      <c r="BZ389" s="33"/>
      <c r="CA389" s="33"/>
      <c r="CB389" s="33"/>
      <c r="CC389" s="33"/>
    </row>
    <row r="390" spans="1:81" hidden="1" x14ac:dyDescent="0.3">
      <c r="A390" s="17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4"/>
      <c r="U390" s="34"/>
      <c r="V390" s="34"/>
      <c r="W390" s="34"/>
      <c r="X390" s="34"/>
      <c r="Y390" s="34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R390" s="33"/>
      <c r="AS390" s="33"/>
      <c r="AT390" s="33"/>
      <c r="AU390" s="33"/>
      <c r="AV390" s="33"/>
      <c r="AW390" s="33"/>
      <c r="AX390" s="33"/>
      <c r="AY390" s="33"/>
      <c r="AZ390" s="33"/>
      <c r="BA390" s="33"/>
      <c r="BB390" s="33"/>
      <c r="BC390" s="33"/>
      <c r="BD390" s="33"/>
      <c r="BE390" s="33"/>
      <c r="BF390" s="33"/>
      <c r="BG390" s="33"/>
      <c r="BH390" s="33"/>
      <c r="BI390" s="33"/>
      <c r="BJ390" s="33"/>
      <c r="BK390" s="33"/>
      <c r="BL390" s="33"/>
      <c r="BM390" s="33"/>
      <c r="BN390" s="33"/>
      <c r="BO390" s="33"/>
      <c r="BP390" s="33"/>
      <c r="BQ390" s="33"/>
      <c r="BR390" s="33"/>
      <c r="BS390" s="33"/>
      <c r="BT390" s="33"/>
      <c r="BU390" s="33"/>
      <c r="BV390" s="33"/>
      <c r="BW390" s="33"/>
      <c r="BX390" s="33"/>
      <c r="BY390" s="33"/>
      <c r="BZ390" s="33"/>
      <c r="CA390" s="33"/>
      <c r="CB390" s="33"/>
      <c r="CC390" s="33"/>
    </row>
    <row r="391" spans="1:81" hidden="1" x14ac:dyDescent="0.3">
      <c r="A391" s="17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4"/>
      <c r="U391" s="34"/>
      <c r="V391" s="34"/>
      <c r="W391" s="34"/>
      <c r="X391" s="34"/>
      <c r="Y391" s="34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  <c r="AR391" s="33"/>
      <c r="AS391" s="33"/>
      <c r="AT391" s="33"/>
      <c r="AU391" s="33"/>
      <c r="AV391" s="33"/>
      <c r="AW391" s="33"/>
      <c r="AX391" s="33"/>
      <c r="AY391" s="33"/>
      <c r="AZ391" s="33"/>
      <c r="BA391" s="33"/>
      <c r="BB391" s="33"/>
      <c r="BC391" s="33"/>
      <c r="BD391" s="33"/>
      <c r="BE391" s="33"/>
      <c r="BF391" s="33"/>
      <c r="BG391" s="33"/>
      <c r="BH391" s="33"/>
      <c r="BI391" s="33"/>
      <c r="BJ391" s="33"/>
      <c r="BK391" s="33"/>
      <c r="BL391" s="33"/>
      <c r="BM391" s="33"/>
      <c r="BN391" s="33"/>
      <c r="BO391" s="33"/>
      <c r="BP391" s="33"/>
      <c r="BQ391" s="33"/>
      <c r="BR391" s="33"/>
      <c r="BS391" s="33"/>
      <c r="BT391" s="33"/>
      <c r="BU391" s="33"/>
      <c r="BV391" s="33"/>
      <c r="BW391" s="33"/>
      <c r="BX391" s="33"/>
      <c r="BY391" s="33"/>
      <c r="BZ391" s="33"/>
      <c r="CA391" s="33"/>
      <c r="CB391" s="33"/>
      <c r="CC391" s="33"/>
    </row>
    <row r="392" spans="1:81" hidden="1" x14ac:dyDescent="0.3">
      <c r="A392" s="17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4"/>
      <c r="U392" s="34"/>
      <c r="V392" s="34"/>
      <c r="W392" s="34"/>
      <c r="X392" s="34"/>
      <c r="Y392" s="34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R392" s="33"/>
      <c r="AS392" s="33"/>
      <c r="AT392" s="33"/>
      <c r="AU392" s="33"/>
      <c r="AV392" s="33"/>
      <c r="AW392" s="33"/>
      <c r="AX392" s="33"/>
      <c r="AY392" s="33"/>
      <c r="AZ392" s="33"/>
      <c r="BA392" s="33"/>
      <c r="BB392" s="33"/>
      <c r="BC392" s="33"/>
      <c r="BD392" s="33"/>
      <c r="BE392" s="33"/>
      <c r="BF392" s="33"/>
      <c r="BG392" s="33"/>
      <c r="BH392" s="33"/>
      <c r="BI392" s="33"/>
      <c r="BJ392" s="33"/>
      <c r="BK392" s="33"/>
      <c r="BL392" s="33"/>
      <c r="BM392" s="33"/>
      <c r="BN392" s="33"/>
      <c r="BO392" s="33"/>
      <c r="BP392" s="33"/>
      <c r="BQ392" s="33"/>
      <c r="BR392" s="33"/>
      <c r="BS392" s="33"/>
      <c r="BT392" s="33"/>
      <c r="BU392" s="33"/>
      <c r="BV392" s="33"/>
      <c r="BW392" s="33"/>
      <c r="BX392" s="33"/>
      <c r="BY392" s="33"/>
      <c r="BZ392" s="33"/>
      <c r="CA392" s="33"/>
      <c r="CB392" s="33"/>
      <c r="CC392" s="33"/>
    </row>
    <row r="393" spans="1:81" hidden="1" x14ac:dyDescent="0.3">
      <c r="A393" s="17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4"/>
      <c r="U393" s="34"/>
      <c r="V393" s="34"/>
      <c r="W393" s="34"/>
      <c r="X393" s="34"/>
      <c r="Y393" s="34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P393" s="33"/>
      <c r="AQ393" s="33"/>
      <c r="AR393" s="33"/>
      <c r="AS393" s="33"/>
      <c r="AT393" s="33"/>
      <c r="AU393" s="33"/>
      <c r="AV393" s="33"/>
      <c r="AW393" s="33"/>
      <c r="AX393" s="33"/>
      <c r="AY393" s="33"/>
      <c r="AZ393" s="33"/>
      <c r="BA393" s="33"/>
      <c r="BB393" s="33"/>
      <c r="BC393" s="33"/>
      <c r="BD393" s="33"/>
      <c r="BE393" s="33"/>
      <c r="BF393" s="33"/>
      <c r="BG393" s="33"/>
      <c r="BH393" s="33"/>
      <c r="BI393" s="33"/>
      <c r="BJ393" s="33"/>
      <c r="BK393" s="33"/>
      <c r="BL393" s="33"/>
      <c r="BM393" s="33"/>
      <c r="BN393" s="33"/>
      <c r="BO393" s="33"/>
      <c r="BP393" s="33"/>
      <c r="BQ393" s="33"/>
      <c r="BR393" s="33"/>
      <c r="BS393" s="33"/>
      <c r="BT393" s="33"/>
      <c r="BU393" s="33"/>
      <c r="BV393" s="33"/>
      <c r="BW393" s="33"/>
      <c r="BX393" s="33"/>
      <c r="BY393" s="33"/>
      <c r="BZ393" s="33"/>
      <c r="CA393" s="33"/>
      <c r="CB393" s="33"/>
      <c r="CC393" s="33"/>
    </row>
    <row r="394" spans="1:81" hidden="1" x14ac:dyDescent="0.3">
      <c r="A394" s="17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4"/>
      <c r="U394" s="34"/>
      <c r="V394" s="34"/>
      <c r="W394" s="34"/>
      <c r="X394" s="34"/>
      <c r="Y394" s="34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R394" s="33"/>
      <c r="AS394" s="33"/>
      <c r="AT394" s="33"/>
      <c r="AU394" s="33"/>
      <c r="AV394" s="33"/>
      <c r="AW394" s="33"/>
      <c r="AX394" s="33"/>
      <c r="AY394" s="33"/>
      <c r="AZ394" s="33"/>
      <c r="BA394" s="33"/>
      <c r="BB394" s="33"/>
      <c r="BC394" s="33"/>
      <c r="BD394" s="33"/>
      <c r="BE394" s="33"/>
      <c r="BF394" s="33"/>
      <c r="BG394" s="33"/>
      <c r="BH394" s="33"/>
      <c r="BI394" s="33"/>
      <c r="BJ394" s="33"/>
      <c r="BK394" s="33"/>
      <c r="BL394" s="33"/>
      <c r="BM394" s="33"/>
      <c r="BN394" s="33"/>
      <c r="BO394" s="33"/>
      <c r="BP394" s="33"/>
      <c r="BQ394" s="33"/>
      <c r="BR394" s="33"/>
      <c r="BS394" s="33"/>
      <c r="BT394" s="33"/>
      <c r="BU394" s="33"/>
      <c r="BV394" s="33"/>
      <c r="BW394" s="33"/>
      <c r="BX394" s="33"/>
      <c r="BY394" s="33"/>
      <c r="BZ394" s="33"/>
      <c r="CA394" s="33"/>
      <c r="CB394" s="33"/>
      <c r="CC394" s="33"/>
    </row>
    <row r="395" spans="1:81" hidden="1" x14ac:dyDescent="0.3">
      <c r="A395" s="17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4"/>
      <c r="U395" s="34"/>
      <c r="V395" s="34"/>
      <c r="W395" s="34"/>
      <c r="X395" s="34"/>
      <c r="Y395" s="34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P395" s="33"/>
      <c r="AQ395" s="33"/>
      <c r="AR395" s="33"/>
      <c r="AS395" s="33"/>
      <c r="AT395" s="33"/>
      <c r="AU395" s="33"/>
      <c r="AV395" s="33"/>
      <c r="AW395" s="33"/>
      <c r="AX395" s="33"/>
      <c r="AY395" s="33"/>
      <c r="AZ395" s="33"/>
      <c r="BA395" s="33"/>
      <c r="BB395" s="33"/>
      <c r="BC395" s="33"/>
      <c r="BD395" s="33"/>
      <c r="BE395" s="33"/>
      <c r="BF395" s="33"/>
      <c r="BG395" s="33"/>
      <c r="BH395" s="33"/>
      <c r="BI395" s="33"/>
      <c r="BJ395" s="33"/>
      <c r="BK395" s="33"/>
      <c r="BL395" s="33"/>
      <c r="BM395" s="33"/>
      <c r="BN395" s="33"/>
      <c r="BO395" s="33"/>
      <c r="BP395" s="33"/>
      <c r="BQ395" s="33"/>
      <c r="BR395" s="33"/>
      <c r="BS395" s="33"/>
      <c r="BT395" s="33"/>
      <c r="BU395" s="33"/>
      <c r="BV395" s="33"/>
      <c r="BW395" s="33"/>
      <c r="BX395" s="33"/>
      <c r="BY395" s="33"/>
      <c r="BZ395" s="33"/>
      <c r="CA395" s="33"/>
      <c r="CB395" s="33"/>
      <c r="CC395" s="33"/>
    </row>
    <row r="396" spans="1:81" hidden="1" x14ac:dyDescent="0.3">
      <c r="A396" s="17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4"/>
      <c r="U396" s="34"/>
      <c r="V396" s="34"/>
      <c r="W396" s="34"/>
      <c r="X396" s="34"/>
      <c r="Y396" s="34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P396" s="33"/>
      <c r="AQ396" s="33"/>
      <c r="AR396" s="33"/>
      <c r="AS396" s="33"/>
      <c r="AT396" s="33"/>
      <c r="AU396" s="33"/>
      <c r="AV396" s="33"/>
      <c r="AW396" s="33"/>
      <c r="AX396" s="33"/>
      <c r="AY396" s="33"/>
      <c r="AZ396" s="33"/>
      <c r="BA396" s="33"/>
      <c r="BB396" s="33"/>
      <c r="BC396" s="33"/>
      <c r="BD396" s="33"/>
      <c r="BE396" s="33"/>
      <c r="BF396" s="33"/>
      <c r="BG396" s="33"/>
      <c r="BH396" s="33"/>
      <c r="BI396" s="33"/>
      <c r="BJ396" s="33"/>
      <c r="BK396" s="33"/>
      <c r="BL396" s="33"/>
      <c r="BM396" s="33"/>
      <c r="BN396" s="33"/>
      <c r="BO396" s="33"/>
      <c r="BP396" s="33"/>
      <c r="BQ396" s="33"/>
      <c r="BR396" s="33"/>
      <c r="BS396" s="33"/>
      <c r="BT396" s="33"/>
      <c r="BU396" s="33"/>
      <c r="BV396" s="33"/>
      <c r="BW396" s="33"/>
      <c r="BX396" s="33"/>
      <c r="BY396" s="33"/>
      <c r="BZ396" s="33"/>
      <c r="CA396" s="33"/>
      <c r="CB396" s="33"/>
      <c r="CC396" s="33"/>
    </row>
    <row r="397" spans="1:81" hidden="1" x14ac:dyDescent="0.3">
      <c r="A397" s="17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4"/>
      <c r="U397" s="34"/>
      <c r="V397" s="34"/>
      <c r="W397" s="34"/>
      <c r="X397" s="34"/>
      <c r="Y397" s="34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R397" s="33"/>
      <c r="AS397" s="33"/>
      <c r="AT397" s="33"/>
      <c r="AU397" s="33"/>
      <c r="AV397" s="33"/>
      <c r="AW397" s="33"/>
      <c r="AX397" s="33"/>
      <c r="AY397" s="33"/>
      <c r="AZ397" s="33"/>
      <c r="BA397" s="33"/>
      <c r="BB397" s="33"/>
      <c r="BC397" s="33"/>
      <c r="BD397" s="33"/>
      <c r="BE397" s="33"/>
      <c r="BF397" s="33"/>
      <c r="BG397" s="33"/>
      <c r="BH397" s="33"/>
      <c r="BI397" s="33"/>
      <c r="BJ397" s="33"/>
      <c r="BK397" s="33"/>
      <c r="BL397" s="33"/>
      <c r="BM397" s="33"/>
      <c r="BN397" s="33"/>
      <c r="BO397" s="33"/>
      <c r="BP397" s="33"/>
      <c r="BQ397" s="33"/>
      <c r="BR397" s="33"/>
      <c r="BS397" s="33"/>
      <c r="BT397" s="33"/>
      <c r="BU397" s="33"/>
      <c r="BV397" s="33"/>
      <c r="BW397" s="33"/>
      <c r="BX397" s="33"/>
      <c r="BY397" s="33"/>
      <c r="BZ397" s="33"/>
      <c r="CA397" s="33"/>
      <c r="CB397" s="33"/>
      <c r="CC397" s="33"/>
    </row>
    <row r="398" spans="1:81" hidden="1" x14ac:dyDescent="0.3">
      <c r="A398" s="17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4"/>
      <c r="U398" s="34"/>
      <c r="V398" s="34"/>
      <c r="W398" s="34"/>
      <c r="X398" s="34"/>
      <c r="Y398" s="34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R398" s="33"/>
      <c r="AS398" s="33"/>
      <c r="AT398" s="33"/>
      <c r="AU398" s="33"/>
      <c r="AV398" s="33"/>
      <c r="AW398" s="33"/>
      <c r="AX398" s="33"/>
      <c r="AY398" s="33"/>
      <c r="AZ398" s="33"/>
      <c r="BA398" s="33"/>
      <c r="BB398" s="33"/>
      <c r="BC398" s="33"/>
      <c r="BD398" s="33"/>
      <c r="BE398" s="33"/>
      <c r="BF398" s="33"/>
      <c r="BG398" s="33"/>
      <c r="BH398" s="33"/>
      <c r="BI398" s="33"/>
      <c r="BJ398" s="33"/>
      <c r="BK398" s="33"/>
      <c r="BL398" s="33"/>
      <c r="BM398" s="33"/>
      <c r="BN398" s="33"/>
      <c r="BO398" s="33"/>
      <c r="BP398" s="33"/>
      <c r="BQ398" s="33"/>
      <c r="BR398" s="33"/>
      <c r="BS398" s="33"/>
      <c r="BT398" s="33"/>
      <c r="BU398" s="33"/>
      <c r="BV398" s="33"/>
      <c r="BW398" s="33"/>
      <c r="BX398" s="33"/>
      <c r="BY398" s="33"/>
      <c r="BZ398" s="33"/>
      <c r="CA398" s="33"/>
      <c r="CB398" s="33"/>
      <c r="CC398" s="33"/>
    </row>
    <row r="399" spans="1:81" hidden="1" x14ac:dyDescent="0.3">
      <c r="A399" s="17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4"/>
      <c r="U399" s="34"/>
      <c r="V399" s="34"/>
      <c r="W399" s="34"/>
      <c r="X399" s="34"/>
      <c r="Y399" s="34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  <c r="AU399" s="33"/>
      <c r="AV399" s="33"/>
      <c r="AW399" s="33"/>
      <c r="AX399" s="33"/>
      <c r="AY399" s="33"/>
      <c r="AZ399" s="33"/>
      <c r="BA399" s="33"/>
      <c r="BB399" s="33"/>
      <c r="BC399" s="33"/>
      <c r="BD399" s="33"/>
      <c r="BE399" s="33"/>
      <c r="BF399" s="33"/>
      <c r="BG399" s="33"/>
      <c r="BH399" s="33"/>
      <c r="BI399" s="33"/>
      <c r="BJ399" s="33"/>
      <c r="BK399" s="33"/>
      <c r="BL399" s="33"/>
      <c r="BM399" s="33"/>
      <c r="BN399" s="33"/>
      <c r="BO399" s="33"/>
      <c r="BP399" s="33"/>
      <c r="BQ399" s="33"/>
      <c r="BR399" s="33"/>
      <c r="BS399" s="33"/>
      <c r="BT399" s="33"/>
      <c r="BU399" s="33"/>
      <c r="BV399" s="33"/>
      <c r="BW399" s="33"/>
      <c r="BX399" s="33"/>
      <c r="BY399" s="33"/>
      <c r="BZ399" s="33"/>
      <c r="CA399" s="33"/>
      <c r="CB399" s="33"/>
      <c r="CC399" s="33"/>
    </row>
    <row r="400" spans="1:81" hidden="1" x14ac:dyDescent="0.3">
      <c r="A400" s="17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4"/>
      <c r="U400" s="34"/>
      <c r="V400" s="34"/>
      <c r="W400" s="34"/>
      <c r="X400" s="34"/>
      <c r="Y400" s="34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P400" s="33"/>
      <c r="AQ400" s="33"/>
      <c r="AR400" s="33"/>
      <c r="AS400" s="33"/>
      <c r="AT400" s="33"/>
      <c r="AU400" s="33"/>
      <c r="AV400" s="33"/>
      <c r="AW400" s="33"/>
      <c r="AX400" s="33"/>
      <c r="AY400" s="33"/>
      <c r="AZ400" s="33"/>
      <c r="BA400" s="33"/>
      <c r="BB400" s="33"/>
      <c r="BC400" s="33"/>
      <c r="BD400" s="33"/>
      <c r="BE400" s="33"/>
      <c r="BF400" s="33"/>
      <c r="BG400" s="33"/>
      <c r="BH400" s="33"/>
      <c r="BI400" s="33"/>
      <c r="BJ400" s="33"/>
      <c r="BK400" s="33"/>
      <c r="BL400" s="33"/>
      <c r="BM400" s="33"/>
      <c r="BN400" s="33"/>
      <c r="BO400" s="33"/>
      <c r="BP400" s="33"/>
      <c r="BQ400" s="33"/>
      <c r="BR400" s="33"/>
      <c r="BS400" s="33"/>
      <c r="BT400" s="33"/>
      <c r="BU400" s="33"/>
      <c r="BV400" s="33"/>
      <c r="BW400" s="33"/>
      <c r="BX400" s="33"/>
      <c r="BY400" s="33"/>
      <c r="BZ400" s="33"/>
      <c r="CA400" s="33"/>
      <c r="CB400" s="33"/>
      <c r="CC400" s="33"/>
    </row>
    <row r="401" spans="1:81" hidden="1" x14ac:dyDescent="0.3">
      <c r="A401" s="17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4"/>
      <c r="U401" s="34"/>
      <c r="V401" s="34"/>
      <c r="W401" s="34"/>
      <c r="X401" s="34"/>
      <c r="Y401" s="34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R401" s="33"/>
      <c r="AS401" s="33"/>
      <c r="AT401" s="33"/>
      <c r="AU401" s="33"/>
      <c r="AV401" s="33"/>
      <c r="AW401" s="33"/>
      <c r="AX401" s="33"/>
      <c r="AY401" s="33"/>
      <c r="AZ401" s="33"/>
      <c r="BA401" s="33"/>
      <c r="BB401" s="33"/>
      <c r="BC401" s="33"/>
      <c r="BD401" s="33"/>
      <c r="BE401" s="33"/>
      <c r="BF401" s="33"/>
      <c r="BG401" s="33"/>
      <c r="BH401" s="33"/>
      <c r="BI401" s="33"/>
      <c r="BJ401" s="33"/>
      <c r="BK401" s="33"/>
      <c r="BL401" s="33"/>
      <c r="BM401" s="33"/>
      <c r="BN401" s="33"/>
      <c r="BO401" s="33"/>
      <c r="BP401" s="33"/>
      <c r="BQ401" s="33"/>
      <c r="BR401" s="33"/>
      <c r="BS401" s="33"/>
      <c r="BT401" s="33"/>
      <c r="BU401" s="33"/>
      <c r="BV401" s="33"/>
      <c r="BW401" s="33"/>
      <c r="BX401" s="33"/>
      <c r="BY401" s="33"/>
      <c r="BZ401" s="33"/>
      <c r="CA401" s="33"/>
      <c r="CB401" s="33"/>
      <c r="CC401" s="33"/>
    </row>
    <row r="402" spans="1:81" hidden="1" x14ac:dyDescent="0.3">
      <c r="A402" s="17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4"/>
      <c r="U402" s="34"/>
      <c r="V402" s="34"/>
      <c r="W402" s="34"/>
      <c r="X402" s="34"/>
      <c r="Y402" s="34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  <c r="AL402" s="33"/>
      <c r="AM402" s="33"/>
      <c r="AN402" s="33"/>
      <c r="AO402" s="33"/>
      <c r="AP402" s="33"/>
      <c r="AQ402" s="33"/>
      <c r="AR402" s="33"/>
      <c r="AS402" s="33"/>
      <c r="AT402" s="33"/>
      <c r="AU402" s="33"/>
      <c r="AV402" s="33"/>
      <c r="AW402" s="33"/>
      <c r="AX402" s="33"/>
      <c r="AY402" s="33"/>
      <c r="AZ402" s="33"/>
      <c r="BA402" s="33"/>
      <c r="BB402" s="33"/>
      <c r="BC402" s="33"/>
      <c r="BD402" s="33"/>
      <c r="BE402" s="33"/>
      <c r="BF402" s="33"/>
      <c r="BG402" s="33"/>
      <c r="BH402" s="33"/>
      <c r="BI402" s="33"/>
      <c r="BJ402" s="33"/>
      <c r="BK402" s="33"/>
      <c r="BL402" s="33"/>
      <c r="BM402" s="33"/>
      <c r="BN402" s="33"/>
      <c r="BO402" s="33"/>
      <c r="BP402" s="33"/>
      <c r="BQ402" s="33"/>
      <c r="BR402" s="33"/>
      <c r="BS402" s="33"/>
      <c r="BT402" s="33"/>
      <c r="BU402" s="33"/>
      <c r="BV402" s="33"/>
      <c r="BW402" s="33"/>
      <c r="BX402" s="33"/>
      <c r="BY402" s="33"/>
      <c r="BZ402" s="33"/>
      <c r="CA402" s="33"/>
      <c r="CB402" s="33"/>
      <c r="CC402" s="33"/>
    </row>
    <row r="403" spans="1:81" hidden="1" x14ac:dyDescent="0.3">
      <c r="A403" s="17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4"/>
      <c r="U403" s="34"/>
      <c r="V403" s="34"/>
      <c r="W403" s="34"/>
      <c r="X403" s="34"/>
      <c r="Y403" s="34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3"/>
      <c r="AO403" s="33"/>
      <c r="AP403" s="33"/>
      <c r="AQ403" s="33"/>
      <c r="AR403" s="33"/>
      <c r="AS403" s="33"/>
      <c r="AT403" s="33"/>
      <c r="AU403" s="33"/>
      <c r="AV403" s="33"/>
      <c r="AW403" s="33"/>
      <c r="AX403" s="33"/>
      <c r="AY403" s="33"/>
      <c r="AZ403" s="33"/>
      <c r="BA403" s="33"/>
      <c r="BB403" s="33"/>
      <c r="BC403" s="33"/>
      <c r="BD403" s="33"/>
      <c r="BE403" s="33"/>
      <c r="BF403" s="33"/>
      <c r="BG403" s="33"/>
      <c r="BH403" s="33"/>
      <c r="BI403" s="33"/>
      <c r="BJ403" s="33"/>
      <c r="BK403" s="33"/>
      <c r="BL403" s="33"/>
      <c r="BM403" s="33"/>
      <c r="BN403" s="33"/>
      <c r="BO403" s="33"/>
      <c r="BP403" s="33"/>
      <c r="BQ403" s="33"/>
      <c r="BR403" s="33"/>
      <c r="BS403" s="33"/>
      <c r="BT403" s="33"/>
      <c r="BU403" s="33"/>
      <c r="BV403" s="33"/>
      <c r="BW403" s="33"/>
      <c r="BX403" s="33"/>
      <c r="BY403" s="33"/>
      <c r="BZ403" s="33"/>
      <c r="CA403" s="33"/>
      <c r="CB403" s="33"/>
      <c r="CC403" s="33"/>
    </row>
    <row r="404" spans="1:81" hidden="1" x14ac:dyDescent="0.3">
      <c r="A404" s="17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4"/>
      <c r="U404" s="34"/>
      <c r="V404" s="34"/>
      <c r="W404" s="34"/>
      <c r="X404" s="34"/>
      <c r="Y404" s="34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  <c r="AL404" s="33"/>
      <c r="AM404" s="33"/>
      <c r="AN404" s="33"/>
      <c r="AO404" s="33"/>
      <c r="AP404" s="33"/>
      <c r="AQ404" s="33"/>
      <c r="AR404" s="33"/>
      <c r="AS404" s="33"/>
      <c r="AT404" s="33"/>
      <c r="AU404" s="33"/>
      <c r="AV404" s="33"/>
      <c r="AW404" s="33"/>
      <c r="AX404" s="33"/>
      <c r="AY404" s="33"/>
      <c r="AZ404" s="33"/>
      <c r="BA404" s="33"/>
      <c r="BB404" s="33"/>
      <c r="BC404" s="33"/>
      <c r="BD404" s="33"/>
      <c r="BE404" s="33"/>
      <c r="BF404" s="33"/>
      <c r="BG404" s="33"/>
      <c r="BH404" s="33"/>
      <c r="BI404" s="33"/>
      <c r="BJ404" s="33"/>
      <c r="BK404" s="33"/>
      <c r="BL404" s="33"/>
      <c r="BM404" s="33"/>
      <c r="BN404" s="33"/>
      <c r="BO404" s="33"/>
      <c r="BP404" s="33"/>
      <c r="BQ404" s="33"/>
      <c r="BR404" s="33"/>
      <c r="BS404" s="33"/>
      <c r="BT404" s="33"/>
      <c r="BU404" s="33"/>
      <c r="BV404" s="33"/>
      <c r="BW404" s="33"/>
      <c r="BX404" s="33"/>
      <c r="BY404" s="33"/>
      <c r="BZ404" s="33"/>
      <c r="CA404" s="33"/>
      <c r="CB404" s="33"/>
      <c r="CC404" s="33"/>
    </row>
    <row r="405" spans="1:81" hidden="1" x14ac:dyDescent="0.3">
      <c r="A405" s="17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4"/>
      <c r="U405" s="34"/>
      <c r="V405" s="34"/>
      <c r="W405" s="34"/>
      <c r="X405" s="34"/>
      <c r="Y405" s="34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33"/>
      <c r="AM405" s="33"/>
      <c r="AN405" s="33"/>
      <c r="AO405" s="33"/>
      <c r="AP405" s="33"/>
      <c r="AQ405" s="33"/>
      <c r="AR405" s="33"/>
      <c r="AS405" s="33"/>
      <c r="AT405" s="33"/>
      <c r="AU405" s="33"/>
      <c r="AV405" s="33"/>
      <c r="AW405" s="33"/>
      <c r="AX405" s="33"/>
      <c r="AY405" s="33"/>
      <c r="AZ405" s="33"/>
      <c r="BA405" s="33"/>
      <c r="BB405" s="33"/>
      <c r="BC405" s="33"/>
      <c r="BD405" s="33"/>
      <c r="BE405" s="33"/>
      <c r="BF405" s="33"/>
      <c r="BG405" s="33"/>
      <c r="BH405" s="33"/>
      <c r="BI405" s="33"/>
      <c r="BJ405" s="33"/>
      <c r="BK405" s="33"/>
      <c r="BL405" s="33"/>
      <c r="BM405" s="33"/>
      <c r="BN405" s="33"/>
      <c r="BO405" s="33"/>
      <c r="BP405" s="33"/>
      <c r="BQ405" s="33"/>
      <c r="BR405" s="33"/>
      <c r="BS405" s="33"/>
      <c r="BT405" s="33"/>
      <c r="BU405" s="33"/>
      <c r="BV405" s="33"/>
      <c r="BW405" s="33"/>
      <c r="BX405" s="33"/>
      <c r="BY405" s="33"/>
      <c r="BZ405" s="33"/>
      <c r="CA405" s="33"/>
      <c r="CB405" s="33"/>
      <c r="CC405" s="33"/>
    </row>
    <row r="406" spans="1:81" hidden="1" x14ac:dyDescent="0.3">
      <c r="A406" s="17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4"/>
      <c r="U406" s="34"/>
      <c r="V406" s="34"/>
      <c r="W406" s="34"/>
      <c r="X406" s="34"/>
      <c r="Y406" s="34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3"/>
      <c r="AL406" s="33"/>
      <c r="AM406" s="33"/>
      <c r="AN406" s="33"/>
      <c r="AO406" s="33"/>
      <c r="AP406" s="33"/>
      <c r="AQ406" s="33"/>
      <c r="AR406" s="33"/>
      <c r="AS406" s="33"/>
      <c r="AT406" s="33"/>
      <c r="AU406" s="33"/>
      <c r="AV406" s="33"/>
      <c r="AW406" s="33"/>
      <c r="AX406" s="33"/>
      <c r="AY406" s="33"/>
      <c r="AZ406" s="33"/>
      <c r="BA406" s="33"/>
      <c r="BB406" s="33"/>
      <c r="BC406" s="33"/>
      <c r="BD406" s="33"/>
      <c r="BE406" s="33"/>
      <c r="BF406" s="33"/>
      <c r="BG406" s="33"/>
      <c r="BH406" s="33"/>
      <c r="BI406" s="33"/>
      <c r="BJ406" s="33"/>
      <c r="BK406" s="33"/>
      <c r="BL406" s="33"/>
      <c r="BM406" s="33"/>
      <c r="BN406" s="33"/>
      <c r="BO406" s="33"/>
      <c r="BP406" s="33"/>
      <c r="BQ406" s="33"/>
      <c r="BR406" s="33"/>
      <c r="BS406" s="33"/>
      <c r="BT406" s="33"/>
      <c r="BU406" s="33"/>
      <c r="BV406" s="33"/>
      <c r="BW406" s="33"/>
      <c r="BX406" s="33"/>
      <c r="BY406" s="33"/>
      <c r="BZ406" s="33"/>
      <c r="CA406" s="33"/>
      <c r="CB406" s="33"/>
      <c r="CC406" s="33"/>
    </row>
    <row r="407" spans="1:81" hidden="1" x14ac:dyDescent="0.3">
      <c r="A407" s="17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4"/>
      <c r="U407" s="34"/>
      <c r="V407" s="34"/>
      <c r="W407" s="34"/>
      <c r="X407" s="34"/>
      <c r="Y407" s="34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  <c r="AK407" s="33"/>
      <c r="AL407" s="33"/>
      <c r="AM407" s="33"/>
      <c r="AN407" s="33"/>
      <c r="AO407" s="33"/>
      <c r="AP407" s="33"/>
      <c r="AQ407" s="33"/>
      <c r="AR407" s="33"/>
      <c r="AS407" s="33"/>
      <c r="AT407" s="33"/>
      <c r="AU407" s="33"/>
      <c r="AV407" s="33"/>
      <c r="AW407" s="33"/>
      <c r="AX407" s="33"/>
      <c r="AY407" s="33"/>
      <c r="AZ407" s="33"/>
      <c r="BA407" s="33"/>
      <c r="BB407" s="33"/>
      <c r="BC407" s="33"/>
      <c r="BD407" s="33"/>
      <c r="BE407" s="33"/>
      <c r="BF407" s="33"/>
      <c r="BG407" s="33"/>
      <c r="BH407" s="33"/>
      <c r="BI407" s="33"/>
      <c r="BJ407" s="33"/>
      <c r="BK407" s="33"/>
      <c r="BL407" s="33"/>
      <c r="BM407" s="33"/>
      <c r="BN407" s="33"/>
      <c r="BO407" s="33"/>
      <c r="BP407" s="33"/>
      <c r="BQ407" s="33"/>
      <c r="BR407" s="33"/>
      <c r="BS407" s="33"/>
      <c r="BT407" s="33"/>
      <c r="BU407" s="33"/>
      <c r="BV407" s="33"/>
      <c r="BW407" s="33"/>
      <c r="BX407" s="33"/>
      <c r="BY407" s="33"/>
      <c r="BZ407" s="33"/>
      <c r="CA407" s="33"/>
      <c r="CB407" s="33"/>
      <c r="CC407" s="33"/>
    </row>
    <row r="408" spans="1:81" hidden="1" x14ac:dyDescent="0.3">
      <c r="A408" s="17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4"/>
      <c r="U408" s="34"/>
      <c r="V408" s="34"/>
      <c r="W408" s="34"/>
      <c r="X408" s="34"/>
      <c r="Y408" s="34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  <c r="AJ408" s="33"/>
      <c r="AK408" s="33"/>
      <c r="AL408" s="33"/>
      <c r="AM408" s="33"/>
      <c r="AN408" s="33"/>
      <c r="AO408" s="33"/>
      <c r="AP408" s="33"/>
      <c r="AQ408" s="33"/>
      <c r="AR408" s="33"/>
      <c r="AS408" s="33"/>
      <c r="AT408" s="33"/>
      <c r="AU408" s="33"/>
      <c r="AV408" s="33"/>
      <c r="AW408" s="33"/>
      <c r="AX408" s="33"/>
      <c r="AY408" s="33"/>
      <c r="AZ408" s="33"/>
      <c r="BA408" s="33"/>
      <c r="BB408" s="33"/>
      <c r="BC408" s="33"/>
      <c r="BD408" s="33"/>
      <c r="BE408" s="33"/>
      <c r="BF408" s="33"/>
      <c r="BG408" s="33"/>
      <c r="BH408" s="33"/>
      <c r="BI408" s="33"/>
      <c r="BJ408" s="33"/>
      <c r="BK408" s="33"/>
      <c r="BL408" s="33"/>
      <c r="BM408" s="33"/>
      <c r="BN408" s="33"/>
      <c r="BO408" s="33"/>
      <c r="BP408" s="33"/>
      <c r="BQ408" s="33"/>
      <c r="BR408" s="33"/>
      <c r="BS408" s="33"/>
      <c r="BT408" s="33"/>
      <c r="BU408" s="33"/>
      <c r="BV408" s="33"/>
      <c r="BW408" s="33"/>
      <c r="BX408" s="33"/>
      <c r="BY408" s="33"/>
      <c r="BZ408" s="33"/>
      <c r="CA408" s="33"/>
      <c r="CB408" s="33"/>
      <c r="CC408" s="33"/>
    </row>
    <row r="409" spans="1:81" hidden="1" x14ac:dyDescent="0.3">
      <c r="A409" s="17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4"/>
      <c r="U409" s="34"/>
      <c r="V409" s="34"/>
      <c r="W409" s="34"/>
      <c r="X409" s="34"/>
      <c r="Y409" s="34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  <c r="AK409" s="33"/>
      <c r="AL409" s="33"/>
      <c r="AM409" s="33"/>
      <c r="AN409" s="33"/>
      <c r="AO409" s="33"/>
      <c r="AP409" s="33"/>
      <c r="AQ409" s="33"/>
      <c r="AR409" s="33"/>
      <c r="AS409" s="33"/>
      <c r="AT409" s="33"/>
      <c r="AU409" s="33"/>
      <c r="AV409" s="33"/>
      <c r="AW409" s="33"/>
      <c r="AX409" s="33"/>
      <c r="AY409" s="33"/>
      <c r="AZ409" s="33"/>
      <c r="BA409" s="33"/>
      <c r="BB409" s="33"/>
      <c r="BC409" s="33"/>
      <c r="BD409" s="33"/>
      <c r="BE409" s="33"/>
      <c r="BF409" s="33"/>
      <c r="BG409" s="33"/>
      <c r="BH409" s="33"/>
      <c r="BI409" s="33"/>
      <c r="BJ409" s="33"/>
      <c r="BK409" s="33"/>
      <c r="BL409" s="33"/>
      <c r="BM409" s="33"/>
      <c r="BN409" s="33"/>
      <c r="BO409" s="33"/>
      <c r="BP409" s="33"/>
      <c r="BQ409" s="33"/>
      <c r="BR409" s="33"/>
      <c r="BS409" s="33"/>
      <c r="BT409" s="33"/>
      <c r="BU409" s="33"/>
      <c r="BV409" s="33"/>
      <c r="BW409" s="33"/>
      <c r="BX409" s="33"/>
      <c r="BY409" s="33"/>
      <c r="BZ409" s="33"/>
      <c r="CA409" s="33"/>
      <c r="CB409" s="33"/>
      <c r="CC409" s="33"/>
    </row>
    <row r="410" spans="1:81" hidden="1" x14ac:dyDescent="0.3">
      <c r="A410" s="17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4"/>
      <c r="U410" s="34"/>
      <c r="V410" s="34"/>
      <c r="W410" s="34"/>
      <c r="X410" s="34"/>
      <c r="Y410" s="34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  <c r="AL410" s="33"/>
      <c r="AM410" s="33"/>
      <c r="AN410" s="33"/>
      <c r="AO410" s="33"/>
      <c r="AP410" s="33"/>
      <c r="AQ410" s="33"/>
      <c r="AR410" s="33"/>
      <c r="AS410" s="33"/>
      <c r="AT410" s="33"/>
      <c r="AU410" s="33"/>
      <c r="AV410" s="33"/>
      <c r="AW410" s="33"/>
      <c r="AX410" s="33"/>
      <c r="AY410" s="33"/>
      <c r="AZ410" s="33"/>
      <c r="BA410" s="33"/>
      <c r="BB410" s="33"/>
      <c r="BC410" s="33"/>
      <c r="BD410" s="33"/>
      <c r="BE410" s="33"/>
      <c r="BF410" s="33"/>
      <c r="BG410" s="33"/>
      <c r="BH410" s="33"/>
      <c r="BI410" s="33"/>
      <c r="BJ410" s="33"/>
      <c r="BK410" s="33"/>
      <c r="BL410" s="33"/>
      <c r="BM410" s="33"/>
      <c r="BN410" s="33"/>
      <c r="BO410" s="33"/>
      <c r="BP410" s="33"/>
      <c r="BQ410" s="33"/>
      <c r="BR410" s="33"/>
      <c r="BS410" s="33"/>
      <c r="BT410" s="33"/>
      <c r="BU410" s="33"/>
      <c r="BV410" s="33"/>
      <c r="BW410" s="33"/>
      <c r="BX410" s="33"/>
      <c r="BY410" s="33"/>
      <c r="BZ410" s="33"/>
      <c r="CA410" s="33"/>
      <c r="CB410" s="33"/>
      <c r="CC410" s="33"/>
    </row>
    <row r="411" spans="1:81" hidden="1" x14ac:dyDescent="0.3">
      <c r="A411" s="17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4"/>
      <c r="U411" s="34"/>
      <c r="V411" s="34"/>
      <c r="W411" s="34"/>
      <c r="X411" s="34"/>
      <c r="Y411" s="34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  <c r="AK411" s="33"/>
      <c r="AL411" s="33"/>
      <c r="AM411" s="33"/>
      <c r="AN411" s="33"/>
      <c r="AO411" s="33"/>
      <c r="AP411" s="33"/>
      <c r="AQ411" s="33"/>
      <c r="AR411" s="33"/>
      <c r="AS411" s="33"/>
      <c r="AT411" s="33"/>
      <c r="AU411" s="33"/>
      <c r="AV411" s="33"/>
      <c r="AW411" s="33"/>
      <c r="AX411" s="33"/>
      <c r="AY411" s="33"/>
      <c r="AZ411" s="33"/>
      <c r="BA411" s="33"/>
      <c r="BB411" s="33"/>
      <c r="BC411" s="33"/>
      <c r="BD411" s="33"/>
      <c r="BE411" s="33"/>
      <c r="BF411" s="33"/>
      <c r="BG411" s="33"/>
      <c r="BH411" s="33"/>
      <c r="BI411" s="33"/>
      <c r="BJ411" s="33"/>
      <c r="BK411" s="33"/>
      <c r="BL411" s="33"/>
      <c r="BM411" s="33"/>
      <c r="BN411" s="33"/>
      <c r="BO411" s="33"/>
      <c r="BP411" s="33"/>
      <c r="BQ411" s="33"/>
      <c r="BR411" s="33"/>
      <c r="BS411" s="33"/>
      <c r="BT411" s="33"/>
      <c r="BU411" s="33"/>
      <c r="BV411" s="33"/>
      <c r="BW411" s="33"/>
      <c r="BX411" s="33"/>
      <c r="BY411" s="33"/>
      <c r="BZ411" s="33"/>
      <c r="CA411" s="33"/>
      <c r="CB411" s="33"/>
      <c r="CC411" s="33"/>
    </row>
    <row r="412" spans="1:81" hidden="1" x14ac:dyDescent="0.3">
      <c r="A412" s="17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4"/>
      <c r="U412" s="34"/>
      <c r="V412" s="34"/>
      <c r="W412" s="34"/>
      <c r="X412" s="34"/>
      <c r="Y412" s="34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  <c r="AK412" s="33"/>
      <c r="AL412" s="33"/>
      <c r="AM412" s="33"/>
      <c r="AN412" s="33"/>
      <c r="AO412" s="33"/>
      <c r="AP412" s="33"/>
      <c r="AQ412" s="33"/>
      <c r="AR412" s="33"/>
      <c r="AS412" s="33"/>
      <c r="AT412" s="33"/>
      <c r="AU412" s="33"/>
      <c r="AV412" s="33"/>
      <c r="AW412" s="33"/>
      <c r="AX412" s="33"/>
      <c r="AY412" s="33"/>
      <c r="AZ412" s="33"/>
      <c r="BA412" s="33"/>
      <c r="BB412" s="33"/>
      <c r="BC412" s="33"/>
      <c r="BD412" s="33"/>
      <c r="BE412" s="33"/>
      <c r="BF412" s="33"/>
      <c r="BG412" s="33"/>
      <c r="BH412" s="33"/>
      <c r="BI412" s="33"/>
      <c r="BJ412" s="33"/>
      <c r="BK412" s="33"/>
      <c r="BL412" s="33"/>
      <c r="BM412" s="33"/>
      <c r="BN412" s="33"/>
      <c r="BO412" s="33"/>
      <c r="BP412" s="33"/>
      <c r="BQ412" s="33"/>
      <c r="BR412" s="33"/>
      <c r="BS412" s="33"/>
      <c r="BT412" s="33"/>
      <c r="BU412" s="33"/>
      <c r="BV412" s="33"/>
      <c r="BW412" s="33"/>
      <c r="BX412" s="33"/>
      <c r="BY412" s="33"/>
      <c r="BZ412" s="33"/>
      <c r="CA412" s="33"/>
      <c r="CB412" s="33"/>
      <c r="CC412" s="33"/>
    </row>
    <row r="413" spans="1:81" hidden="1" x14ac:dyDescent="0.3">
      <c r="A413" s="17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4"/>
      <c r="U413" s="34"/>
      <c r="V413" s="34"/>
      <c r="W413" s="34"/>
      <c r="X413" s="34"/>
      <c r="Y413" s="34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  <c r="AK413" s="33"/>
      <c r="AL413" s="33"/>
      <c r="AM413" s="33"/>
      <c r="AN413" s="33"/>
      <c r="AO413" s="33"/>
      <c r="AP413" s="33"/>
      <c r="AQ413" s="33"/>
      <c r="AR413" s="33"/>
      <c r="AS413" s="33"/>
      <c r="AT413" s="33"/>
      <c r="AU413" s="33"/>
      <c r="AV413" s="33"/>
      <c r="AW413" s="33"/>
      <c r="AX413" s="33"/>
      <c r="AY413" s="33"/>
      <c r="AZ413" s="33"/>
      <c r="BA413" s="33"/>
      <c r="BB413" s="33"/>
      <c r="BC413" s="33"/>
      <c r="BD413" s="33"/>
      <c r="BE413" s="33"/>
      <c r="BF413" s="33"/>
      <c r="BG413" s="33"/>
      <c r="BH413" s="33"/>
      <c r="BI413" s="33"/>
      <c r="BJ413" s="33"/>
      <c r="BK413" s="33"/>
      <c r="BL413" s="33"/>
      <c r="BM413" s="33"/>
      <c r="BN413" s="33"/>
      <c r="BO413" s="33"/>
      <c r="BP413" s="33"/>
      <c r="BQ413" s="33"/>
      <c r="BR413" s="33"/>
      <c r="BS413" s="33"/>
      <c r="BT413" s="33"/>
      <c r="BU413" s="33"/>
      <c r="BV413" s="33"/>
      <c r="BW413" s="33"/>
      <c r="BX413" s="33"/>
      <c r="BY413" s="33"/>
      <c r="BZ413" s="33"/>
      <c r="CA413" s="33"/>
      <c r="CB413" s="33"/>
      <c r="CC413" s="33"/>
    </row>
    <row r="414" spans="1:81" hidden="1" x14ac:dyDescent="0.3">
      <c r="A414" s="17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4"/>
      <c r="U414" s="34"/>
      <c r="V414" s="34"/>
      <c r="W414" s="34"/>
      <c r="X414" s="34"/>
      <c r="Y414" s="34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  <c r="AL414" s="33"/>
      <c r="AM414" s="33"/>
      <c r="AN414" s="33"/>
      <c r="AO414" s="33"/>
      <c r="AP414" s="33"/>
      <c r="AQ414" s="33"/>
      <c r="AR414" s="33"/>
      <c r="AS414" s="33"/>
      <c r="AT414" s="33"/>
      <c r="AU414" s="33"/>
      <c r="AV414" s="33"/>
      <c r="AW414" s="33"/>
      <c r="AX414" s="33"/>
      <c r="AY414" s="33"/>
      <c r="AZ414" s="33"/>
      <c r="BA414" s="33"/>
      <c r="BB414" s="33"/>
      <c r="BC414" s="33"/>
      <c r="BD414" s="33"/>
      <c r="BE414" s="33"/>
      <c r="BF414" s="33"/>
      <c r="BG414" s="33"/>
      <c r="BH414" s="33"/>
      <c r="BI414" s="33"/>
      <c r="BJ414" s="33"/>
      <c r="BK414" s="33"/>
      <c r="BL414" s="33"/>
      <c r="BM414" s="33"/>
      <c r="BN414" s="33"/>
      <c r="BO414" s="33"/>
      <c r="BP414" s="33"/>
      <c r="BQ414" s="33"/>
      <c r="BR414" s="33"/>
      <c r="BS414" s="33"/>
      <c r="BT414" s="33"/>
      <c r="BU414" s="33"/>
      <c r="BV414" s="33"/>
      <c r="BW414" s="33"/>
      <c r="BX414" s="33"/>
      <c r="BY414" s="33"/>
      <c r="BZ414" s="33"/>
      <c r="CA414" s="33"/>
      <c r="CB414" s="33"/>
      <c r="CC414" s="33"/>
    </row>
    <row r="415" spans="1:81" hidden="1" x14ac:dyDescent="0.3">
      <c r="A415" s="17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4"/>
      <c r="U415" s="34"/>
      <c r="V415" s="34"/>
      <c r="W415" s="34"/>
      <c r="X415" s="34"/>
      <c r="Y415" s="34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  <c r="AP415" s="33"/>
      <c r="AQ415" s="33"/>
      <c r="AR415" s="33"/>
      <c r="AS415" s="33"/>
      <c r="AT415" s="33"/>
      <c r="AU415" s="33"/>
      <c r="AV415" s="33"/>
      <c r="AW415" s="33"/>
      <c r="AX415" s="33"/>
      <c r="AY415" s="33"/>
      <c r="AZ415" s="33"/>
      <c r="BA415" s="33"/>
      <c r="BB415" s="33"/>
      <c r="BC415" s="33"/>
      <c r="BD415" s="33"/>
      <c r="BE415" s="33"/>
      <c r="BF415" s="33"/>
      <c r="BG415" s="33"/>
      <c r="BH415" s="33"/>
      <c r="BI415" s="33"/>
      <c r="BJ415" s="33"/>
      <c r="BK415" s="33"/>
      <c r="BL415" s="33"/>
      <c r="BM415" s="33"/>
      <c r="BN415" s="33"/>
      <c r="BO415" s="33"/>
      <c r="BP415" s="33"/>
      <c r="BQ415" s="33"/>
      <c r="BR415" s="33"/>
      <c r="BS415" s="33"/>
      <c r="BT415" s="33"/>
      <c r="BU415" s="33"/>
      <c r="BV415" s="33"/>
      <c r="BW415" s="33"/>
      <c r="BX415" s="33"/>
      <c r="BY415" s="33"/>
      <c r="BZ415" s="33"/>
      <c r="CA415" s="33"/>
      <c r="CB415" s="33"/>
      <c r="CC415" s="33"/>
    </row>
    <row r="416" spans="1:81" hidden="1" x14ac:dyDescent="0.3">
      <c r="A416" s="17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4"/>
      <c r="U416" s="34"/>
      <c r="V416" s="34"/>
      <c r="W416" s="34"/>
      <c r="X416" s="34"/>
      <c r="Y416" s="34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33"/>
      <c r="AQ416" s="33"/>
      <c r="AR416" s="33"/>
      <c r="AS416" s="33"/>
      <c r="AT416" s="33"/>
      <c r="AU416" s="33"/>
      <c r="AV416" s="33"/>
      <c r="AW416" s="33"/>
      <c r="AX416" s="33"/>
      <c r="AY416" s="33"/>
      <c r="AZ416" s="33"/>
      <c r="BA416" s="33"/>
      <c r="BB416" s="33"/>
      <c r="BC416" s="33"/>
      <c r="BD416" s="33"/>
      <c r="BE416" s="33"/>
      <c r="BF416" s="33"/>
      <c r="BG416" s="33"/>
      <c r="BH416" s="33"/>
      <c r="BI416" s="33"/>
      <c r="BJ416" s="33"/>
      <c r="BK416" s="33"/>
      <c r="BL416" s="33"/>
      <c r="BM416" s="33"/>
      <c r="BN416" s="33"/>
      <c r="BO416" s="33"/>
      <c r="BP416" s="33"/>
      <c r="BQ416" s="33"/>
      <c r="BR416" s="33"/>
      <c r="BS416" s="33"/>
      <c r="BT416" s="33"/>
      <c r="BU416" s="33"/>
      <c r="BV416" s="33"/>
      <c r="BW416" s="33"/>
      <c r="BX416" s="33"/>
      <c r="BY416" s="33"/>
      <c r="BZ416" s="33"/>
      <c r="CA416" s="33"/>
      <c r="CB416" s="33"/>
      <c r="CC416" s="33"/>
    </row>
    <row r="417" spans="1:81" hidden="1" x14ac:dyDescent="0.3">
      <c r="A417" s="17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4"/>
      <c r="U417" s="34"/>
      <c r="V417" s="34"/>
      <c r="W417" s="34"/>
      <c r="X417" s="34"/>
      <c r="Y417" s="34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  <c r="AK417" s="33"/>
      <c r="AL417" s="33"/>
      <c r="AM417" s="33"/>
      <c r="AN417" s="33"/>
      <c r="AO417" s="33"/>
      <c r="AP417" s="33"/>
      <c r="AQ417" s="33"/>
      <c r="AR417" s="33"/>
      <c r="AS417" s="33"/>
      <c r="AT417" s="33"/>
      <c r="AU417" s="33"/>
      <c r="AV417" s="33"/>
      <c r="AW417" s="33"/>
      <c r="AX417" s="33"/>
      <c r="AY417" s="33"/>
      <c r="AZ417" s="33"/>
      <c r="BA417" s="33"/>
      <c r="BB417" s="33"/>
      <c r="BC417" s="33"/>
      <c r="BD417" s="33"/>
      <c r="BE417" s="33"/>
      <c r="BF417" s="33"/>
      <c r="BG417" s="33"/>
      <c r="BH417" s="33"/>
      <c r="BI417" s="33"/>
      <c r="BJ417" s="33"/>
      <c r="BK417" s="33"/>
      <c r="BL417" s="33"/>
      <c r="BM417" s="33"/>
      <c r="BN417" s="33"/>
      <c r="BO417" s="33"/>
      <c r="BP417" s="33"/>
      <c r="BQ417" s="33"/>
      <c r="BR417" s="33"/>
      <c r="BS417" s="33"/>
      <c r="BT417" s="33"/>
      <c r="BU417" s="33"/>
      <c r="BV417" s="33"/>
      <c r="BW417" s="33"/>
      <c r="BX417" s="33"/>
      <c r="BY417" s="33"/>
      <c r="BZ417" s="33"/>
      <c r="CA417" s="33"/>
      <c r="CB417" s="33"/>
      <c r="CC417" s="33"/>
    </row>
    <row r="418" spans="1:81" hidden="1" x14ac:dyDescent="0.3">
      <c r="A418" s="17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4"/>
      <c r="U418" s="34"/>
      <c r="V418" s="34"/>
      <c r="W418" s="34"/>
      <c r="X418" s="34"/>
      <c r="Y418" s="34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  <c r="AM418" s="33"/>
      <c r="AN418" s="33"/>
      <c r="AO418" s="33"/>
      <c r="AP418" s="33"/>
      <c r="AQ418" s="33"/>
      <c r="AR418" s="33"/>
      <c r="AS418" s="33"/>
      <c r="AT418" s="33"/>
      <c r="AU418" s="33"/>
      <c r="AV418" s="33"/>
      <c r="AW418" s="33"/>
      <c r="AX418" s="33"/>
      <c r="AY418" s="33"/>
      <c r="AZ418" s="33"/>
      <c r="BA418" s="33"/>
      <c r="BB418" s="33"/>
      <c r="BC418" s="33"/>
      <c r="BD418" s="33"/>
      <c r="BE418" s="33"/>
      <c r="BF418" s="33"/>
      <c r="BG418" s="33"/>
      <c r="BH418" s="33"/>
      <c r="BI418" s="33"/>
      <c r="BJ418" s="33"/>
      <c r="BK418" s="33"/>
      <c r="BL418" s="33"/>
      <c r="BM418" s="33"/>
      <c r="BN418" s="33"/>
      <c r="BO418" s="33"/>
      <c r="BP418" s="33"/>
      <c r="BQ418" s="33"/>
      <c r="BR418" s="33"/>
      <c r="BS418" s="33"/>
      <c r="BT418" s="33"/>
      <c r="BU418" s="33"/>
      <c r="BV418" s="33"/>
      <c r="BW418" s="33"/>
      <c r="BX418" s="33"/>
      <c r="BY418" s="33"/>
      <c r="BZ418" s="33"/>
      <c r="CA418" s="33"/>
      <c r="CB418" s="33"/>
      <c r="CC418" s="33"/>
    </row>
    <row r="419" spans="1:81" hidden="1" x14ac:dyDescent="0.3">
      <c r="A419" s="17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4"/>
      <c r="U419" s="34"/>
      <c r="V419" s="34"/>
      <c r="W419" s="34"/>
      <c r="X419" s="34"/>
      <c r="Y419" s="34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  <c r="AM419" s="33"/>
      <c r="AN419" s="33"/>
      <c r="AO419" s="33"/>
      <c r="AP419" s="33"/>
      <c r="AQ419" s="33"/>
      <c r="AR419" s="33"/>
      <c r="AS419" s="33"/>
      <c r="AT419" s="33"/>
      <c r="AU419" s="33"/>
      <c r="AV419" s="33"/>
      <c r="AW419" s="33"/>
      <c r="AX419" s="33"/>
      <c r="AY419" s="33"/>
      <c r="AZ419" s="33"/>
      <c r="BA419" s="33"/>
      <c r="BB419" s="33"/>
      <c r="BC419" s="33"/>
      <c r="BD419" s="33"/>
      <c r="BE419" s="33"/>
      <c r="BF419" s="33"/>
      <c r="BG419" s="33"/>
      <c r="BH419" s="33"/>
      <c r="BI419" s="33"/>
      <c r="BJ419" s="33"/>
      <c r="BK419" s="33"/>
      <c r="BL419" s="33"/>
      <c r="BM419" s="33"/>
      <c r="BN419" s="33"/>
      <c r="BO419" s="33"/>
      <c r="BP419" s="33"/>
      <c r="BQ419" s="33"/>
      <c r="BR419" s="33"/>
      <c r="BS419" s="33"/>
      <c r="BT419" s="33"/>
      <c r="BU419" s="33"/>
      <c r="BV419" s="33"/>
      <c r="BW419" s="33"/>
      <c r="BX419" s="33"/>
      <c r="BY419" s="33"/>
      <c r="BZ419" s="33"/>
      <c r="CA419" s="33"/>
      <c r="CB419" s="33"/>
      <c r="CC419" s="33"/>
    </row>
    <row r="420" spans="1:81" hidden="1" x14ac:dyDescent="0.3">
      <c r="A420" s="17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4"/>
      <c r="U420" s="34"/>
      <c r="V420" s="34"/>
      <c r="W420" s="34"/>
      <c r="X420" s="34"/>
      <c r="Y420" s="34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  <c r="AM420" s="33"/>
      <c r="AN420" s="33"/>
      <c r="AO420" s="33"/>
      <c r="AP420" s="33"/>
      <c r="AQ420" s="33"/>
      <c r="AR420" s="33"/>
      <c r="AS420" s="33"/>
      <c r="AT420" s="33"/>
      <c r="AU420" s="33"/>
      <c r="AV420" s="33"/>
      <c r="AW420" s="33"/>
      <c r="AX420" s="33"/>
      <c r="AY420" s="33"/>
      <c r="AZ420" s="33"/>
      <c r="BA420" s="33"/>
      <c r="BB420" s="33"/>
      <c r="BC420" s="33"/>
      <c r="BD420" s="33"/>
      <c r="BE420" s="33"/>
      <c r="BF420" s="33"/>
      <c r="BG420" s="33"/>
      <c r="BH420" s="33"/>
      <c r="BI420" s="33"/>
      <c r="BJ420" s="33"/>
      <c r="BK420" s="33"/>
      <c r="BL420" s="33"/>
      <c r="BM420" s="33"/>
      <c r="BN420" s="33"/>
      <c r="BO420" s="33"/>
      <c r="BP420" s="33"/>
      <c r="BQ420" s="33"/>
      <c r="BR420" s="33"/>
      <c r="BS420" s="33"/>
      <c r="BT420" s="33"/>
      <c r="BU420" s="33"/>
      <c r="BV420" s="33"/>
      <c r="BW420" s="33"/>
      <c r="BX420" s="33"/>
      <c r="BY420" s="33"/>
      <c r="BZ420" s="33"/>
      <c r="CA420" s="33"/>
      <c r="CB420" s="33"/>
      <c r="CC420" s="33"/>
    </row>
    <row r="421" spans="1:81" hidden="1" x14ac:dyDescent="0.3">
      <c r="A421" s="17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4"/>
      <c r="U421" s="34"/>
      <c r="V421" s="34"/>
      <c r="W421" s="34"/>
      <c r="X421" s="34"/>
      <c r="Y421" s="34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  <c r="AM421" s="33"/>
      <c r="AN421" s="33"/>
      <c r="AO421" s="33"/>
      <c r="AP421" s="33"/>
      <c r="AQ421" s="33"/>
      <c r="AR421" s="33"/>
      <c r="AS421" s="33"/>
      <c r="AT421" s="33"/>
      <c r="AU421" s="33"/>
      <c r="AV421" s="33"/>
      <c r="AW421" s="33"/>
      <c r="AX421" s="33"/>
      <c r="AY421" s="33"/>
      <c r="AZ421" s="33"/>
      <c r="BA421" s="33"/>
      <c r="BB421" s="33"/>
      <c r="BC421" s="33"/>
      <c r="BD421" s="33"/>
      <c r="BE421" s="33"/>
      <c r="BF421" s="33"/>
      <c r="BG421" s="33"/>
      <c r="BH421" s="33"/>
      <c r="BI421" s="33"/>
      <c r="BJ421" s="33"/>
      <c r="BK421" s="33"/>
      <c r="BL421" s="33"/>
      <c r="BM421" s="33"/>
      <c r="BN421" s="33"/>
      <c r="BO421" s="33"/>
      <c r="BP421" s="33"/>
      <c r="BQ421" s="33"/>
      <c r="BR421" s="33"/>
      <c r="BS421" s="33"/>
      <c r="BT421" s="33"/>
      <c r="BU421" s="33"/>
      <c r="BV421" s="33"/>
      <c r="BW421" s="33"/>
      <c r="BX421" s="33"/>
      <c r="BY421" s="33"/>
      <c r="BZ421" s="33"/>
      <c r="CA421" s="33"/>
      <c r="CB421" s="33"/>
      <c r="CC421" s="33"/>
    </row>
    <row r="422" spans="1:81" hidden="1" x14ac:dyDescent="0.3">
      <c r="A422" s="17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4"/>
      <c r="U422" s="34"/>
      <c r="V422" s="34"/>
      <c r="W422" s="34"/>
      <c r="X422" s="34"/>
      <c r="Y422" s="34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  <c r="AL422" s="33"/>
      <c r="AM422" s="33"/>
      <c r="AN422" s="33"/>
      <c r="AO422" s="33"/>
      <c r="AP422" s="33"/>
      <c r="AQ422" s="33"/>
      <c r="AR422" s="33"/>
      <c r="AS422" s="33"/>
      <c r="AT422" s="33"/>
      <c r="AU422" s="33"/>
      <c r="AV422" s="33"/>
      <c r="AW422" s="33"/>
      <c r="AX422" s="33"/>
      <c r="AY422" s="33"/>
      <c r="AZ422" s="33"/>
      <c r="BA422" s="33"/>
      <c r="BB422" s="33"/>
      <c r="BC422" s="33"/>
      <c r="BD422" s="33"/>
      <c r="BE422" s="33"/>
      <c r="BF422" s="33"/>
      <c r="BG422" s="33"/>
      <c r="BH422" s="33"/>
      <c r="BI422" s="33"/>
      <c r="BJ422" s="33"/>
      <c r="BK422" s="33"/>
      <c r="BL422" s="33"/>
      <c r="BM422" s="33"/>
      <c r="BN422" s="33"/>
      <c r="BO422" s="33"/>
      <c r="BP422" s="33"/>
      <c r="BQ422" s="33"/>
      <c r="BR422" s="33"/>
      <c r="BS422" s="33"/>
      <c r="BT422" s="33"/>
      <c r="BU422" s="33"/>
      <c r="BV422" s="33"/>
      <c r="BW422" s="33"/>
      <c r="BX422" s="33"/>
      <c r="BY422" s="33"/>
      <c r="BZ422" s="33"/>
      <c r="CA422" s="33"/>
      <c r="CB422" s="33"/>
      <c r="CC422" s="33"/>
    </row>
    <row r="423" spans="1:81" hidden="1" x14ac:dyDescent="0.3">
      <c r="A423" s="17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4"/>
      <c r="U423" s="34"/>
      <c r="V423" s="34"/>
      <c r="W423" s="34"/>
      <c r="X423" s="34"/>
      <c r="Y423" s="34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  <c r="AK423" s="33"/>
      <c r="AL423" s="33"/>
      <c r="AM423" s="33"/>
      <c r="AN423" s="33"/>
      <c r="AO423" s="33"/>
      <c r="AP423" s="33"/>
      <c r="AQ423" s="33"/>
      <c r="AR423" s="33"/>
      <c r="AS423" s="33"/>
      <c r="AT423" s="33"/>
      <c r="AU423" s="33"/>
      <c r="AV423" s="33"/>
      <c r="AW423" s="33"/>
      <c r="AX423" s="33"/>
      <c r="AY423" s="33"/>
      <c r="AZ423" s="33"/>
      <c r="BA423" s="33"/>
      <c r="BB423" s="33"/>
      <c r="BC423" s="33"/>
      <c r="BD423" s="33"/>
      <c r="BE423" s="33"/>
      <c r="BF423" s="33"/>
      <c r="BG423" s="33"/>
      <c r="BH423" s="33"/>
      <c r="BI423" s="33"/>
      <c r="BJ423" s="33"/>
      <c r="BK423" s="33"/>
      <c r="BL423" s="33"/>
      <c r="BM423" s="33"/>
      <c r="BN423" s="33"/>
      <c r="BO423" s="33"/>
      <c r="BP423" s="33"/>
      <c r="BQ423" s="33"/>
      <c r="BR423" s="33"/>
      <c r="BS423" s="33"/>
      <c r="BT423" s="33"/>
      <c r="BU423" s="33"/>
      <c r="BV423" s="33"/>
      <c r="BW423" s="33"/>
      <c r="BX423" s="33"/>
      <c r="BY423" s="33"/>
      <c r="BZ423" s="33"/>
      <c r="CA423" s="33"/>
      <c r="CB423" s="33"/>
      <c r="CC423" s="33"/>
    </row>
    <row r="424" spans="1:81" hidden="1" x14ac:dyDescent="0.3">
      <c r="A424" s="17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4"/>
      <c r="U424" s="34"/>
      <c r="V424" s="34"/>
      <c r="W424" s="34"/>
      <c r="X424" s="34"/>
      <c r="Y424" s="34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  <c r="AL424" s="33"/>
      <c r="AM424" s="33"/>
      <c r="AN424" s="33"/>
      <c r="AO424" s="33"/>
      <c r="AP424" s="33"/>
      <c r="AQ424" s="33"/>
      <c r="AR424" s="33"/>
      <c r="AS424" s="33"/>
      <c r="AT424" s="33"/>
      <c r="AU424" s="33"/>
      <c r="AV424" s="33"/>
      <c r="AW424" s="33"/>
      <c r="AX424" s="33"/>
      <c r="AY424" s="33"/>
      <c r="AZ424" s="33"/>
      <c r="BA424" s="33"/>
      <c r="BB424" s="33"/>
      <c r="BC424" s="33"/>
      <c r="BD424" s="33"/>
      <c r="BE424" s="33"/>
      <c r="BF424" s="33"/>
      <c r="BG424" s="33"/>
      <c r="BH424" s="33"/>
      <c r="BI424" s="33"/>
      <c r="BJ424" s="33"/>
      <c r="BK424" s="33"/>
      <c r="BL424" s="33"/>
      <c r="BM424" s="33"/>
      <c r="BN424" s="33"/>
      <c r="BO424" s="33"/>
      <c r="BP424" s="33"/>
      <c r="BQ424" s="33"/>
      <c r="BR424" s="33"/>
      <c r="BS424" s="33"/>
      <c r="BT424" s="33"/>
      <c r="BU424" s="33"/>
      <c r="BV424" s="33"/>
      <c r="BW424" s="33"/>
      <c r="BX424" s="33"/>
      <c r="BY424" s="33"/>
      <c r="BZ424" s="33"/>
      <c r="CA424" s="33"/>
      <c r="CB424" s="33"/>
      <c r="CC424" s="33"/>
    </row>
    <row r="425" spans="1:81" hidden="1" x14ac:dyDescent="0.3">
      <c r="A425" s="17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4"/>
      <c r="U425" s="34"/>
      <c r="V425" s="34"/>
      <c r="W425" s="34"/>
      <c r="X425" s="34"/>
      <c r="Y425" s="34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3"/>
      <c r="AO425" s="33"/>
      <c r="AP425" s="33"/>
      <c r="AQ425" s="33"/>
      <c r="AR425" s="33"/>
      <c r="AS425" s="33"/>
      <c r="AT425" s="33"/>
      <c r="AU425" s="33"/>
      <c r="AV425" s="33"/>
      <c r="AW425" s="33"/>
      <c r="AX425" s="33"/>
      <c r="AY425" s="33"/>
      <c r="AZ425" s="33"/>
      <c r="BA425" s="33"/>
      <c r="BB425" s="33"/>
      <c r="BC425" s="33"/>
      <c r="BD425" s="33"/>
      <c r="BE425" s="33"/>
      <c r="BF425" s="33"/>
      <c r="BG425" s="33"/>
      <c r="BH425" s="33"/>
      <c r="BI425" s="33"/>
      <c r="BJ425" s="33"/>
      <c r="BK425" s="33"/>
      <c r="BL425" s="33"/>
      <c r="BM425" s="33"/>
      <c r="BN425" s="33"/>
      <c r="BO425" s="33"/>
      <c r="BP425" s="33"/>
      <c r="BQ425" s="33"/>
      <c r="BR425" s="33"/>
      <c r="BS425" s="33"/>
      <c r="BT425" s="33"/>
      <c r="BU425" s="33"/>
      <c r="BV425" s="33"/>
      <c r="BW425" s="33"/>
      <c r="BX425" s="33"/>
      <c r="BY425" s="33"/>
      <c r="BZ425" s="33"/>
      <c r="CA425" s="33"/>
      <c r="CB425" s="33"/>
      <c r="CC425" s="33"/>
    </row>
    <row r="426" spans="1:81" hidden="1" x14ac:dyDescent="0.3">
      <c r="A426" s="17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4"/>
      <c r="U426" s="34"/>
      <c r="V426" s="34"/>
      <c r="W426" s="34"/>
      <c r="X426" s="34"/>
      <c r="Y426" s="34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  <c r="AL426" s="33"/>
      <c r="AM426" s="33"/>
      <c r="AN426" s="33"/>
      <c r="AO426" s="33"/>
      <c r="AP426" s="33"/>
      <c r="AQ426" s="33"/>
      <c r="AR426" s="33"/>
      <c r="AS426" s="33"/>
      <c r="AT426" s="33"/>
      <c r="AU426" s="33"/>
      <c r="AV426" s="33"/>
      <c r="AW426" s="33"/>
      <c r="AX426" s="33"/>
      <c r="AY426" s="33"/>
      <c r="AZ426" s="33"/>
      <c r="BA426" s="33"/>
      <c r="BB426" s="33"/>
      <c r="BC426" s="33"/>
      <c r="BD426" s="33"/>
      <c r="BE426" s="33"/>
      <c r="BF426" s="33"/>
      <c r="BG426" s="33"/>
      <c r="BH426" s="33"/>
      <c r="BI426" s="33"/>
      <c r="BJ426" s="33"/>
      <c r="BK426" s="33"/>
      <c r="BL426" s="33"/>
      <c r="BM426" s="33"/>
      <c r="BN426" s="33"/>
      <c r="BO426" s="33"/>
      <c r="BP426" s="33"/>
      <c r="BQ426" s="33"/>
      <c r="BR426" s="33"/>
      <c r="BS426" s="33"/>
      <c r="BT426" s="33"/>
      <c r="BU426" s="33"/>
      <c r="BV426" s="33"/>
      <c r="BW426" s="33"/>
      <c r="BX426" s="33"/>
      <c r="BY426" s="33"/>
      <c r="BZ426" s="33"/>
      <c r="CA426" s="33"/>
      <c r="CB426" s="33"/>
      <c r="CC426" s="33"/>
    </row>
    <row r="427" spans="1:81" hidden="1" x14ac:dyDescent="0.3">
      <c r="A427" s="17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4"/>
      <c r="U427" s="34"/>
      <c r="V427" s="34"/>
      <c r="W427" s="34"/>
      <c r="X427" s="34"/>
      <c r="Y427" s="34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  <c r="AL427" s="33"/>
      <c r="AM427" s="33"/>
      <c r="AN427" s="33"/>
      <c r="AO427" s="33"/>
      <c r="AP427" s="33"/>
      <c r="AQ427" s="33"/>
      <c r="AR427" s="33"/>
      <c r="AS427" s="33"/>
      <c r="AT427" s="33"/>
      <c r="AU427" s="33"/>
      <c r="AV427" s="33"/>
      <c r="AW427" s="33"/>
      <c r="AX427" s="33"/>
      <c r="AY427" s="33"/>
      <c r="AZ427" s="33"/>
      <c r="BA427" s="33"/>
      <c r="BB427" s="33"/>
      <c r="BC427" s="33"/>
      <c r="BD427" s="33"/>
      <c r="BE427" s="33"/>
      <c r="BF427" s="33"/>
      <c r="BG427" s="33"/>
      <c r="BH427" s="33"/>
      <c r="BI427" s="33"/>
      <c r="BJ427" s="33"/>
      <c r="BK427" s="33"/>
      <c r="BL427" s="33"/>
      <c r="BM427" s="33"/>
      <c r="BN427" s="33"/>
      <c r="BO427" s="33"/>
      <c r="BP427" s="33"/>
      <c r="BQ427" s="33"/>
      <c r="BR427" s="33"/>
      <c r="BS427" s="33"/>
      <c r="BT427" s="33"/>
      <c r="BU427" s="33"/>
      <c r="BV427" s="33"/>
      <c r="BW427" s="33"/>
      <c r="BX427" s="33"/>
      <c r="BY427" s="33"/>
      <c r="BZ427" s="33"/>
      <c r="CA427" s="33"/>
      <c r="CB427" s="33"/>
      <c r="CC427" s="33"/>
    </row>
    <row r="428" spans="1:81" hidden="1" x14ac:dyDescent="0.3">
      <c r="A428" s="17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4"/>
      <c r="U428" s="34"/>
      <c r="V428" s="34"/>
      <c r="W428" s="34"/>
      <c r="X428" s="34"/>
      <c r="Y428" s="34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3"/>
      <c r="AO428" s="33"/>
      <c r="AP428" s="33"/>
      <c r="AQ428" s="33"/>
      <c r="AR428" s="33"/>
      <c r="AS428" s="33"/>
      <c r="AT428" s="33"/>
      <c r="AU428" s="33"/>
      <c r="AV428" s="33"/>
      <c r="AW428" s="33"/>
      <c r="AX428" s="33"/>
      <c r="AY428" s="33"/>
      <c r="AZ428" s="33"/>
      <c r="BA428" s="33"/>
      <c r="BB428" s="33"/>
      <c r="BC428" s="33"/>
      <c r="BD428" s="33"/>
      <c r="BE428" s="33"/>
      <c r="BF428" s="33"/>
      <c r="BG428" s="33"/>
      <c r="BH428" s="33"/>
      <c r="BI428" s="33"/>
      <c r="BJ428" s="33"/>
      <c r="BK428" s="33"/>
      <c r="BL428" s="33"/>
      <c r="BM428" s="33"/>
      <c r="BN428" s="33"/>
      <c r="BO428" s="33"/>
      <c r="BP428" s="33"/>
      <c r="BQ428" s="33"/>
      <c r="BR428" s="33"/>
      <c r="BS428" s="33"/>
      <c r="BT428" s="33"/>
      <c r="BU428" s="33"/>
      <c r="BV428" s="33"/>
      <c r="BW428" s="33"/>
      <c r="BX428" s="33"/>
      <c r="BY428" s="33"/>
      <c r="BZ428" s="33"/>
      <c r="CA428" s="33"/>
      <c r="CB428" s="33"/>
      <c r="CC428" s="33"/>
    </row>
    <row r="429" spans="1:81" hidden="1" x14ac:dyDescent="0.3">
      <c r="A429" s="17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4"/>
      <c r="U429" s="34"/>
      <c r="V429" s="34"/>
      <c r="W429" s="34"/>
      <c r="X429" s="34"/>
      <c r="Y429" s="34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3"/>
      <c r="AL429" s="33"/>
      <c r="AM429" s="33"/>
      <c r="AN429" s="33"/>
      <c r="AO429" s="33"/>
      <c r="AP429" s="33"/>
      <c r="AQ429" s="33"/>
      <c r="AR429" s="33"/>
      <c r="AS429" s="33"/>
      <c r="AT429" s="33"/>
      <c r="AU429" s="33"/>
      <c r="AV429" s="33"/>
      <c r="AW429" s="33"/>
      <c r="AX429" s="33"/>
      <c r="AY429" s="33"/>
      <c r="AZ429" s="33"/>
      <c r="BA429" s="33"/>
      <c r="BB429" s="33"/>
      <c r="BC429" s="33"/>
      <c r="BD429" s="33"/>
      <c r="BE429" s="33"/>
      <c r="BF429" s="33"/>
      <c r="BG429" s="33"/>
      <c r="BH429" s="33"/>
      <c r="BI429" s="33"/>
      <c r="BJ429" s="33"/>
      <c r="BK429" s="33"/>
      <c r="BL429" s="33"/>
      <c r="BM429" s="33"/>
      <c r="BN429" s="33"/>
      <c r="BO429" s="33"/>
      <c r="BP429" s="33"/>
      <c r="BQ429" s="33"/>
      <c r="BR429" s="33"/>
      <c r="BS429" s="33"/>
      <c r="BT429" s="33"/>
      <c r="BU429" s="33"/>
      <c r="BV429" s="33"/>
      <c r="BW429" s="33"/>
      <c r="BX429" s="33"/>
      <c r="BY429" s="33"/>
      <c r="BZ429" s="33"/>
      <c r="CA429" s="33"/>
      <c r="CB429" s="33"/>
      <c r="CC429" s="33"/>
    </row>
    <row r="430" spans="1:81" hidden="1" x14ac:dyDescent="0.3">
      <c r="A430" s="17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4"/>
      <c r="U430" s="34"/>
      <c r="V430" s="34"/>
      <c r="W430" s="34"/>
      <c r="X430" s="34"/>
      <c r="Y430" s="34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  <c r="AL430" s="33"/>
      <c r="AM430" s="33"/>
      <c r="AN430" s="33"/>
      <c r="AO430" s="33"/>
      <c r="AP430" s="33"/>
      <c r="AQ430" s="33"/>
      <c r="AR430" s="33"/>
      <c r="AS430" s="33"/>
      <c r="AT430" s="33"/>
      <c r="AU430" s="33"/>
      <c r="AV430" s="33"/>
      <c r="AW430" s="33"/>
      <c r="AX430" s="33"/>
      <c r="AY430" s="33"/>
      <c r="AZ430" s="33"/>
      <c r="BA430" s="33"/>
      <c r="BB430" s="33"/>
      <c r="BC430" s="33"/>
      <c r="BD430" s="33"/>
      <c r="BE430" s="33"/>
      <c r="BF430" s="33"/>
      <c r="BG430" s="33"/>
      <c r="BH430" s="33"/>
      <c r="BI430" s="33"/>
      <c r="BJ430" s="33"/>
      <c r="BK430" s="33"/>
      <c r="BL430" s="33"/>
      <c r="BM430" s="33"/>
      <c r="BN430" s="33"/>
      <c r="BO430" s="33"/>
      <c r="BP430" s="33"/>
      <c r="BQ430" s="33"/>
      <c r="BR430" s="33"/>
      <c r="BS430" s="33"/>
      <c r="BT430" s="33"/>
      <c r="BU430" s="33"/>
      <c r="BV430" s="33"/>
      <c r="BW430" s="33"/>
      <c r="BX430" s="33"/>
      <c r="BY430" s="33"/>
      <c r="BZ430" s="33"/>
      <c r="CA430" s="33"/>
      <c r="CB430" s="33"/>
      <c r="CC430" s="33"/>
    </row>
    <row r="431" spans="1:81" hidden="1" x14ac:dyDescent="0.3">
      <c r="A431" s="17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4"/>
      <c r="U431" s="34"/>
      <c r="V431" s="34"/>
      <c r="W431" s="34"/>
      <c r="X431" s="34"/>
      <c r="Y431" s="34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  <c r="AL431" s="33"/>
      <c r="AM431" s="33"/>
      <c r="AN431" s="33"/>
      <c r="AO431" s="33"/>
      <c r="AP431" s="33"/>
      <c r="AQ431" s="33"/>
      <c r="AR431" s="33"/>
      <c r="AS431" s="33"/>
      <c r="AT431" s="33"/>
      <c r="AU431" s="33"/>
      <c r="AV431" s="33"/>
      <c r="AW431" s="33"/>
      <c r="AX431" s="33"/>
      <c r="AY431" s="33"/>
      <c r="AZ431" s="33"/>
      <c r="BA431" s="33"/>
      <c r="BB431" s="33"/>
      <c r="BC431" s="33"/>
      <c r="BD431" s="33"/>
      <c r="BE431" s="33"/>
      <c r="BF431" s="33"/>
      <c r="BG431" s="33"/>
      <c r="BH431" s="33"/>
      <c r="BI431" s="33"/>
      <c r="BJ431" s="33"/>
      <c r="BK431" s="33"/>
      <c r="BL431" s="33"/>
      <c r="BM431" s="33"/>
      <c r="BN431" s="33"/>
      <c r="BO431" s="33"/>
      <c r="BP431" s="33"/>
      <c r="BQ431" s="33"/>
      <c r="BR431" s="33"/>
      <c r="BS431" s="33"/>
      <c r="BT431" s="33"/>
      <c r="BU431" s="33"/>
      <c r="BV431" s="33"/>
      <c r="BW431" s="33"/>
      <c r="BX431" s="33"/>
      <c r="BY431" s="33"/>
      <c r="BZ431" s="33"/>
      <c r="CA431" s="33"/>
      <c r="CB431" s="33"/>
      <c r="CC431" s="33"/>
    </row>
    <row r="432" spans="1:81" hidden="1" x14ac:dyDescent="0.3">
      <c r="A432" s="17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4"/>
      <c r="U432" s="34"/>
      <c r="V432" s="34"/>
      <c r="W432" s="34"/>
      <c r="X432" s="34"/>
      <c r="Y432" s="34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3"/>
      <c r="AL432" s="33"/>
      <c r="AM432" s="33"/>
      <c r="AN432" s="33"/>
      <c r="AO432" s="33"/>
      <c r="AP432" s="33"/>
      <c r="AQ432" s="33"/>
      <c r="AR432" s="33"/>
      <c r="AS432" s="33"/>
      <c r="AT432" s="33"/>
      <c r="AU432" s="33"/>
      <c r="AV432" s="33"/>
      <c r="AW432" s="33"/>
      <c r="AX432" s="33"/>
      <c r="AY432" s="33"/>
      <c r="AZ432" s="33"/>
      <c r="BA432" s="33"/>
      <c r="BB432" s="33"/>
      <c r="BC432" s="33"/>
      <c r="BD432" s="33"/>
      <c r="BE432" s="33"/>
      <c r="BF432" s="33"/>
      <c r="BG432" s="33"/>
      <c r="BH432" s="33"/>
      <c r="BI432" s="33"/>
      <c r="BJ432" s="33"/>
      <c r="BK432" s="33"/>
      <c r="BL432" s="33"/>
      <c r="BM432" s="33"/>
      <c r="BN432" s="33"/>
      <c r="BO432" s="33"/>
      <c r="BP432" s="33"/>
      <c r="BQ432" s="33"/>
      <c r="BR432" s="33"/>
      <c r="BS432" s="33"/>
      <c r="BT432" s="33"/>
      <c r="BU432" s="33"/>
      <c r="BV432" s="33"/>
      <c r="BW432" s="33"/>
      <c r="BX432" s="33"/>
      <c r="BY432" s="33"/>
      <c r="BZ432" s="33"/>
      <c r="CA432" s="33"/>
      <c r="CB432" s="33"/>
      <c r="CC432" s="33"/>
    </row>
    <row r="433" spans="1:81" hidden="1" x14ac:dyDescent="0.3">
      <c r="A433" s="17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4"/>
      <c r="U433" s="34"/>
      <c r="V433" s="34"/>
      <c r="W433" s="34"/>
      <c r="X433" s="34"/>
      <c r="Y433" s="34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  <c r="AL433" s="33"/>
      <c r="AM433" s="33"/>
      <c r="AN433" s="33"/>
      <c r="AO433" s="33"/>
      <c r="AP433" s="33"/>
      <c r="AQ433" s="33"/>
      <c r="AR433" s="33"/>
      <c r="AS433" s="33"/>
      <c r="AT433" s="33"/>
      <c r="AU433" s="33"/>
      <c r="AV433" s="33"/>
      <c r="AW433" s="33"/>
      <c r="AX433" s="33"/>
      <c r="AY433" s="33"/>
      <c r="AZ433" s="33"/>
      <c r="BA433" s="33"/>
      <c r="BB433" s="33"/>
      <c r="BC433" s="33"/>
      <c r="BD433" s="33"/>
      <c r="BE433" s="33"/>
      <c r="BF433" s="33"/>
      <c r="BG433" s="33"/>
      <c r="BH433" s="33"/>
      <c r="BI433" s="33"/>
      <c r="BJ433" s="33"/>
      <c r="BK433" s="33"/>
      <c r="BL433" s="33"/>
      <c r="BM433" s="33"/>
      <c r="BN433" s="33"/>
      <c r="BO433" s="33"/>
      <c r="BP433" s="33"/>
      <c r="BQ433" s="33"/>
      <c r="BR433" s="33"/>
      <c r="BS433" s="33"/>
      <c r="BT433" s="33"/>
      <c r="BU433" s="33"/>
      <c r="BV433" s="33"/>
      <c r="BW433" s="33"/>
      <c r="BX433" s="33"/>
      <c r="BY433" s="33"/>
      <c r="BZ433" s="33"/>
      <c r="CA433" s="33"/>
      <c r="CB433" s="33"/>
      <c r="CC433" s="33"/>
    </row>
    <row r="434" spans="1:81" hidden="1" x14ac:dyDescent="0.3">
      <c r="A434" s="17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4"/>
      <c r="U434" s="34"/>
      <c r="V434" s="34"/>
      <c r="W434" s="34"/>
      <c r="X434" s="34"/>
      <c r="Y434" s="34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  <c r="AL434" s="33"/>
      <c r="AM434" s="33"/>
      <c r="AN434" s="33"/>
      <c r="AO434" s="33"/>
      <c r="AP434" s="33"/>
      <c r="AQ434" s="33"/>
      <c r="AR434" s="33"/>
      <c r="AS434" s="33"/>
      <c r="AT434" s="33"/>
      <c r="AU434" s="33"/>
      <c r="AV434" s="33"/>
      <c r="AW434" s="33"/>
      <c r="AX434" s="33"/>
      <c r="AY434" s="33"/>
      <c r="AZ434" s="33"/>
      <c r="BA434" s="33"/>
      <c r="BB434" s="33"/>
      <c r="BC434" s="33"/>
      <c r="BD434" s="33"/>
      <c r="BE434" s="33"/>
      <c r="BF434" s="33"/>
      <c r="BG434" s="33"/>
      <c r="BH434" s="33"/>
      <c r="BI434" s="33"/>
      <c r="BJ434" s="33"/>
      <c r="BK434" s="33"/>
      <c r="BL434" s="33"/>
      <c r="BM434" s="33"/>
      <c r="BN434" s="33"/>
      <c r="BO434" s="33"/>
      <c r="BP434" s="33"/>
      <c r="BQ434" s="33"/>
      <c r="BR434" s="33"/>
      <c r="BS434" s="33"/>
      <c r="BT434" s="33"/>
      <c r="BU434" s="33"/>
      <c r="BV434" s="33"/>
      <c r="BW434" s="33"/>
      <c r="BX434" s="33"/>
      <c r="BY434" s="33"/>
      <c r="BZ434" s="33"/>
      <c r="CA434" s="33"/>
      <c r="CB434" s="33"/>
      <c r="CC434" s="33"/>
    </row>
    <row r="435" spans="1:81" hidden="1" x14ac:dyDescent="0.3">
      <c r="A435" s="17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4"/>
      <c r="U435" s="34"/>
      <c r="V435" s="34"/>
      <c r="W435" s="34"/>
      <c r="X435" s="34"/>
      <c r="Y435" s="34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  <c r="AL435" s="33"/>
      <c r="AM435" s="33"/>
      <c r="AN435" s="33"/>
      <c r="AO435" s="33"/>
      <c r="AP435" s="33"/>
      <c r="AQ435" s="33"/>
      <c r="AR435" s="33"/>
      <c r="AS435" s="33"/>
      <c r="AT435" s="33"/>
      <c r="AU435" s="33"/>
      <c r="AV435" s="33"/>
      <c r="AW435" s="33"/>
      <c r="AX435" s="33"/>
      <c r="AY435" s="33"/>
      <c r="AZ435" s="33"/>
      <c r="BA435" s="33"/>
      <c r="BB435" s="33"/>
      <c r="BC435" s="33"/>
      <c r="BD435" s="33"/>
      <c r="BE435" s="33"/>
      <c r="BF435" s="33"/>
      <c r="BG435" s="33"/>
      <c r="BH435" s="33"/>
      <c r="BI435" s="33"/>
      <c r="BJ435" s="33"/>
      <c r="BK435" s="33"/>
      <c r="BL435" s="33"/>
      <c r="BM435" s="33"/>
      <c r="BN435" s="33"/>
      <c r="BO435" s="33"/>
      <c r="BP435" s="33"/>
      <c r="BQ435" s="33"/>
      <c r="BR435" s="33"/>
      <c r="BS435" s="33"/>
      <c r="BT435" s="33"/>
      <c r="BU435" s="33"/>
      <c r="BV435" s="33"/>
      <c r="BW435" s="33"/>
      <c r="BX435" s="33"/>
      <c r="BY435" s="33"/>
      <c r="BZ435" s="33"/>
      <c r="CA435" s="33"/>
      <c r="CB435" s="33"/>
      <c r="CC435" s="33"/>
    </row>
    <row r="436" spans="1:81" hidden="1" x14ac:dyDescent="0.3">
      <c r="A436" s="17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4"/>
      <c r="U436" s="34"/>
      <c r="V436" s="34"/>
      <c r="W436" s="34"/>
      <c r="X436" s="34"/>
      <c r="Y436" s="34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3"/>
      <c r="AL436" s="33"/>
      <c r="AM436" s="33"/>
      <c r="AN436" s="33"/>
      <c r="AO436" s="33"/>
      <c r="AP436" s="33"/>
      <c r="AQ436" s="33"/>
      <c r="AR436" s="33"/>
      <c r="AS436" s="33"/>
      <c r="AT436" s="33"/>
      <c r="AU436" s="33"/>
      <c r="AV436" s="33"/>
      <c r="AW436" s="33"/>
      <c r="AX436" s="33"/>
      <c r="AY436" s="33"/>
      <c r="AZ436" s="33"/>
      <c r="BA436" s="33"/>
      <c r="BB436" s="33"/>
      <c r="BC436" s="33"/>
      <c r="BD436" s="33"/>
      <c r="BE436" s="33"/>
      <c r="BF436" s="33"/>
      <c r="BG436" s="33"/>
      <c r="BH436" s="33"/>
      <c r="BI436" s="33"/>
      <c r="BJ436" s="33"/>
      <c r="BK436" s="33"/>
      <c r="BL436" s="33"/>
      <c r="BM436" s="33"/>
      <c r="BN436" s="33"/>
      <c r="BO436" s="33"/>
      <c r="BP436" s="33"/>
      <c r="BQ436" s="33"/>
      <c r="BR436" s="33"/>
      <c r="BS436" s="33"/>
      <c r="BT436" s="33"/>
      <c r="BU436" s="33"/>
      <c r="BV436" s="33"/>
      <c r="BW436" s="33"/>
      <c r="BX436" s="33"/>
      <c r="BY436" s="33"/>
      <c r="BZ436" s="33"/>
      <c r="CA436" s="33"/>
      <c r="CB436" s="33"/>
      <c r="CC436" s="33"/>
    </row>
    <row r="437" spans="1:81" hidden="1" x14ac:dyDescent="0.3">
      <c r="A437" s="17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4"/>
      <c r="U437" s="34"/>
      <c r="V437" s="34"/>
      <c r="W437" s="34"/>
      <c r="X437" s="34"/>
      <c r="Y437" s="34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  <c r="AL437" s="33"/>
      <c r="AM437" s="33"/>
      <c r="AN437" s="33"/>
      <c r="AO437" s="33"/>
      <c r="AP437" s="33"/>
      <c r="AQ437" s="33"/>
      <c r="AR437" s="33"/>
      <c r="AS437" s="33"/>
      <c r="AT437" s="33"/>
      <c r="AU437" s="33"/>
      <c r="AV437" s="33"/>
      <c r="AW437" s="33"/>
      <c r="AX437" s="33"/>
      <c r="AY437" s="33"/>
      <c r="AZ437" s="33"/>
      <c r="BA437" s="33"/>
      <c r="BB437" s="33"/>
      <c r="BC437" s="33"/>
      <c r="BD437" s="33"/>
      <c r="BE437" s="33"/>
      <c r="BF437" s="33"/>
      <c r="BG437" s="33"/>
      <c r="BH437" s="33"/>
      <c r="BI437" s="33"/>
      <c r="BJ437" s="33"/>
      <c r="BK437" s="33"/>
      <c r="BL437" s="33"/>
      <c r="BM437" s="33"/>
      <c r="BN437" s="33"/>
      <c r="BO437" s="33"/>
      <c r="BP437" s="33"/>
      <c r="BQ437" s="33"/>
      <c r="BR437" s="33"/>
      <c r="BS437" s="33"/>
      <c r="BT437" s="33"/>
      <c r="BU437" s="33"/>
      <c r="BV437" s="33"/>
      <c r="BW437" s="33"/>
      <c r="BX437" s="33"/>
      <c r="BY437" s="33"/>
      <c r="BZ437" s="33"/>
      <c r="CA437" s="33"/>
      <c r="CB437" s="33"/>
      <c r="CC437" s="33"/>
    </row>
    <row r="438" spans="1:81" hidden="1" x14ac:dyDescent="0.3">
      <c r="A438" s="17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4"/>
      <c r="U438" s="34"/>
      <c r="V438" s="34"/>
      <c r="W438" s="34"/>
      <c r="X438" s="34"/>
      <c r="Y438" s="34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  <c r="AL438" s="33"/>
      <c r="AM438" s="33"/>
      <c r="AN438" s="33"/>
      <c r="AO438" s="33"/>
      <c r="AP438" s="33"/>
      <c r="AQ438" s="33"/>
      <c r="AR438" s="33"/>
      <c r="AS438" s="33"/>
      <c r="AT438" s="33"/>
      <c r="AU438" s="33"/>
      <c r="AV438" s="33"/>
      <c r="AW438" s="33"/>
      <c r="AX438" s="33"/>
      <c r="AY438" s="33"/>
      <c r="AZ438" s="33"/>
      <c r="BA438" s="33"/>
      <c r="BB438" s="33"/>
      <c r="BC438" s="33"/>
      <c r="BD438" s="33"/>
      <c r="BE438" s="33"/>
      <c r="BF438" s="33"/>
      <c r="BG438" s="33"/>
      <c r="BH438" s="33"/>
      <c r="BI438" s="33"/>
      <c r="BJ438" s="33"/>
      <c r="BK438" s="33"/>
      <c r="BL438" s="33"/>
      <c r="BM438" s="33"/>
      <c r="BN438" s="33"/>
      <c r="BO438" s="33"/>
      <c r="BP438" s="33"/>
      <c r="BQ438" s="33"/>
      <c r="BR438" s="33"/>
      <c r="BS438" s="33"/>
      <c r="BT438" s="33"/>
      <c r="BU438" s="33"/>
      <c r="BV438" s="33"/>
      <c r="BW438" s="33"/>
      <c r="BX438" s="33"/>
      <c r="BY438" s="33"/>
      <c r="BZ438" s="33"/>
      <c r="CA438" s="33"/>
      <c r="CB438" s="33"/>
      <c r="CC438" s="33"/>
    </row>
    <row r="439" spans="1:81" hidden="1" x14ac:dyDescent="0.3">
      <c r="A439" s="17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4"/>
      <c r="U439" s="34"/>
      <c r="V439" s="34"/>
      <c r="W439" s="34"/>
      <c r="X439" s="34"/>
      <c r="Y439" s="34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  <c r="AL439" s="33"/>
      <c r="AM439" s="33"/>
      <c r="AN439" s="33"/>
      <c r="AO439" s="33"/>
      <c r="AP439" s="33"/>
      <c r="AQ439" s="33"/>
      <c r="AR439" s="33"/>
      <c r="AS439" s="33"/>
      <c r="AT439" s="33"/>
      <c r="AU439" s="33"/>
      <c r="AV439" s="33"/>
      <c r="AW439" s="33"/>
      <c r="AX439" s="33"/>
      <c r="AY439" s="33"/>
      <c r="AZ439" s="33"/>
      <c r="BA439" s="33"/>
      <c r="BB439" s="33"/>
      <c r="BC439" s="33"/>
      <c r="BD439" s="33"/>
      <c r="BE439" s="33"/>
      <c r="BF439" s="33"/>
      <c r="BG439" s="33"/>
      <c r="BH439" s="33"/>
      <c r="BI439" s="33"/>
      <c r="BJ439" s="33"/>
      <c r="BK439" s="33"/>
      <c r="BL439" s="33"/>
      <c r="BM439" s="33"/>
      <c r="BN439" s="33"/>
      <c r="BO439" s="33"/>
      <c r="BP439" s="33"/>
      <c r="BQ439" s="33"/>
      <c r="BR439" s="33"/>
      <c r="BS439" s="33"/>
      <c r="BT439" s="33"/>
      <c r="BU439" s="33"/>
      <c r="BV439" s="33"/>
      <c r="BW439" s="33"/>
      <c r="BX439" s="33"/>
      <c r="BY439" s="33"/>
      <c r="BZ439" s="33"/>
      <c r="CA439" s="33"/>
      <c r="CB439" s="33"/>
      <c r="CC439" s="33"/>
    </row>
    <row r="440" spans="1:81" hidden="1" x14ac:dyDescent="0.3">
      <c r="A440" s="17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4"/>
      <c r="U440" s="34"/>
      <c r="V440" s="34"/>
      <c r="W440" s="34"/>
      <c r="X440" s="34"/>
      <c r="Y440" s="34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  <c r="AU440" s="33"/>
      <c r="AV440" s="33"/>
      <c r="AW440" s="33"/>
      <c r="AX440" s="33"/>
      <c r="AY440" s="33"/>
      <c r="AZ440" s="33"/>
      <c r="BA440" s="33"/>
      <c r="BB440" s="33"/>
      <c r="BC440" s="33"/>
      <c r="BD440" s="33"/>
      <c r="BE440" s="33"/>
      <c r="BF440" s="33"/>
      <c r="BG440" s="33"/>
      <c r="BH440" s="33"/>
      <c r="BI440" s="33"/>
      <c r="BJ440" s="33"/>
      <c r="BK440" s="33"/>
      <c r="BL440" s="33"/>
      <c r="BM440" s="33"/>
      <c r="BN440" s="33"/>
      <c r="BO440" s="33"/>
      <c r="BP440" s="33"/>
      <c r="BQ440" s="33"/>
      <c r="BR440" s="33"/>
      <c r="BS440" s="33"/>
      <c r="BT440" s="33"/>
      <c r="BU440" s="33"/>
      <c r="BV440" s="33"/>
      <c r="BW440" s="33"/>
      <c r="BX440" s="33"/>
      <c r="BY440" s="33"/>
      <c r="BZ440" s="33"/>
      <c r="CA440" s="33"/>
      <c r="CB440" s="33"/>
      <c r="CC440" s="33"/>
    </row>
    <row r="441" spans="1:81" hidden="1" x14ac:dyDescent="0.3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</row>
    <row r="442" spans="1:81" hidden="1" x14ac:dyDescent="0.3">
      <c r="A442" s="17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4"/>
      <c r="U442" s="34"/>
      <c r="V442" s="34"/>
      <c r="W442" s="34"/>
      <c r="X442" s="34"/>
      <c r="Y442" s="34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  <c r="AK442" s="33"/>
      <c r="AL442" s="33"/>
      <c r="AM442" s="33"/>
      <c r="AN442" s="33"/>
      <c r="AO442" s="33"/>
      <c r="AP442" s="33"/>
      <c r="AQ442" s="33"/>
      <c r="AR442" s="33"/>
      <c r="AS442" s="33"/>
      <c r="AT442" s="33"/>
      <c r="AU442" s="33"/>
      <c r="AV442" s="33"/>
      <c r="AW442" s="33"/>
      <c r="AX442" s="33"/>
      <c r="AY442" s="33"/>
      <c r="AZ442" s="33"/>
      <c r="BA442" s="33"/>
      <c r="BB442" s="33"/>
      <c r="BC442" s="33"/>
      <c r="BD442" s="33"/>
      <c r="BE442" s="33"/>
      <c r="BF442" s="33"/>
      <c r="BG442" s="33"/>
      <c r="BH442" s="33"/>
      <c r="BI442" s="33"/>
      <c r="BJ442" s="33"/>
      <c r="BK442" s="33"/>
      <c r="BL442" s="33"/>
      <c r="BM442" s="33"/>
      <c r="BN442" s="33"/>
      <c r="BO442" s="33"/>
      <c r="BP442" s="33"/>
      <c r="BQ442" s="33"/>
      <c r="BR442" s="33"/>
      <c r="BS442" s="33"/>
      <c r="BT442" s="33"/>
      <c r="BU442" s="33"/>
      <c r="BV442" s="33"/>
      <c r="BW442" s="33"/>
      <c r="BX442" s="33"/>
      <c r="BY442" s="33"/>
      <c r="BZ442" s="33"/>
      <c r="CA442" s="33"/>
      <c r="CB442" s="33"/>
      <c r="CC442" s="33"/>
    </row>
    <row r="443" spans="1:81" hidden="1" x14ac:dyDescent="0.3">
      <c r="A443" s="17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4"/>
      <c r="U443" s="34"/>
      <c r="V443" s="34"/>
      <c r="W443" s="34"/>
      <c r="X443" s="34"/>
      <c r="Y443" s="34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  <c r="AM443" s="33"/>
      <c r="AN443" s="33"/>
      <c r="AO443" s="33"/>
      <c r="AP443" s="33"/>
      <c r="AQ443" s="33"/>
      <c r="AR443" s="33"/>
      <c r="AS443" s="33"/>
      <c r="AT443" s="33"/>
      <c r="AU443" s="33"/>
      <c r="AV443" s="33"/>
      <c r="AW443" s="33"/>
      <c r="AX443" s="33"/>
      <c r="AY443" s="33"/>
      <c r="AZ443" s="33"/>
      <c r="BA443" s="33"/>
      <c r="BB443" s="33"/>
      <c r="BC443" s="33"/>
      <c r="BD443" s="33"/>
      <c r="BE443" s="33"/>
      <c r="BF443" s="33"/>
      <c r="BG443" s="33"/>
      <c r="BH443" s="33"/>
      <c r="BI443" s="33"/>
      <c r="BJ443" s="33"/>
      <c r="BK443" s="33"/>
      <c r="BL443" s="33"/>
      <c r="BM443" s="33"/>
      <c r="BN443" s="33"/>
      <c r="BO443" s="33"/>
      <c r="BP443" s="33"/>
      <c r="BQ443" s="33"/>
      <c r="BR443" s="33"/>
      <c r="BS443" s="33"/>
      <c r="BT443" s="33"/>
      <c r="BU443" s="33"/>
      <c r="BV443" s="33"/>
      <c r="BW443" s="33"/>
      <c r="BX443" s="33"/>
      <c r="BY443" s="33"/>
      <c r="BZ443" s="33"/>
      <c r="CA443" s="33"/>
      <c r="CB443" s="33"/>
      <c r="CC443" s="33"/>
    </row>
    <row r="444" spans="1:81" hidden="1" x14ac:dyDescent="0.3">
      <c r="A444" s="17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4"/>
      <c r="U444" s="34"/>
      <c r="V444" s="34"/>
      <c r="W444" s="34"/>
      <c r="X444" s="34"/>
      <c r="Y444" s="34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  <c r="AL444" s="33"/>
      <c r="AM444" s="33"/>
      <c r="AN444" s="33"/>
      <c r="AO444" s="33"/>
      <c r="AP444" s="33"/>
      <c r="AQ444" s="33"/>
      <c r="AR444" s="33"/>
      <c r="AS444" s="33"/>
      <c r="AT444" s="33"/>
      <c r="AU444" s="33"/>
      <c r="AV444" s="33"/>
      <c r="AW444" s="33"/>
      <c r="AX444" s="33"/>
      <c r="AY444" s="33"/>
      <c r="AZ444" s="33"/>
      <c r="BA444" s="33"/>
      <c r="BB444" s="33"/>
      <c r="BC444" s="33"/>
      <c r="BD444" s="33"/>
      <c r="BE444" s="33"/>
      <c r="BF444" s="33"/>
      <c r="BG444" s="33"/>
      <c r="BH444" s="33"/>
      <c r="BI444" s="33"/>
      <c r="BJ444" s="33"/>
      <c r="BK444" s="33"/>
      <c r="BL444" s="33"/>
      <c r="BM444" s="33"/>
      <c r="BN444" s="33"/>
      <c r="BO444" s="33"/>
      <c r="BP444" s="33"/>
      <c r="BQ444" s="33"/>
      <c r="BR444" s="33"/>
      <c r="BS444" s="33"/>
      <c r="BT444" s="33"/>
      <c r="BU444" s="33"/>
      <c r="BV444" s="33"/>
      <c r="BW444" s="33"/>
      <c r="BX444" s="33"/>
      <c r="BY444" s="33"/>
      <c r="BZ444" s="33"/>
      <c r="CA444" s="33"/>
      <c r="CB444" s="33"/>
      <c r="CC444" s="33"/>
    </row>
    <row r="445" spans="1:81" hidden="1" x14ac:dyDescent="0.3">
      <c r="A445" s="17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4"/>
      <c r="U445" s="34"/>
      <c r="V445" s="34"/>
      <c r="W445" s="34"/>
      <c r="X445" s="34"/>
      <c r="Y445" s="34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  <c r="AK445" s="33"/>
      <c r="AL445" s="33"/>
      <c r="AM445" s="33"/>
      <c r="AN445" s="33"/>
      <c r="AO445" s="33"/>
      <c r="AP445" s="33"/>
      <c r="AQ445" s="33"/>
      <c r="AR445" s="33"/>
      <c r="AS445" s="33"/>
      <c r="AT445" s="33"/>
      <c r="AU445" s="33"/>
      <c r="AV445" s="33"/>
      <c r="AW445" s="33"/>
      <c r="AX445" s="33"/>
      <c r="AY445" s="33"/>
      <c r="AZ445" s="33"/>
      <c r="BA445" s="33"/>
      <c r="BB445" s="33"/>
      <c r="BC445" s="33"/>
      <c r="BD445" s="33"/>
      <c r="BE445" s="33"/>
      <c r="BF445" s="33"/>
      <c r="BG445" s="33"/>
      <c r="BH445" s="33"/>
      <c r="BI445" s="33"/>
      <c r="BJ445" s="33"/>
      <c r="BK445" s="33"/>
      <c r="BL445" s="33"/>
      <c r="BM445" s="33"/>
      <c r="BN445" s="33"/>
      <c r="BO445" s="33"/>
      <c r="BP445" s="33"/>
      <c r="BQ445" s="33"/>
      <c r="BR445" s="33"/>
      <c r="BS445" s="33"/>
      <c r="BT445" s="33"/>
      <c r="BU445" s="33"/>
      <c r="BV445" s="33"/>
      <c r="BW445" s="33"/>
      <c r="BX445" s="33"/>
      <c r="BY445" s="33"/>
      <c r="BZ445" s="33"/>
      <c r="CA445" s="33"/>
      <c r="CB445" s="33"/>
      <c r="CC445" s="33"/>
    </row>
    <row r="446" spans="1:81" hidden="1" x14ac:dyDescent="0.3">
      <c r="A446" s="17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4"/>
      <c r="U446" s="34"/>
      <c r="V446" s="34"/>
      <c r="W446" s="34"/>
      <c r="X446" s="34"/>
      <c r="Y446" s="34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  <c r="AK446" s="33"/>
      <c r="AL446" s="33"/>
      <c r="AM446" s="33"/>
      <c r="AN446" s="33"/>
      <c r="AO446" s="33"/>
      <c r="AP446" s="33"/>
      <c r="AQ446" s="33"/>
      <c r="AR446" s="33"/>
      <c r="AS446" s="33"/>
      <c r="AT446" s="33"/>
      <c r="AU446" s="33"/>
      <c r="AV446" s="33"/>
      <c r="AW446" s="33"/>
      <c r="AX446" s="33"/>
      <c r="AY446" s="33"/>
      <c r="AZ446" s="33"/>
      <c r="BA446" s="33"/>
      <c r="BB446" s="33"/>
      <c r="BC446" s="33"/>
      <c r="BD446" s="33"/>
      <c r="BE446" s="33"/>
      <c r="BF446" s="33"/>
      <c r="BG446" s="33"/>
      <c r="BH446" s="33"/>
      <c r="BI446" s="33"/>
      <c r="BJ446" s="33"/>
      <c r="BK446" s="33"/>
      <c r="BL446" s="33"/>
      <c r="BM446" s="33"/>
      <c r="BN446" s="33"/>
      <c r="BO446" s="33"/>
      <c r="BP446" s="33"/>
      <c r="BQ446" s="33"/>
      <c r="BR446" s="33"/>
      <c r="BS446" s="33"/>
      <c r="BT446" s="33"/>
      <c r="BU446" s="33"/>
      <c r="BV446" s="33"/>
      <c r="BW446" s="33"/>
      <c r="BX446" s="33"/>
      <c r="BY446" s="33"/>
      <c r="BZ446" s="33"/>
      <c r="CA446" s="33"/>
      <c r="CB446" s="33"/>
      <c r="CC446" s="33"/>
    </row>
    <row r="447" spans="1:81" hidden="1" x14ac:dyDescent="0.3">
      <c r="A447" s="17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4"/>
      <c r="U447" s="34"/>
      <c r="V447" s="34"/>
      <c r="W447" s="34"/>
      <c r="X447" s="34"/>
      <c r="Y447" s="34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  <c r="AK447" s="33"/>
      <c r="AL447" s="33"/>
      <c r="AM447" s="33"/>
      <c r="AN447" s="33"/>
      <c r="AO447" s="33"/>
      <c r="AP447" s="33"/>
      <c r="AQ447" s="33"/>
      <c r="AR447" s="33"/>
      <c r="AS447" s="33"/>
      <c r="AT447" s="33"/>
      <c r="AU447" s="33"/>
      <c r="AV447" s="33"/>
      <c r="AW447" s="33"/>
      <c r="AX447" s="33"/>
      <c r="AY447" s="33"/>
      <c r="AZ447" s="33"/>
      <c r="BA447" s="33"/>
      <c r="BB447" s="33"/>
      <c r="BC447" s="33"/>
      <c r="BD447" s="33"/>
      <c r="BE447" s="33"/>
      <c r="BF447" s="33"/>
      <c r="BG447" s="33"/>
      <c r="BH447" s="33"/>
      <c r="BI447" s="33"/>
      <c r="BJ447" s="33"/>
      <c r="BK447" s="33"/>
      <c r="BL447" s="33"/>
      <c r="BM447" s="33"/>
      <c r="BN447" s="33"/>
      <c r="BO447" s="33"/>
      <c r="BP447" s="33"/>
      <c r="BQ447" s="33"/>
      <c r="BR447" s="33"/>
      <c r="BS447" s="33"/>
      <c r="BT447" s="33"/>
      <c r="BU447" s="33"/>
      <c r="BV447" s="33"/>
      <c r="BW447" s="33"/>
      <c r="BX447" s="33"/>
      <c r="BY447" s="33"/>
      <c r="BZ447" s="33"/>
      <c r="CA447" s="33"/>
      <c r="CB447" s="33"/>
      <c r="CC447" s="33"/>
    </row>
    <row r="448" spans="1:81" hidden="1" x14ac:dyDescent="0.3">
      <c r="A448" s="17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4"/>
      <c r="U448" s="34"/>
      <c r="V448" s="34"/>
      <c r="W448" s="34"/>
      <c r="X448" s="34"/>
      <c r="Y448" s="34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  <c r="AJ448" s="33"/>
      <c r="AK448" s="33"/>
      <c r="AL448" s="33"/>
      <c r="AM448" s="33"/>
      <c r="AN448" s="33"/>
      <c r="AO448" s="33"/>
      <c r="AP448" s="33"/>
      <c r="AQ448" s="33"/>
      <c r="AR448" s="33"/>
      <c r="AS448" s="33"/>
      <c r="AT448" s="33"/>
      <c r="AU448" s="33"/>
      <c r="AV448" s="33"/>
      <c r="AW448" s="33"/>
      <c r="AX448" s="33"/>
      <c r="AY448" s="33"/>
      <c r="AZ448" s="33"/>
      <c r="BA448" s="33"/>
      <c r="BB448" s="33"/>
      <c r="BC448" s="33"/>
      <c r="BD448" s="33"/>
      <c r="BE448" s="33"/>
      <c r="BF448" s="33"/>
      <c r="BG448" s="33"/>
      <c r="BH448" s="33"/>
      <c r="BI448" s="33"/>
      <c r="BJ448" s="33"/>
      <c r="BK448" s="33"/>
      <c r="BL448" s="33"/>
      <c r="BM448" s="33"/>
      <c r="BN448" s="33"/>
      <c r="BO448" s="33"/>
      <c r="BP448" s="33"/>
      <c r="BQ448" s="33"/>
      <c r="BR448" s="33"/>
      <c r="BS448" s="33"/>
      <c r="BT448" s="33"/>
      <c r="BU448" s="33"/>
      <c r="BV448" s="33"/>
      <c r="BW448" s="33"/>
      <c r="BX448" s="33"/>
      <c r="BY448" s="33"/>
      <c r="BZ448" s="33"/>
      <c r="CA448" s="33"/>
      <c r="CB448" s="33"/>
      <c r="CC448" s="33"/>
    </row>
    <row r="449" spans="1:81" hidden="1" x14ac:dyDescent="0.3">
      <c r="A449" s="17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4"/>
      <c r="U449" s="34"/>
      <c r="V449" s="34"/>
      <c r="W449" s="34"/>
      <c r="X449" s="34"/>
      <c r="Y449" s="34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3"/>
      <c r="AK449" s="33"/>
      <c r="AL449" s="33"/>
      <c r="AM449" s="33"/>
      <c r="AN449" s="33"/>
      <c r="AO449" s="33"/>
      <c r="AP449" s="33"/>
      <c r="AQ449" s="33"/>
      <c r="AR449" s="33"/>
      <c r="AS449" s="33"/>
      <c r="AT449" s="33"/>
      <c r="AU449" s="33"/>
      <c r="AV449" s="33"/>
      <c r="AW449" s="33"/>
      <c r="AX449" s="33"/>
      <c r="AY449" s="33"/>
      <c r="AZ449" s="33"/>
      <c r="BA449" s="33"/>
      <c r="BB449" s="33"/>
      <c r="BC449" s="33"/>
      <c r="BD449" s="33"/>
      <c r="BE449" s="33"/>
      <c r="BF449" s="33"/>
      <c r="BG449" s="33"/>
      <c r="BH449" s="33"/>
      <c r="BI449" s="33"/>
      <c r="BJ449" s="33"/>
      <c r="BK449" s="33"/>
      <c r="BL449" s="33"/>
      <c r="BM449" s="33"/>
      <c r="BN449" s="33"/>
      <c r="BO449" s="33"/>
      <c r="BP449" s="33"/>
      <c r="BQ449" s="33"/>
      <c r="BR449" s="33"/>
      <c r="BS449" s="33"/>
      <c r="BT449" s="33"/>
      <c r="BU449" s="33"/>
      <c r="BV449" s="33"/>
      <c r="BW449" s="33"/>
      <c r="BX449" s="33"/>
      <c r="BY449" s="33"/>
      <c r="BZ449" s="33"/>
      <c r="CA449" s="33"/>
      <c r="CB449" s="33"/>
      <c r="CC449" s="33"/>
    </row>
    <row r="450" spans="1:81" hidden="1" x14ac:dyDescent="0.3">
      <c r="A450" s="17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4"/>
      <c r="U450" s="34"/>
      <c r="V450" s="34"/>
      <c r="W450" s="34"/>
      <c r="X450" s="34"/>
      <c r="Y450" s="34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  <c r="AK450" s="33"/>
      <c r="AL450" s="33"/>
      <c r="AM450" s="33"/>
      <c r="AN450" s="33"/>
      <c r="AO450" s="33"/>
      <c r="AP450" s="33"/>
      <c r="AQ450" s="33"/>
      <c r="AR450" s="33"/>
      <c r="AS450" s="33"/>
      <c r="AT450" s="33"/>
      <c r="AU450" s="33"/>
      <c r="AV450" s="33"/>
      <c r="AW450" s="33"/>
      <c r="AX450" s="33"/>
      <c r="AY450" s="33"/>
      <c r="AZ450" s="33"/>
      <c r="BA450" s="33"/>
      <c r="BB450" s="33"/>
      <c r="BC450" s="33"/>
      <c r="BD450" s="33"/>
      <c r="BE450" s="33"/>
      <c r="BF450" s="33"/>
      <c r="BG450" s="33"/>
      <c r="BH450" s="33"/>
      <c r="BI450" s="33"/>
      <c r="BJ450" s="33"/>
      <c r="BK450" s="33"/>
      <c r="BL450" s="33"/>
      <c r="BM450" s="33"/>
      <c r="BN450" s="33"/>
      <c r="BO450" s="33"/>
      <c r="BP450" s="33"/>
      <c r="BQ450" s="33"/>
      <c r="BR450" s="33"/>
      <c r="BS450" s="33"/>
      <c r="BT450" s="33"/>
      <c r="BU450" s="33"/>
      <c r="BV450" s="33"/>
      <c r="BW450" s="33"/>
      <c r="BX450" s="33"/>
      <c r="BY450" s="33"/>
      <c r="BZ450" s="33"/>
      <c r="CA450" s="33"/>
      <c r="CB450" s="33"/>
      <c r="CC450" s="33"/>
    </row>
    <row r="451" spans="1:81" hidden="1" x14ac:dyDescent="0.3">
      <c r="A451" s="17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4"/>
      <c r="U451" s="34"/>
      <c r="V451" s="34"/>
      <c r="W451" s="34"/>
      <c r="X451" s="34"/>
      <c r="Y451" s="34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  <c r="AL451" s="33"/>
      <c r="AM451" s="33"/>
      <c r="AN451" s="33"/>
      <c r="AO451" s="33"/>
      <c r="AP451" s="33"/>
      <c r="AQ451" s="33"/>
      <c r="AR451" s="33"/>
      <c r="AS451" s="33"/>
      <c r="AT451" s="33"/>
      <c r="AU451" s="33"/>
      <c r="AV451" s="33"/>
      <c r="AW451" s="33"/>
      <c r="AX451" s="33"/>
      <c r="AY451" s="33"/>
      <c r="AZ451" s="33"/>
      <c r="BA451" s="33"/>
      <c r="BB451" s="33"/>
      <c r="BC451" s="33"/>
      <c r="BD451" s="33"/>
      <c r="BE451" s="33"/>
      <c r="BF451" s="33"/>
      <c r="BG451" s="33"/>
      <c r="BH451" s="33"/>
      <c r="BI451" s="33"/>
      <c r="BJ451" s="33"/>
      <c r="BK451" s="33"/>
      <c r="BL451" s="33"/>
      <c r="BM451" s="33"/>
      <c r="BN451" s="33"/>
      <c r="BO451" s="33"/>
      <c r="BP451" s="33"/>
      <c r="BQ451" s="33"/>
      <c r="BR451" s="33"/>
      <c r="BS451" s="33"/>
      <c r="BT451" s="33"/>
      <c r="BU451" s="33"/>
      <c r="BV451" s="33"/>
      <c r="BW451" s="33"/>
      <c r="BX451" s="33"/>
      <c r="BY451" s="33"/>
      <c r="BZ451" s="33"/>
      <c r="CA451" s="33"/>
      <c r="CB451" s="33"/>
      <c r="CC451" s="33"/>
    </row>
    <row r="452" spans="1:81" hidden="1" x14ac:dyDescent="0.3">
      <c r="A452" s="17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4"/>
      <c r="U452" s="34"/>
      <c r="V452" s="34"/>
      <c r="W452" s="34"/>
      <c r="X452" s="34"/>
      <c r="Y452" s="34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  <c r="AL452" s="33"/>
      <c r="AM452" s="33"/>
      <c r="AN452" s="33"/>
      <c r="AO452" s="33"/>
      <c r="AP452" s="33"/>
      <c r="AQ452" s="33"/>
      <c r="AR452" s="33"/>
      <c r="AS452" s="33"/>
      <c r="AT452" s="33"/>
      <c r="AU452" s="33"/>
      <c r="AV452" s="33"/>
      <c r="AW452" s="33"/>
      <c r="AX452" s="33"/>
      <c r="AY452" s="33"/>
      <c r="AZ452" s="33"/>
      <c r="BA452" s="33"/>
      <c r="BB452" s="33"/>
      <c r="BC452" s="33"/>
      <c r="BD452" s="33"/>
      <c r="BE452" s="33"/>
      <c r="BF452" s="33"/>
      <c r="BG452" s="33"/>
      <c r="BH452" s="33"/>
      <c r="BI452" s="33"/>
      <c r="BJ452" s="33"/>
      <c r="BK452" s="33"/>
      <c r="BL452" s="33"/>
      <c r="BM452" s="33"/>
      <c r="BN452" s="33"/>
      <c r="BO452" s="33"/>
      <c r="BP452" s="33"/>
      <c r="BQ452" s="33"/>
      <c r="BR452" s="33"/>
      <c r="BS452" s="33"/>
      <c r="BT452" s="33"/>
      <c r="BU452" s="33"/>
      <c r="BV452" s="33"/>
      <c r="BW452" s="33"/>
      <c r="BX452" s="33"/>
      <c r="BY452" s="33"/>
      <c r="BZ452" s="33"/>
      <c r="CA452" s="33"/>
      <c r="CB452" s="33"/>
      <c r="CC452" s="33"/>
    </row>
    <row r="453" spans="1:81" hidden="1" x14ac:dyDescent="0.3">
      <c r="A453" s="17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4"/>
      <c r="U453" s="34"/>
      <c r="V453" s="34"/>
      <c r="W453" s="34"/>
      <c r="X453" s="34"/>
      <c r="Y453" s="34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  <c r="AL453" s="33"/>
      <c r="AM453" s="33"/>
      <c r="AN453" s="33"/>
      <c r="AO453" s="33"/>
      <c r="AP453" s="33"/>
      <c r="AQ453" s="33"/>
      <c r="AR453" s="33"/>
      <c r="AS453" s="33"/>
      <c r="AT453" s="33"/>
      <c r="AU453" s="33"/>
      <c r="AV453" s="33"/>
      <c r="AW453" s="33"/>
      <c r="AX453" s="33"/>
      <c r="AY453" s="33"/>
      <c r="AZ453" s="33"/>
      <c r="BA453" s="33"/>
      <c r="BB453" s="33"/>
      <c r="BC453" s="33"/>
      <c r="BD453" s="33"/>
      <c r="BE453" s="33"/>
      <c r="BF453" s="33"/>
      <c r="BG453" s="33"/>
      <c r="BH453" s="33"/>
      <c r="BI453" s="33"/>
      <c r="BJ453" s="33"/>
      <c r="BK453" s="33"/>
      <c r="BL453" s="33"/>
      <c r="BM453" s="33"/>
      <c r="BN453" s="33"/>
      <c r="BO453" s="33"/>
      <c r="BP453" s="33"/>
      <c r="BQ453" s="33"/>
      <c r="BR453" s="33"/>
      <c r="BS453" s="33"/>
      <c r="BT453" s="33"/>
      <c r="BU453" s="33"/>
      <c r="BV453" s="33"/>
      <c r="BW453" s="33"/>
      <c r="BX453" s="33"/>
      <c r="BY453" s="33"/>
      <c r="BZ453" s="33"/>
      <c r="CA453" s="33"/>
      <c r="CB453" s="33"/>
      <c r="CC453" s="33"/>
    </row>
    <row r="454" spans="1:81" hidden="1" x14ac:dyDescent="0.3">
      <c r="A454" s="17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4"/>
      <c r="U454" s="34"/>
      <c r="V454" s="34"/>
      <c r="W454" s="34"/>
      <c r="X454" s="34"/>
      <c r="Y454" s="34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  <c r="AL454" s="33"/>
      <c r="AM454" s="33"/>
      <c r="AN454" s="33"/>
      <c r="AO454" s="33"/>
      <c r="AP454" s="33"/>
      <c r="AQ454" s="33"/>
      <c r="AR454" s="33"/>
      <c r="AS454" s="33"/>
      <c r="AT454" s="33"/>
      <c r="AU454" s="33"/>
      <c r="AV454" s="33"/>
      <c r="AW454" s="33"/>
      <c r="AX454" s="33"/>
      <c r="AY454" s="33"/>
      <c r="AZ454" s="33"/>
      <c r="BA454" s="33"/>
      <c r="BB454" s="33"/>
      <c r="BC454" s="33"/>
      <c r="BD454" s="33"/>
      <c r="BE454" s="33"/>
      <c r="BF454" s="33"/>
      <c r="BG454" s="33"/>
      <c r="BH454" s="33"/>
      <c r="BI454" s="33"/>
      <c r="BJ454" s="33"/>
      <c r="BK454" s="33"/>
      <c r="BL454" s="33"/>
      <c r="BM454" s="33"/>
      <c r="BN454" s="33"/>
      <c r="BO454" s="33"/>
      <c r="BP454" s="33"/>
      <c r="BQ454" s="33"/>
      <c r="BR454" s="33"/>
      <c r="BS454" s="33"/>
      <c r="BT454" s="33"/>
      <c r="BU454" s="33"/>
      <c r="BV454" s="33"/>
      <c r="BW454" s="33"/>
      <c r="BX454" s="33"/>
      <c r="BY454" s="33"/>
      <c r="BZ454" s="33"/>
      <c r="CA454" s="33"/>
      <c r="CB454" s="33"/>
      <c r="CC454" s="33"/>
    </row>
    <row r="455" spans="1:81" hidden="1" x14ac:dyDescent="0.3">
      <c r="A455" s="17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4"/>
      <c r="U455" s="34"/>
      <c r="V455" s="34"/>
      <c r="W455" s="34"/>
      <c r="X455" s="34"/>
      <c r="Y455" s="34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  <c r="AM455" s="33"/>
      <c r="AN455" s="33"/>
      <c r="AO455" s="33"/>
      <c r="AP455" s="33"/>
      <c r="AQ455" s="33"/>
      <c r="AR455" s="33"/>
      <c r="AS455" s="33"/>
      <c r="AT455" s="33"/>
      <c r="AU455" s="33"/>
      <c r="AV455" s="33"/>
      <c r="AW455" s="33"/>
      <c r="AX455" s="33"/>
      <c r="AY455" s="33"/>
      <c r="AZ455" s="33"/>
      <c r="BA455" s="33"/>
      <c r="BB455" s="33"/>
      <c r="BC455" s="33"/>
      <c r="BD455" s="33"/>
      <c r="BE455" s="33"/>
      <c r="BF455" s="33"/>
      <c r="BG455" s="33"/>
      <c r="BH455" s="33"/>
      <c r="BI455" s="33"/>
      <c r="BJ455" s="33"/>
      <c r="BK455" s="33"/>
      <c r="BL455" s="33"/>
      <c r="BM455" s="33"/>
      <c r="BN455" s="33"/>
      <c r="BO455" s="33"/>
      <c r="BP455" s="33"/>
      <c r="BQ455" s="33"/>
      <c r="BR455" s="33"/>
      <c r="BS455" s="33"/>
      <c r="BT455" s="33"/>
      <c r="BU455" s="33"/>
      <c r="BV455" s="33"/>
      <c r="BW455" s="33"/>
      <c r="BX455" s="33"/>
      <c r="BY455" s="33"/>
      <c r="BZ455" s="33"/>
      <c r="CA455" s="33"/>
      <c r="CB455" s="33"/>
      <c r="CC455" s="33"/>
    </row>
    <row r="456" spans="1:81" hidden="1" x14ac:dyDescent="0.3">
      <c r="A456" s="17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4"/>
      <c r="U456" s="34"/>
      <c r="V456" s="34"/>
      <c r="W456" s="34"/>
      <c r="X456" s="34"/>
      <c r="Y456" s="34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  <c r="AO456" s="33"/>
      <c r="AP456" s="33"/>
      <c r="AQ456" s="33"/>
      <c r="AR456" s="33"/>
      <c r="AS456" s="33"/>
      <c r="AT456" s="33"/>
      <c r="AU456" s="33"/>
      <c r="AV456" s="33"/>
      <c r="AW456" s="33"/>
      <c r="AX456" s="33"/>
      <c r="AY456" s="33"/>
      <c r="AZ456" s="33"/>
      <c r="BA456" s="33"/>
      <c r="BB456" s="33"/>
      <c r="BC456" s="33"/>
      <c r="BD456" s="33"/>
      <c r="BE456" s="33"/>
      <c r="BF456" s="33"/>
      <c r="BG456" s="33"/>
      <c r="BH456" s="33"/>
      <c r="BI456" s="33"/>
      <c r="BJ456" s="33"/>
      <c r="BK456" s="33"/>
      <c r="BL456" s="33"/>
      <c r="BM456" s="33"/>
      <c r="BN456" s="33"/>
      <c r="BO456" s="33"/>
      <c r="BP456" s="33"/>
      <c r="BQ456" s="33"/>
      <c r="BR456" s="33"/>
      <c r="BS456" s="33"/>
      <c r="BT456" s="33"/>
      <c r="BU456" s="33"/>
      <c r="BV456" s="33"/>
      <c r="BW456" s="33"/>
      <c r="BX456" s="33"/>
      <c r="BY456" s="33"/>
      <c r="BZ456" s="33"/>
      <c r="CA456" s="33"/>
      <c r="CB456" s="33"/>
      <c r="CC456" s="33"/>
    </row>
    <row r="457" spans="1:81" hidden="1" x14ac:dyDescent="0.3">
      <c r="A457" s="17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4"/>
      <c r="U457" s="34"/>
      <c r="V457" s="34"/>
      <c r="W457" s="34"/>
      <c r="X457" s="34"/>
      <c r="Y457" s="34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  <c r="AM457" s="33"/>
      <c r="AN457" s="33"/>
      <c r="AO457" s="33"/>
      <c r="AP457" s="33"/>
      <c r="AQ457" s="33"/>
      <c r="AR457" s="33"/>
      <c r="AS457" s="33"/>
      <c r="AT457" s="33"/>
      <c r="AU457" s="33"/>
      <c r="AV457" s="33"/>
      <c r="AW457" s="33"/>
      <c r="AX457" s="33"/>
      <c r="AY457" s="33"/>
      <c r="AZ457" s="33"/>
      <c r="BA457" s="33"/>
      <c r="BB457" s="33"/>
      <c r="BC457" s="33"/>
      <c r="BD457" s="33"/>
      <c r="BE457" s="33"/>
      <c r="BF457" s="33"/>
      <c r="BG457" s="33"/>
      <c r="BH457" s="33"/>
      <c r="BI457" s="33"/>
      <c r="BJ457" s="33"/>
      <c r="BK457" s="33"/>
      <c r="BL457" s="33"/>
      <c r="BM457" s="33"/>
      <c r="BN457" s="33"/>
      <c r="BO457" s="33"/>
      <c r="BP457" s="33"/>
      <c r="BQ457" s="33"/>
      <c r="BR457" s="33"/>
      <c r="BS457" s="33"/>
      <c r="BT457" s="33"/>
      <c r="BU457" s="33"/>
      <c r="BV457" s="33"/>
      <c r="BW457" s="33"/>
      <c r="BX457" s="33"/>
      <c r="BY457" s="33"/>
      <c r="BZ457" s="33"/>
      <c r="CA457" s="33"/>
      <c r="CB457" s="33"/>
      <c r="CC457" s="33"/>
    </row>
    <row r="458" spans="1:81" hidden="1" x14ac:dyDescent="0.3">
      <c r="A458" s="17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4"/>
      <c r="U458" s="34"/>
      <c r="V458" s="34"/>
      <c r="W458" s="34"/>
      <c r="X458" s="34"/>
      <c r="Y458" s="34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L458" s="33"/>
      <c r="AM458" s="33"/>
      <c r="AN458" s="33"/>
      <c r="AO458" s="33"/>
      <c r="AP458" s="33"/>
      <c r="AQ458" s="33"/>
      <c r="AR458" s="33"/>
      <c r="AS458" s="33"/>
      <c r="AT458" s="33"/>
      <c r="AU458" s="33"/>
      <c r="AV458" s="33"/>
      <c r="AW458" s="33"/>
      <c r="AX458" s="33"/>
      <c r="AY458" s="33"/>
      <c r="AZ458" s="33"/>
      <c r="BA458" s="33"/>
      <c r="BB458" s="33"/>
      <c r="BC458" s="33"/>
      <c r="BD458" s="33"/>
      <c r="BE458" s="33"/>
      <c r="BF458" s="33"/>
      <c r="BG458" s="33"/>
      <c r="BH458" s="33"/>
      <c r="BI458" s="33"/>
      <c r="BJ458" s="33"/>
      <c r="BK458" s="33"/>
      <c r="BL458" s="33"/>
      <c r="BM458" s="33"/>
      <c r="BN458" s="33"/>
      <c r="BO458" s="33"/>
      <c r="BP458" s="33"/>
      <c r="BQ458" s="33"/>
      <c r="BR458" s="33"/>
      <c r="BS458" s="33"/>
      <c r="BT458" s="33"/>
      <c r="BU458" s="33"/>
      <c r="BV458" s="33"/>
      <c r="BW458" s="33"/>
      <c r="BX458" s="33"/>
      <c r="BY458" s="33"/>
      <c r="BZ458" s="33"/>
      <c r="CA458" s="33"/>
      <c r="CB458" s="33"/>
      <c r="CC458" s="33"/>
    </row>
    <row r="459" spans="1:81" hidden="1" x14ac:dyDescent="0.3">
      <c r="A459" s="17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4"/>
      <c r="U459" s="34"/>
      <c r="V459" s="34"/>
      <c r="W459" s="34"/>
      <c r="X459" s="34"/>
      <c r="Y459" s="34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  <c r="AO459" s="33"/>
      <c r="AP459" s="33"/>
      <c r="AQ459" s="33"/>
      <c r="AR459" s="33"/>
      <c r="AS459" s="33"/>
      <c r="AT459" s="33"/>
      <c r="AU459" s="33"/>
      <c r="AV459" s="33"/>
      <c r="AW459" s="33"/>
      <c r="AX459" s="33"/>
      <c r="AY459" s="33"/>
      <c r="AZ459" s="33"/>
      <c r="BA459" s="33"/>
      <c r="BB459" s="33"/>
      <c r="BC459" s="33"/>
      <c r="BD459" s="33"/>
      <c r="BE459" s="33"/>
      <c r="BF459" s="33"/>
      <c r="BG459" s="33"/>
      <c r="BH459" s="33"/>
      <c r="BI459" s="33"/>
      <c r="BJ459" s="33"/>
      <c r="BK459" s="33"/>
      <c r="BL459" s="33"/>
      <c r="BM459" s="33"/>
      <c r="BN459" s="33"/>
      <c r="BO459" s="33"/>
      <c r="BP459" s="33"/>
      <c r="BQ459" s="33"/>
      <c r="BR459" s="33"/>
      <c r="BS459" s="33"/>
      <c r="BT459" s="33"/>
      <c r="BU459" s="33"/>
      <c r="BV459" s="33"/>
      <c r="BW459" s="33"/>
      <c r="BX459" s="33"/>
      <c r="BY459" s="33"/>
      <c r="BZ459" s="33"/>
      <c r="CA459" s="33"/>
      <c r="CB459" s="33"/>
      <c r="CC459" s="33"/>
    </row>
    <row r="460" spans="1:81" hidden="1" x14ac:dyDescent="0.3">
      <c r="A460" s="17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4"/>
      <c r="U460" s="34"/>
      <c r="V460" s="34"/>
      <c r="W460" s="34"/>
      <c r="X460" s="34"/>
      <c r="Y460" s="34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  <c r="AP460" s="33"/>
      <c r="AQ460" s="33"/>
      <c r="AR460" s="33"/>
      <c r="AS460" s="33"/>
      <c r="AT460" s="33"/>
      <c r="AU460" s="33"/>
      <c r="AV460" s="33"/>
      <c r="AW460" s="33"/>
      <c r="AX460" s="33"/>
      <c r="AY460" s="33"/>
      <c r="AZ460" s="33"/>
      <c r="BA460" s="33"/>
      <c r="BB460" s="33"/>
      <c r="BC460" s="33"/>
      <c r="BD460" s="33"/>
      <c r="BE460" s="33"/>
      <c r="BF460" s="33"/>
      <c r="BG460" s="33"/>
      <c r="BH460" s="33"/>
      <c r="BI460" s="33"/>
      <c r="BJ460" s="33"/>
      <c r="BK460" s="33"/>
      <c r="BL460" s="33"/>
      <c r="BM460" s="33"/>
      <c r="BN460" s="33"/>
      <c r="BO460" s="33"/>
      <c r="BP460" s="33"/>
      <c r="BQ460" s="33"/>
      <c r="BR460" s="33"/>
      <c r="BS460" s="33"/>
      <c r="BT460" s="33"/>
      <c r="BU460" s="33"/>
      <c r="BV460" s="33"/>
      <c r="BW460" s="33"/>
      <c r="BX460" s="33"/>
      <c r="BY460" s="33"/>
      <c r="BZ460" s="33"/>
      <c r="CA460" s="33"/>
      <c r="CB460" s="33"/>
      <c r="CC460" s="33"/>
    </row>
    <row r="461" spans="1:81" hidden="1" x14ac:dyDescent="0.3">
      <c r="A461" s="17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4"/>
      <c r="U461" s="34"/>
      <c r="V461" s="34"/>
      <c r="W461" s="34"/>
      <c r="X461" s="34"/>
      <c r="Y461" s="34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  <c r="AO461" s="33"/>
      <c r="AP461" s="33"/>
      <c r="AQ461" s="33"/>
      <c r="AR461" s="33"/>
      <c r="AS461" s="33"/>
      <c r="AT461" s="33"/>
      <c r="AU461" s="33"/>
      <c r="AV461" s="33"/>
      <c r="AW461" s="33"/>
      <c r="AX461" s="33"/>
      <c r="AY461" s="33"/>
      <c r="AZ461" s="33"/>
      <c r="BA461" s="33"/>
      <c r="BB461" s="33"/>
      <c r="BC461" s="33"/>
      <c r="BD461" s="33"/>
      <c r="BE461" s="33"/>
      <c r="BF461" s="33"/>
      <c r="BG461" s="33"/>
      <c r="BH461" s="33"/>
      <c r="BI461" s="33"/>
      <c r="BJ461" s="33"/>
      <c r="BK461" s="33"/>
      <c r="BL461" s="33"/>
      <c r="BM461" s="33"/>
      <c r="BN461" s="33"/>
      <c r="BO461" s="33"/>
      <c r="BP461" s="33"/>
      <c r="BQ461" s="33"/>
      <c r="BR461" s="33"/>
      <c r="BS461" s="33"/>
      <c r="BT461" s="33"/>
      <c r="BU461" s="33"/>
      <c r="BV461" s="33"/>
      <c r="BW461" s="33"/>
      <c r="BX461" s="33"/>
      <c r="BY461" s="33"/>
      <c r="BZ461" s="33"/>
      <c r="CA461" s="33"/>
      <c r="CB461" s="33"/>
      <c r="CC461" s="33"/>
    </row>
    <row r="462" spans="1:81" hidden="1" x14ac:dyDescent="0.3">
      <c r="A462" s="17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4"/>
      <c r="U462" s="34"/>
      <c r="V462" s="34"/>
      <c r="W462" s="34"/>
      <c r="X462" s="34"/>
      <c r="Y462" s="34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  <c r="AM462" s="33"/>
      <c r="AN462" s="33"/>
      <c r="AO462" s="33"/>
      <c r="AP462" s="33"/>
      <c r="AQ462" s="33"/>
      <c r="AR462" s="33"/>
      <c r="AS462" s="33"/>
      <c r="AT462" s="33"/>
      <c r="AU462" s="33"/>
      <c r="AV462" s="33"/>
      <c r="AW462" s="33"/>
      <c r="AX462" s="33"/>
      <c r="AY462" s="33"/>
      <c r="AZ462" s="33"/>
      <c r="BA462" s="33"/>
      <c r="BB462" s="33"/>
      <c r="BC462" s="33"/>
      <c r="BD462" s="33"/>
      <c r="BE462" s="33"/>
      <c r="BF462" s="33"/>
      <c r="BG462" s="33"/>
      <c r="BH462" s="33"/>
      <c r="BI462" s="33"/>
      <c r="BJ462" s="33"/>
      <c r="BK462" s="33"/>
      <c r="BL462" s="33"/>
      <c r="BM462" s="33"/>
      <c r="BN462" s="33"/>
      <c r="BO462" s="33"/>
      <c r="BP462" s="33"/>
      <c r="BQ462" s="33"/>
      <c r="BR462" s="33"/>
      <c r="BS462" s="33"/>
      <c r="BT462" s="33"/>
      <c r="BU462" s="33"/>
      <c r="BV462" s="33"/>
      <c r="BW462" s="33"/>
      <c r="BX462" s="33"/>
      <c r="BY462" s="33"/>
      <c r="BZ462" s="33"/>
      <c r="CA462" s="33"/>
      <c r="CB462" s="33"/>
      <c r="CC462" s="33"/>
    </row>
    <row r="463" spans="1:81" hidden="1" x14ac:dyDescent="0.3">
      <c r="A463" s="17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4"/>
      <c r="U463" s="34"/>
      <c r="V463" s="34"/>
      <c r="W463" s="34"/>
      <c r="X463" s="34"/>
      <c r="Y463" s="34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  <c r="AM463" s="33"/>
      <c r="AN463" s="33"/>
      <c r="AO463" s="33"/>
      <c r="AP463" s="33"/>
      <c r="AQ463" s="33"/>
      <c r="AR463" s="33"/>
      <c r="AS463" s="33"/>
      <c r="AT463" s="33"/>
      <c r="AU463" s="33"/>
      <c r="AV463" s="33"/>
      <c r="AW463" s="33"/>
      <c r="AX463" s="33"/>
      <c r="AY463" s="33"/>
      <c r="AZ463" s="33"/>
      <c r="BA463" s="33"/>
      <c r="BB463" s="33"/>
      <c r="BC463" s="33"/>
      <c r="BD463" s="33"/>
      <c r="BE463" s="33"/>
      <c r="BF463" s="33"/>
      <c r="BG463" s="33"/>
      <c r="BH463" s="33"/>
      <c r="BI463" s="33"/>
      <c r="BJ463" s="33"/>
      <c r="BK463" s="33"/>
      <c r="BL463" s="33"/>
      <c r="BM463" s="33"/>
      <c r="BN463" s="33"/>
      <c r="BO463" s="33"/>
      <c r="BP463" s="33"/>
      <c r="BQ463" s="33"/>
      <c r="BR463" s="33"/>
      <c r="BS463" s="33"/>
      <c r="BT463" s="33"/>
      <c r="BU463" s="33"/>
      <c r="BV463" s="33"/>
      <c r="BW463" s="33"/>
      <c r="BX463" s="33"/>
      <c r="BY463" s="33"/>
      <c r="BZ463" s="33"/>
      <c r="CA463" s="33"/>
      <c r="CB463" s="33"/>
      <c r="CC463" s="33"/>
    </row>
    <row r="464" spans="1:81" hidden="1" x14ac:dyDescent="0.3">
      <c r="A464" s="17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4"/>
      <c r="U464" s="34"/>
      <c r="V464" s="34"/>
      <c r="W464" s="34"/>
      <c r="X464" s="34"/>
      <c r="Y464" s="34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3"/>
      <c r="AM464" s="33"/>
      <c r="AN464" s="33"/>
      <c r="AO464" s="33"/>
      <c r="AP464" s="33"/>
      <c r="AQ464" s="33"/>
      <c r="AR464" s="33"/>
      <c r="AS464" s="33"/>
      <c r="AT464" s="33"/>
      <c r="AU464" s="33"/>
      <c r="AV464" s="33"/>
      <c r="AW464" s="33"/>
      <c r="AX464" s="33"/>
      <c r="AY464" s="33"/>
      <c r="AZ464" s="33"/>
      <c r="BA464" s="33"/>
      <c r="BB464" s="33"/>
      <c r="BC464" s="33"/>
      <c r="BD464" s="33"/>
      <c r="BE464" s="33"/>
      <c r="BF464" s="33"/>
      <c r="BG464" s="33"/>
      <c r="BH464" s="33"/>
      <c r="BI464" s="33"/>
      <c r="BJ464" s="33"/>
      <c r="BK464" s="33"/>
      <c r="BL464" s="33"/>
      <c r="BM464" s="33"/>
      <c r="BN464" s="33"/>
      <c r="BO464" s="33"/>
      <c r="BP464" s="33"/>
      <c r="BQ464" s="33"/>
      <c r="BR464" s="33"/>
      <c r="BS464" s="33"/>
      <c r="BT464" s="33"/>
      <c r="BU464" s="33"/>
      <c r="BV464" s="33"/>
      <c r="BW464" s="33"/>
      <c r="BX464" s="33"/>
      <c r="BY464" s="33"/>
      <c r="BZ464" s="33"/>
      <c r="CA464" s="33"/>
      <c r="CB464" s="33"/>
      <c r="CC464" s="33"/>
    </row>
    <row r="465" spans="1:81" hidden="1" x14ac:dyDescent="0.3">
      <c r="A465" s="17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4"/>
      <c r="U465" s="34"/>
      <c r="V465" s="34"/>
      <c r="W465" s="34"/>
      <c r="X465" s="34"/>
      <c r="Y465" s="34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  <c r="AL465" s="33"/>
      <c r="AM465" s="33"/>
      <c r="AN465" s="33"/>
      <c r="AO465" s="33"/>
      <c r="AP465" s="33"/>
      <c r="AQ465" s="33"/>
      <c r="AR465" s="33"/>
      <c r="AS465" s="33"/>
      <c r="AT465" s="33"/>
      <c r="AU465" s="33"/>
      <c r="AV465" s="33"/>
      <c r="AW465" s="33"/>
      <c r="AX465" s="33"/>
      <c r="AY465" s="33"/>
      <c r="AZ465" s="33"/>
      <c r="BA465" s="33"/>
      <c r="BB465" s="33"/>
      <c r="BC465" s="33"/>
      <c r="BD465" s="33"/>
      <c r="BE465" s="33"/>
      <c r="BF465" s="33"/>
      <c r="BG465" s="33"/>
      <c r="BH465" s="33"/>
      <c r="BI465" s="33"/>
      <c r="BJ465" s="33"/>
      <c r="BK465" s="33"/>
      <c r="BL465" s="33"/>
      <c r="BM465" s="33"/>
      <c r="BN465" s="33"/>
      <c r="BO465" s="33"/>
      <c r="BP465" s="33"/>
      <c r="BQ465" s="33"/>
      <c r="BR465" s="33"/>
      <c r="BS465" s="33"/>
      <c r="BT465" s="33"/>
      <c r="BU465" s="33"/>
      <c r="BV465" s="33"/>
      <c r="BW465" s="33"/>
      <c r="BX465" s="33"/>
      <c r="BY465" s="33"/>
      <c r="BZ465" s="33"/>
      <c r="CA465" s="33"/>
      <c r="CB465" s="33"/>
      <c r="CC465" s="33"/>
    </row>
    <row r="466" spans="1:81" hidden="1" x14ac:dyDescent="0.3">
      <c r="A466" s="17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4"/>
      <c r="U466" s="34"/>
      <c r="V466" s="34"/>
      <c r="W466" s="34"/>
      <c r="X466" s="34"/>
      <c r="Y466" s="34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  <c r="AL466" s="33"/>
      <c r="AM466" s="33"/>
      <c r="AN466" s="33"/>
      <c r="AO466" s="33"/>
      <c r="AP466" s="33"/>
      <c r="AQ466" s="33"/>
      <c r="AR466" s="33"/>
      <c r="AS466" s="33"/>
      <c r="AT466" s="33"/>
      <c r="AU466" s="33"/>
      <c r="AV466" s="33"/>
      <c r="AW466" s="33"/>
      <c r="AX466" s="33"/>
      <c r="AY466" s="33"/>
      <c r="AZ466" s="33"/>
      <c r="BA466" s="33"/>
      <c r="BB466" s="33"/>
      <c r="BC466" s="33"/>
      <c r="BD466" s="33"/>
      <c r="BE466" s="33"/>
      <c r="BF466" s="33"/>
      <c r="BG466" s="33"/>
      <c r="BH466" s="33"/>
      <c r="BI466" s="33"/>
      <c r="BJ466" s="33"/>
      <c r="BK466" s="33"/>
      <c r="BL466" s="33"/>
      <c r="BM466" s="33"/>
      <c r="BN466" s="33"/>
      <c r="BO466" s="33"/>
      <c r="BP466" s="33"/>
      <c r="BQ466" s="33"/>
      <c r="BR466" s="33"/>
      <c r="BS466" s="33"/>
      <c r="BT466" s="33"/>
      <c r="BU466" s="33"/>
      <c r="BV466" s="33"/>
      <c r="BW466" s="33"/>
      <c r="BX466" s="33"/>
      <c r="BY466" s="33"/>
      <c r="BZ466" s="33"/>
      <c r="CA466" s="33"/>
      <c r="CB466" s="33"/>
      <c r="CC466" s="33"/>
    </row>
    <row r="467" spans="1:81" hidden="1" x14ac:dyDescent="0.3">
      <c r="A467" s="17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4"/>
      <c r="U467" s="34"/>
      <c r="V467" s="34"/>
      <c r="W467" s="34"/>
      <c r="X467" s="34"/>
      <c r="Y467" s="34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  <c r="AL467" s="33"/>
      <c r="AM467" s="33"/>
      <c r="AN467" s="33"/>
      <c r="AO467" s="33"/>
      <c r="AP467" s="33"/>
      <c r="AQ467" s="33"/>
      <c r="AR467" s="33"/>
      <c r="AS467" s="33"/>
      <c r="AT467" s="33"/>
      <c r="AU467" s="33"/>
      <c r="AV467" s="33"/>
      <c r="AW467" s="33"/>
      <c r="AX467" s="33"/>
      <c r="AY467" s="33"/>
      <c r="AZ467" s="33"/>
      <c r="BA467" s="33"/>
      <c r="BB467" s="33"/>
      <c r="BC467" s="33"/>
      <c r="BD467" s="33"/>
      <c r="BE467" s="33"/>
      <c r="BF467" s="33"/>
      <c r="BG467" s="33"/>
      <c r="BH467" s="33"/>
      <c r="BI467" s="33"/>
      <c r="BJ467" s="33"/>
      <c r="BK467" s="33"/>
      <c r="BL467" s="33"/>
      <c r="BM467" s="33"/>
      <c r="BN467" s="33"/>
      <c r="BO467" s="33"/>
      <c r="BP467" s="33"/>
      <c r="BQ467" s="33"/>
      <c r="BR467" s="33"/>
      <c r="BS467" s="33"/>
      <c r="BT467" s="33"/>
      <c r="BU467" s="33"/>
      <c r="BV467" s="33"/>
      <c r="BW467" s="33"/>
      <c r="BX467" s="33"/>
      <c r="BY467" s="33"/>
      <c r="BZ467" s="33"/>
      <c r="CA467" s="33"/>
      <c r="CB467" s="33"/>
      <c r="CC467" s="33"/>
    </row>
    <row r="468" spans="1:81" hidden="1" x14ac:dyDescent="0.3">
      <c r="A468" s="17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4"/>
      <c r="U468" s="34"/>
      <c r="V468" s="34"/>
      <c r="W468" s="34"/>
      <c r="X468" s="34"/>
      <c r="Y468" s="34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  <c r="AL468" s="33"/>
      <c r="AM468" s="33"/>
      <c r="AN468" s="33"/>
      <c r="AO468" s="33"/>
      <c r="AP468" s="33"/>
      <c r="AQ468" s="33"/>
      <c r="AR468" s="33"/>
      <c r="AS468" s="33"/>
      <c r="AT468" s="33"/>
      <c r="AU468" s="33"/>
      <c r="AV468" s="33"/>
      <c r="AW468" s="33"/>
      <c r="AX468" s="33"/>
      <c r="AY468" s="33"/>
      <c r="AZ468" s="33"/>
      <c r="BA468" s="33"/>
      <c r="BB468" s="33"/>
      <c r="BC468" s="33"/>
      <c r="BD468" s="33"/>
      <c r="BE468" s="33"/>
      <c r="BF468" s="33"/>
      <c r="BG468" s="33"/>
      <c r="BH468" s="33"/>
      <c r="BI468" s="33"/>
      <c r="BJ468" s="33"/>
      <c r="BK468" s="33"/>
      <c r="BL468" s="33"/>
      <c r="BM468" s="33"/>
      <c r="BN468" s="33"/>
      <c r="BO468" s="33"/>
      <c r="BP468" s="33"/>
      <c r="BQ468" s="33"/>
      <c r="BR468" s="33"/>
      <c r="BS468" s="33"/>
      <c r="BT468" s="33"/>
      <c r="BU468" s="33"/>
      <c r="BV468" s="33"/>
      <c r="BW468" s="33"/>
      <c r="BX468" s="33"/>
      <c r="BY468" s="33"/>
      <c r="BZ468" s="33"/>
      <c r="CA468" s="33"/>
      <c r="CB468" s="33"/>
      <c r="CC468" s="33"/>
    </row>
    <row r="469" spans="1:81" hidden="1" x14ac:dyDescent="0.3">
      <c r="A469" s="17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4"/>
      <c r="U469" s="34"/>
      <c r="V469" s="34"/>
      <c r="W469" s="34"/>
      <c r="X469" s="34"/>
      <c r="Y469" s="34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  <c r="AU469" s="33"/>
      <c r="AV469" s="33"/>
      <c r="AW469" s="33"/>
      <c r="AX469" s="33"/>
      <c r="AY469" s="33"/>
      <c r="AZ469" s="33"/>
      <c r="BA469" s="33"/>
      <c r="BB469" s="33"/>
      <c r="BC469" s="33"/>
      <c r="BD469" s="33"/>
      <c r="BE469" s="33"/>
      <c r="BF469" s="33"/>
      <c r="BG469" s="33"/>
      <c r="BH469" s="33"/>
      <c r="BI469" s="33"/>
      <c r="BJ469" s="33"/>
      <c r="BK469" s="33"/>
      <c r="BL469" s="33"/>
      <c r="BM469" s="33"/>
      <c r="BN469" s="33"/>
      <c r="BO469" s="33"/>
      <c r="BP469" s="33"/>
      <c r="BQ469" s="33"/>
      <c r="BR469" s="33"/>
      <c r="BS469" s="33"/>
      <c r="BT469" s="33"/>
      <c r="BU469" s="33"/>
      <c r="BV469" s="33"/>
      <c r="BW469" s="33"/>
      <c r="BX469" s="33"/>
      <c r="BY469" s="33"/>
      <c r="BZ469" s="33"/>
      <c r="CA469" s="33"/>
      <c r="CB469" s="33"/>
      <c r="CC469" s="33"/>
    </row>
    <row r="470" spans="1:81" hidden="1" x14ac:dyDescent="0.3">
      <c r="A470" s="17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4"/>
      <c r="U470" s="34"/>
      <c r="V470" s="34"/>
      <c r="W470" s="34"/>
      <c r="X470" s="34"/>
      <c r="Y470" s="34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  <c r="AP470" s="33"/>
      <c r="AQ470" s="33"/>
      <c r="AR470" s="33"/>
      <c r="AS470" s="33"/>
      <c r="AT470" s="33"/>
      <c r="AU470" s="33"/>
      <c r="AV470" s="33"/>
      <c r="AW470" s="33"/>
      <c r="AX470" s="33"/>
      <c r="AY470" s="33"/>
      <c r="AZ470" s="33"/>
      <c r="BA470" s="33"/>
      <c r="BB470" s="33"/>
      <c r="BC470" s="33"/>
      <c r="BD470" s="33"/>
      <c r="BE470" s="33"/>
      <c r="BF470" s="33"/>
      <c r="BG470" s="33"/>
      <c r="BH470" s="33"/>
      <c r="BI470" s="33"/>
      <c r="BJ470" s="33"/>
      <c r="BK470" s="33"/>
      <c r="BL470" s="33"/>
      <c r="BM470" s="33"/>
      <c r="BN470" s="33"/>
      <c r="BO470" s="33"/>
      <c r="BP470" s="33"/>
      <c r="BQ470" s="33"/>
      <c r="BR470" s="33"/>
      <c r="BS470" s="33"/>
      <c r="BT470" s="33"/>
      <c r="BU470" s="33"/>
      <c r="BV470" s="33"/>
      <c r="BW470" s="33"/>
      <c r="BX470" s="33"/>
      <c r="BY470" s="33"/>
      <c r="BZ470" s="33"/>
      <c r="CA470" s="33"/>
      <c r="CB470" s="33"/>
      <c r="CC470" s="33"/>
    </row>
    <row r="471" spans="1:81" hidden="1" x14ac:dyDescent="0.3">
      <c r="A471" s="17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4"/>
      <c r="U471" s="34"/>
      <c r="V471" s="34"/>
      <c r="W471" s="34"/>
      <c r="X471" s="34"/>
      <c r="Y471" s="34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  <c r="AP471" s="33"/>
      <c r="AQ471" s="33"/>
      <c r="AR471" s="33"/>
      <c r="AS471" s="33"/>
      <c r="AT471" s="33"/>
      <c r="AU471" s="33"/>
      <c r="AV471" s="33"/>
      <c r="AW471" s="33"/>
      <c r="AX471" s="33"/>
      <c r="AY471" s="33"/>
      <c r="AZ471" s="33"/>
      <c r="BA471" s="33"/>
      <c r="BB471" s="33"/>
      <c r="BC471" s="33"/>
      <c r="BD471" s="33"/>
      <c r="BE471" s="33"/>
      <c r="BF471" s="33"/>
      <c r="BG471" s="33"/>
      <c r="BH471" s="33"/>
      <c r="BI471" s="33"/>
      <c r="BJ471" s="33"/>
      <c r="BK471" s="33"/>
      <c r="BL471" s="33"/>
      <c r="BM471" s="33"/>
      <c r="BN471" s="33"/>
      <c r="BO471" s="33"/>
      <c r="BP471" s="33"/>
      <c r="BQ471" s="33"/>
      <c r="BR471" s="33"/>
      <c r="BS471" s="33"/>
      <c r="BT471" s="33"/>
      <c r="BU471" s="33"/>
      <c r="BV471" s="33"/>
      <c r="BW471" s="33"/>
      <c r="BX471" s="33"/>
      <c r="BY471" s="33"/>
      <c r="BZ471" s="33"/>
      <c r="CA471" s="33"/>
      <c r="CB471" s="33"/>
      <c r="CC471" s="33"/>
    </row>
    <row r="472" spans="1:81" hidden="1" x14ac:dyDescent="0.3">
      <c r="A472" s="17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4"/>
      <c r="U472" s="34"/>
      <c r="V472" s="34"/>
      <c r="W472" s="34"/>
      <c r="X472" s="34"/>
      <c r="Y472" s="34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  <c r="AL472" s="33"/>
      <c r="AM472" s="33"/>
      <c r="AN472" s="33"/>
      <c r="AO472" s="33"/>
      <c r="AP472" s="33"/>
      <c r="AQ472" s="33"/>
      <c r="AR472" s="33"/>
      <c r="AS472" s="33"/>
      <c r="AT472" s="33"/>
      <c r="AU472" s="33"/>
      <c r="AV472" s="33"/>
      <c r="AW472" s="33"/>
      <c r="AX472" s="33"/>
      <c r="AY472" s="33"/>
      <c r="AZ472" s="33"/>
      <c r="BA472" s="33"/>
      <c r="BB472" s="33"/>
      <c r="BC472" s="33"/>
      <c r="BD472" s="33"/>
      <c r="BE472" s="33"/>
      <c r="BF472" s="33"/>
      <c r="BG472" s="33"/>
      <c r="BH472" s="33"/>
      <c r="BI472" s="33"/>
      <c r="BJ472" s="33"/>
      <c r="BK472" s="33"/>
      <c r="BL472" s="33"/>
      <c r="BM472" s="33"/>
      <c r="BN472" s="33"/>
      <c r="BO472" s="33"/>
      <c r="BP472" s="33"/>
      <c r="BQ472" s="33"/>
      <c r="BR472" s="33"/>
      <c r="BS472" s="33"/>
      <c r="BT472" s="33"/>
      <c r="BU472" s="33"/>
      <c r="BV472" s="33"/>
      <c r="BW472" s="33"/>
      <c r="BX472" s="33"/>
      <c r="BY472" s="33"/>
      <c r="BZ472" s="33"/>
      <c r="CA472" s="33"/>
      <c r="CB472" s="33"/>
      <c r="CC472" s="33"/>
    </row>
    <row r="473" spans="1:81" hidden="1" x14ac:dyDescent="0.3">
      <c r="A473" s="17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4"/>
      <c r="U473" s="34"/>
      <c r="V473" s="34"/>
      <c r="W473" s="34"/>
      <c r="X473" s="34"/>
      <c r="Y473" s="34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3"/>
      <c r="AL473" s="33"/>
      <c r="AM473" s="33"/>
      <c r="AN473" s="33"/>
      <c r="AO473" s="33"/>
      <c r="AP473" s="33"/>
      <c r="AQ473" s="33"/>
      <c r="AR473" s="33"/>
      <c r="AS473" s="33"/>
      <c r="AT473" s="33"/>
      <c r="AU473" s="33"/>
      <c r="AV473" s="33"/>
      <c r="AW473" s="33"/>
      <c r="AX473" s="33"/>
      <c r="AY473" s="33"/>
      <c r="AZ473" s="33"/>
      <c r="BA473" s="33"/>
      <c r="BB473" s="33"/>
      <c r="BC473" s="33"/>
      <c r="BD473" s="33"/>
      <c r="BE473" s="33"/>
      <c r="BF473" s="33"/>
      <c r="BG473" s="33"/>
      <c r="BH473" s="33"/>
      <c r="BI473" s="33"/>
      <c r="BJ473" s="33"/>
      <c r="BK473" s="33"/>
      <c r="BL473" s="33"/>
      <c r="BM473" s="33"/>
      <c r="BN473" s="33"/>
      <c r="BO473" s="33"/>
      <c r="BP473" s="33"/>
      <c r="BQ473" s="33"/>
      <c r="BR473" s="33"/>
      <c r="BS473" s="33"/>
      <c r="BT473" s="33"/>
      <c r="BU473" s="33"/>
      <c r="BV473" s="33"/>
      <c r="BW473" s="33"/>
      <c r="BX473" s="33"/>
      <c r="BY473" s="33"/>
      <c r="BZ473" s="33"/>
      <c r="CA473" s="33"/>
      <c r="CB473" s="33"/>
      <c r="CC473" s="33"/>
    </row>
    <row r="474" spans="1:81" hidden="1" x14ac:dyDescent="0.3">
      <c r="A474" s="17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4"/>
      <c r="U474" s="34"/>
      <c r="V474" s="34"/>
      <c r="W474" s="34"/>
      <c r="X474" s="34"/>
      <c r="Y474" s="34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  <c r="AK474" s="33"/>
      <c r="AL474" s="33"/>
      <c r="AM474" s="33"/>
      <c r="AN474" s="33"/>
      <c r="AO474" s="33"/>
      <c r="AP474" s="33"/>
      <c r="AQ474" s="33"/>
      <c r="AR474" s="33"/>
      <c r="AS474" s="33"/>
      <c r="AT474" s="33"/>
      <c r="AU474" s="33"/>
      <c r="AV474" s="33"/>
      <c r="AW474" s="33"/>
      <c r="AX474" s="33"/>
      <c r="AY474" s="33"/>
      <c r="AZ474" s="33"/>
      <c r="BA474" s="33"/>
      <c r="BB474" s="33"/>
      <c r="BC474" s="33"/>
      <c r="BD474" s="33"/>
      <c r="BE474" s="33"/>
      <c r="BF474" s="33"/>
      <c r="BG474" s="33"/>
      <c r="BH474" s="33"/>
      <c r="BI474" s="33"/>
      <c r="BJ474" s="33"/>
      <c r="BK474" s="33"/>
      <c r="BL474" s="33"/>
      <c r="BM474" s="33"/>
      <c r="BN474" s="33"/>
      <c r="BO474" s="33"/>
      <c r="BP474" s="33"/>
      <c r="BQ474" s="33"/>
      <c r="BR474" s="33"/>
      <c r="BS474" s="33"/>
      <c r="BT474" s="33"/>
      <c r="BU474" s="33"/>
      <c r="BV474" s="33"/>
      <c r="BW474" s="33"/>
      <c r="BX474" s="33"/>
      <c r="BY474" s="33"/>
      <c r="BZ474" s="33"/>
      <c r="CA474" s="33"/>
      <c r="CB474" s="33"/>
      <c r="CC474" s="33"/>
    </row>
    <row r="475" spans="1:81" hidden="1" x14ac:dyDescent="0.3">
      <c r="A475" s="17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4"/>
      <c r="U475" s="34"/>
      <c r="V475" s="34"/>
      <c r="W475" s="34"/>
      <c r="X475" s="34"/>
      <c r="Y475" s="34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  <c r="AL475" s="33"/>
      <c r="AM475" s="33"/>
      <c r="AN475" s="33"/>
      <c r="AO475" s="33"/>
      <c r="AP475" s="33"/>
      <c r="AQ475" s="33"/>
      <c r="AR475" s="33"/>
      <c r="AS475" s="33"/>
      <c r="AT475" s="33"/>
      <c r="AU475" s="33"/>
      <c r="AV475" s="33"/>
      <c r="AW475" s="33"/>
      <c r="AX475" s="33"/>
      <c r="AY475" s="33"/>
      <c r="AZ475" s="33"/>
      <c r="BA475" s="33"/>
      <c r="BB475" s="33"/>
      <c r="BC475" s="33"/>
      <c r="BD475" s="33"/>
      <c r="BE475" s="33"/>
      <c r="BF475" s="33"/>
      <c r="BG475" s="33"/>
      <c r="BH475" s="33"/>
      <c r="BI475" s="33"/>
      <c r="BJ475" s="33"/>
      <c r="BK475" s="33"/>
      <c r="BL475" s="33"/>
      <c r="BM475" s="33"/>
      <c r="BN475" s="33"/>
      <c r="BO475" s="33"/>
      <c r="BP475" s="33"/>
      <c r="BQ475" s="33"/>
      <c r="BR475" s="33"/>
      <c r="BS475" s="33"/>
      <c r="BT475" s="33"/>
      <c r="BU475" s="33"/>
      <c r="BV475" s="33"/>
      <c r="BW475" s="33"/>
      <c r="BX475" s="33"/>
      <c r="BY475" s="33"/>
      <c r="BZ475" s="33"/>
      <c r="CA475" s="33"/>
      <c r="CB475" s="33"/>
      <c r="CC475" s="33"/>
    </row>
    <row r="476" spans="1:81" hidden="1" x14ac:dyDescent="0.3">
      <c r="A476" s="17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4"/>
      <c r="U476" s="34"/>
      <c r="V476" s="34"/>
      <c r="W476" s="34"/>
      <c r="X476" s="34"/>
      <c r="Y476" s="34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L476" s="33"/>
      <c r="AM476" s="33"/>
      <c r="AN476" s="33"/>
      <c r="AO476" s="33"/>
      <c r="AP476" s="33"/>
      <c r="AQ476" s="33"/>
      <c r="AR476" s="33"/>
      <c r="AS476" s="33"/>
      <c r="AT476" s="33"/>
      <c r="AU476" s="33"/>
      <c r="AV476" s="33"/>
      <c r="AW476" s="33"/>
      <c r="AX476" s="33"/>
      <c r="AY476" s="33"/>
      <c r="AZ476" s="33"/>
      <c r="BA476" s="33"/>
      <c r="BB476" s="33"/>
      <c r="BC476" s="33"/>
      <c r="BD476" s="33"/>
      <c r="BE476" s="33"/>
      <c r="BF476" s="33"/>
      <c r="BG476" s="33"/>
      <c r="BH476" s="33"/>
      <c r="BI476" s="33"/>
      <c r="BJ476" s="33"/>
      <c r="BK476" s="33"/>
      <c r="BL476" s="33"/>
      <c r="BM476" s="33"/>
      <c r="BN476" s="33"/>
      <c r="BO476" s="33"/>
      <c r="BP476" s="33"/>
      <c r="BQ476" s="33"/>
      <c r="BR476" s="33"/>
      <c r="BS476" s="33"/>
      <c r="BT476" s="33"/>
      <c r="BU476" s="33"/>
      <c r="BV476" s="33"/>
      <c r="BW476" s="33"/>
      <c r="BX476" s="33"/>
      <c r="BY476" s="33"/>
      <c r="BZ476" s="33"/>
      <c r="CA476" s="33"/>
      <c r="CB476" s="33"/>
      <c r="CC476" s="33"/>
    </row>
    <row r="477" spans="1:81" hidden="1" x14ac:dyDescent="0.3">
      <c r="A477" s="17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4"/>
      <c r="U477" s="34"/>
      <c r="V477" s="34"/>
      <c r="W477" s="34"/>
      <c r="X477" s="34"/>
      <c r="Y477" s="34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P477" s="33"/>
      <c r="AQ477" s="33"/>
      <c r="AR477" s="33"/>
      <c r="AS477" s="33"/>
      <c r="AT477" s="33"/>
      <c r="AU477" s="33"/>
      <c r="AV477" s="33"/>
      <c r="AW477" s="33"/>
      <c r="AX477" s="33"/>
      <c r="AY477" s="33"/>
      <c r="AZ477" s="33"/>
      <c r="BA477" s="33"/>
      <c r="BB477" s="33"/>
      <c r="BC477" s="33"/>
      <c r="BD477" s="33"/>
      <c r="BE477" s="33"/>
      <c r="BF477" s="33"/>
      <c r="BG477" s="33"/>
      <c r="BH477" s="33"/>
      <c r="BI477" s="33"/>
      <c r="BJ477" s="33"/>
      <c r="BK477" s="33"/>
      <c r="BL477" s="33"/>
      <c r="BM477" s="33"/>
      <c r="BN477" s="33"/>
      <c r="BO477" s="33"/>
      <c r="BP477" s="33"/>
      <c r="BQ477" s="33"/>
      <c r="BR477" s="33"/>
      <c r="BS477" s="33"/>
      <c r="BT477" s="33"/>
      <c r="BU477" s="33"/>
      <c r="BV477" s="33"/>
      <c r="BW477" s="33"/>
      <c r="BX477" s="33"/>
      <c r="BY477" s="33"/>
      <c r="BZ477" s="33"/>
      <c r="CA477" s="33"/>
      <c r="CB477" s="33"/>
      <c r="CC477" s="33"/>
    </row>
    <row r="478" spans="1:81" hidden="1" x14ac:dyDescent="0.3">
      <c r="A478" s="17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4"/>
      <c r="U478" s="34"/>
      <c r="V478" s="34"/>
      <c r="W478" s="34"/>
      <c r="X478" s="34"/>
      <c r="Y478" s="34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  <c r="AL478" s="33"/>
      <c r="AM478" s="33"/>
      <c r="AN478" s="33"/>
      <c r="AO478" s="33"/>
      <c r="AP478" s="33"/>
      <c r="AQ478" s="33"/>
      <c r="AR478" s="33"/>
      <c r="AS478" s="33"/>
      <c r="AT478" s="33"/>
      <c r="AU478" s="33"/>
      <c r="AV478" s="33"/>
      <c r="AW478" s="33"/>
      <c r="AX478" s="33"/>
      <c r="AY478" s="33"/>
      <c r="AZ478" s="33"/>
      <c r="BA478" s="33"/>
      <c r="BB478" s="33"/>
      <c r="BC478" s="33"/>
      <c r="BD478" s="33"/>
      <c r="BE478" s="33"/>
      <c r="BF478" s="33"/>
      <c r="BG478" s="33"/>
      <c r="BH478" s="33"/>
      <c r="BI478" s="33"/>
      <c r="BJ478" s="33"/>
      <c r="BK478" s="33"/>
      <c r="BL478" s="33"/>
      <c r="BM478" s="33"/>
      <c r="BN478" s="33"/>
      <c r="BO478" s="33"/>
      <c r="BP478" s="33"/>
      <c r="BQ478" s="33"/>
      <c r="BR478" s="33"/>
      <c r="BS478" s="33"/>
      <c r="BT478" s="33"/>
      <c r="BU478" s="33"/>
      <c r="BV478" s="33"/>
      <c r="BW478" s="33"/>
      <c r="BX478" s="33"/>
      <c r="BY478" s="33"/>
      <c r="BZ478" s="33"/>
      <c r="CA478" s="33"/>
      <c r="CB478" s="33"/>
      <c r="CC478" s="33"/>
    </row>
    <row r="479" spans="1:81" hidden="1" x14ac:dyDescent="0.3">
      <c r="A479" s="17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4"/>
      <c r="U479" s="34"/>
      <c r="V479" s="34"/>
      <c r="W479" s="34"/>
      <c r="X479" s="34"/>
      <c r="Y479" s="34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  <c r="AK479" s="33"/>
      <c r="AL479" s="33"/>
      <c r="AM479" s="33"/>
      <c r="AN479" s="33"/>
      <c r="AO479" s="33"/>
      <c r="AP479" s="33"/>
      <c r="AQ479" s="33"/>
      <c r="AR479" s="33"/>
      <c r="AS479" s="33"/>
      <c r="AT479" s="33"/>
      <c r="AU479" s="33"/>
      <c r="AV479" s="33"/>
      <c r="AW479" s="33"/>
      <c r="AX479" s="33"/>
      <c r="AY479" s="33"/>
      <c r="AZ479" s="33"/>
      <c r="BA479" s="33"/>
      <c r="BB479" s="33"/>
      <c r="BC479" s="33"/>
      <c r="BD479" s="33"/>
      <c r="BE479" s="33"/>
      <c r="BF479" s="33"/>
      <c r="BG479" s="33"/>
      <c r="BH479" s="33"/>
      <c r="BI479" s="33"/>
      <c r="BJ479" s="33"/>
      <c r="BK479" s="33"/>
      <c r="BL479" s="33"/>
      <c r="BM479" s="33"/>
      <c r="BN479" s="33"/>
      <c r="BO479" s="33"/>
      <c r="BP479" s="33"/>
      <c r="BQ479" s="33"/>
      <c r="BR479" s="33"/>
      <c r="BS479" s="33"/>
      <c r="BT479" s="33"/>
      <c r="BU479" s="33"/>
      <c r="BV479" s="33"/>
      <c r="BW479" s="33"/>
      <c r="BX479" s="33"/>
      <c r="BY479" s="33"/>
      <c r="BZ479" s="33"/>
      <c r="CA479" s="33"/>
      <c r="CB479" s="33"/>
      <c r="CC479" s="33"/>
    </row>
    <row r="480" spans="1:81" hidden="1" x14ac:dyDescent="0.3">
      <c r="A480" s="17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4"/>
      <c r="U480" s="34"/>
      <c r="V480" s="34"/>
      <c r="W480" s="34"/>
      <c r="X480" s="34"/>
      <c r="Y480" s="34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  <c r="AK480" s="33"/>
      <c r="AL480" s="33"/>
      <c r="AM480" s="33"/>
      <c r="AN480" s="33"/>
      <c r="AO480" s="33"/>
      <c r="AP480" s="33"/>
      <c r="AQ480" s="33"/>
      <c r="AR480" s="33"/>
      <c r="AS480" s="33"/>
      <c r="AT480" s="33"/>
      <c r="AU480" s="33"/>
      <c r="AV480" s="33"/>
      <c r="AW480" s="33"/>
      <c r="AX480" s="33"/>
      <c r="AY480" s="33"/>
      <c r="AZ480" s="33"/>
      <c r="BA480" s="33"/>
      <c r="BB480" s="33"/>
      <c r="BC480" s="33"/>
      <c r="BD480" s="33"/>
      <c r="BE480" s="33"/>
      <c r="BF480" s="33"/>
      <c r="BG480" s="33"/>
      <c r="BH480" s="33"/>
      <c r="BI480" s="33"/>
      <c r="BJ480" s="33"/>
      <c r="BK480" s="33"/>
      <c r="BL480" s="33"/>
      <c r="BM480" s="33"/>
      <c r="BN480" s="33"/>
      <c r="BO480" s="33"/>
      <c r="BP480" s="33"/>
      <c r="BQ480" s="33"/>
      <c r="BR480" s="33"/>
      <c r="BS480" s="33"/>
      <c r="BT480" s="33"/>
      <c r="BU480" s="33"/>
      <c r="BV480" s="33"/>
      <c r="BW480" s="33"/>
      <c r="BX480" s="33"/>
      <c r="BY480" s="33"/>
      <c r="BZ480" s="33"/>
      <c r="CA480" s="33"/>
      <c r="CB480" s="33"/>
      <c r="CC480" s="33"/>
    </row>
    <row r="481" spans="1:81" hidden="1" x14ac:dyDescent="0.3">
      <c r="A481" s="17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4"/>
      <c r="U481" s="34"/>
      <c r="V481" s="34"/>
      <c r="W481" s="34"/>
      <c r="X481" s="34"/>
      <c r="Y481" s="34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3"/>
      <c r="AK481" s="33"/>
      <c r="AL481" s="33"/>
      <c r="AM481" s="33"/>
      <c r="AN481" s="33"/>
      <c r="AO481" s="33"/>
      <c r="AP481" s="33"/>
      <c r="AQ481" s="33"/>
      <c r="AR481" s="33"/>
      <c r="AS481" s="33"/>
      <c r="AT481" s="33"/>
      <c r="AU481" s="33"/>
      <c r="AV481" s="33"/>
      <c r="AW481" s="33"/>
      <c r="AX481" s="33"/>
      <c r="AY481" s="33"/>
      <c r="AZ481" s="33"/>
      <c r="BA481" s="33"/>
      <c r="BB481" s="33"/>
      <c r="BC481" s="33"/>
      <c r="BD481" s="33"/>
      <c r="BE481" s="33"/>
      <c r="BF481" s="33"/>
      <c r="BG481" s="33"/>
      <c r="BH481" s="33"/>
      <c r="BI481" s="33"/>
      <c r="BJ481" s="33"/>
      <c r="BK481" s="33"/>
      <c r="BL481" s="33"/>
      <c r="BM481" s="33"/>
      <c r="BN481" s="33"/>
      <c r="BO481" s="33"/>
      <c r="BP481" s="33"/>
      <c r="BQ481" s="33"/>
      <c r="BR481" s="33"/>
      <c r="BS481" s="33"/>
      <c r="BT481" s="33"/>
      <c r="BU481" s="33"/>
      <c r="BV481" s="33"/>
      <c r="BW481" s="33"/>
      <c r="BX481" s="33"/>
      <c r="BY481" s="33"/>
      <c r="BZ481" s="33"/>
      <c r="CA481" s="33"/>
      <c r="CB481" s="33"/>
      <c r="CC481" s="33"/>
    </row>
    <row r="482" spans="1:81" hidden="1" x14ac:dyDescent="0.3">
      <c r="A482" s="17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4"/>
      <c r="U482" s="34"/>
      <c r="V482" s="34"/>
      <c r="W482" s="34"/>
      <c r="X482" s="34"/>
      <c r="Y482" s="34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3"/>
      <c r="AK482" s="33"/>
      <c r="AL482" s="33"/>
      <c r="AM482" s="33"/>
      <c r="AN482" s="33"/>
      <c r="AO482" s="33"/>
      <c r="AP482" s="33"/>
      <c r="AQ482" s="33"/>
      <c r="AR482" s="33"/>
      <c r="AS482" s="33"/>
      <c r="AT482" s="33"/>
      <c r="AU482" s="33"/>
      <c r="AV482" s="33"/>
      <c r="AW482" s="33"/>
      <c r="AX482" s="33"/>
      <c r="AY482" s="33"/>
      <c r="AZ482" s="33"/>
      <c r="BA482" s="33"/>
      <c r="BB482" s="33"/>
      <c r="BC482" s="33"/>
      <c r="BD482" s="33"/>
      <c r="BE482" s="33"/>
      <c r="BF482" s="33"/>
      <c r="BG482" s="33"/>
      <c r="BH482" s="33"/>
      <c r="BI482" s="33"/>
      <c r="BJ482" s="33"/>
      <c r="BK482" s="33"/>
      <c r="BL482" s="33"/>
      <c r="BM482" s="33"/>
      <c r="BN482" s="33"/>
      <c r="BO482" s="33"/>
      <c r="BP482" s="33"/>
      <c r="BQ482" s="33"/>
      <c r="BR482" s="33"/>
      <c r="BS482" s="33"/>
      <c r="BT482" s="33"/>
      <c r="BU482" s="33"/>
      <c r="BV482" s="33"/>
      <c r="BW482" s="33"/>
      <c r="BX482" s="33"/>
      <c r="BY482" s="33"/>
      <c r="BZ482" s="33"/>
      <c r="CA482" s="33"/>
      <c r="CB482" s="33"/>
      <c r="CC482" s="33"/>
    </row>
    <row r="483" spans="1:81" hidden="1" x14ac:dyDescent="0.3">
      <c r="A483" s="17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4"/>
      <c r="U483" s="34"/>
      <c r="V483" s="34"/>
      <c r="W483" s="34"/>
      <c r="X483" s="34"/>
      <c r="Y483" s="34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3"/>
      <c r="AL483" s="33"/>
      <c r="AM483" s="33"/>
      <c r="AN483" s="33"/>
      <c r="AO483" s="33"/>
      <c r="AP483" s="33"/>
      <c r="AQ483" s="33"/>
      <c r="AR483" s="33"/>
      <c r="AS483" s="33"/>
      <c r="AT483" s="33"/>
      <c r="AU483" s="33"/>
      <c r="AV483" s="33"/>
      <c r="AW483" s="33"/>
      <c r="AX483" s="33"/>
      <c r="AY483" s="33"/>
      <c r="AZ483" s="33"/>
      <c r="BA483" s="33"/>
      <c r="BB483" s="33"/>
      <c r="BC483" s="33"/>
      <c r="BD483" s="33"/>
      <c r="BE483" s="33"/>
      <c r="BF483" s="33"/>
      <c r="BG483" s="33"/>
      <c r="BH483" s="33"/>
      <c r="BI483" s="33"/>
      <c r="BJ483" s="33"/>
      <c r="BK483" s="33"/>
      <c r="BL483" s="33"/>
      <c r="BM483" s="33"/>
      <c r="BN483" s="33"/>
      <c r="BO483" s="33"/>
      <c r="BP483" s="33"/>
      <c r="BQ483" s="33"/>
      <c r="BR483" s="33"/>
      <c r="BS483" s="33"/>
      <c r="BT483" s="33"/>
      <c r="BU483" s="33"/>
      <c r="BV483" s="33"/>
      <c r="BW483" s="33"/>
      <c r="BX483" s="33"/>
      <c r="BY483" s="33"/>
      <c r="BZ483" s="33"/>
      <c r="CA483" s="33"/>
      <c r="CB483" s="33"/>
      <c r="CC483" s="33"/>
    </row>
    <row r="484" spans="1:81" hidden="1" x14ac:dyDescent="0.3">
      <c r="A484" s="17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4"/>
      <c r="U484" s="34"/>
      <c r="V484" s="34"/>
      <c r="W484" s="34"/>
      <c r="X484" s="34"/>
      <c r="Y484" s="34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3"/>
      <c r="AK484" s="33"/>
      <c r="AL484" s="33"/>
      <c r="AM484" s="33"/>
      <c r="AN484" s="33"/>
      <c r="AO484" s="33"/>
      <c r="AP484" s="33"/>
      <c r="AQ484" s="33"/>
      <c r="AR484" s="33"/>
      <c r="AS484" s="33"/>
      <c r="AT484" s="33"/>
      <c r="AU484" s="33"/>
      <c r="AV484" s="33"/>
      <c r="AW484" s="33"/>
      <c r="AX484" s="33"/>
      <c r="AY484" s="33"/>
      <c r="AZ484" s="33"/>
      <c r="BA484" s="33"/>
      <c r="BB484" s="33"/>
      <c r="BC484" s="33"/>
      <c r="BD484" s="33"/>
      <c r="BE484" s="33"/>
      <c r="BF484" s="33"/>
      <c r="BG484" s="33"/>
      <c r="BH484" s="33"/>
      <c r="BI484" s="33"/>
      <c r="BJ484" s="33"/>
      <c r="BK484" s="33"/>
      <c r="BL484" s="33"/>
      <c r="BM484" s="33"/>
      <c r="BN484" s="33"/>
      <c r="BO484" s="33"/>
      <c r="BP484" s="33"/>
      <c r="BQ484" s="33"/>
      <c r="BR484" s="33"/>
      <c r="BS484" s="33"/>
      <c r="BT484" s="33"/>
      <c r="BU484" s="33"/>
      <c r="BV484" s="33"/>
      <c r="BW484" s="33"/>
      <c r="BX484" s="33"/>
      <c r="BY484" s="33"/>
      <c r="BZ484" s="33"/>
      <c r="CA484" s="33"/>
      <c r="CB484" s="33"/>
      <c r="CC484" s="33"/>
    </row>
    <row r="485" spans="1:81" hidden="1" x14ac:dyDescent="0.3">
      <c r="A485" s="17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4"/>
      <c r="U485" s="34"/>
      <c r="V485" s="34"/>
      <c r="W485" s="34"/>
      <c r="X485" s="34"/>
      <c r="Y485" s="34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  <c r="AK485" s="33"/>
      <c r="AL485" s="33"/>
      <c r="AM485" s="33"/>
      <c r="AN485" s="33"/>
      <c r="AO485" s="33"/>
      <c r="AP485" s="33"/>
      <c r="AQ485" s="33"/>
      <c r="AR485" s="33"/>
      <c r="AS485" s="33"/>
      <c r="AT485" s="33"/>
      <c r="AU485" s="33"/>
      <c r="AV485" s="33"/>
      <c r="AW485" s="33"/>
      <c r="AX485" s="33"/>
      <c r="AY485" s="33"/>
      <c r="AZ485" s="33"/>
      <c r="BA485" s="33"/>
      <c r="BB485" s="33"/>
      <c r="BC485" s="33"/>
      <c r="BD485" s="33"/>
      <c r="BE485" s="33"/>
      <c r="BF485" s="33"/>
      <c r="BG485" s="33"/>
      <c r="BH485" s="33"/>
      <c r="BI485" s="33"/>
      <c r="BJ485" s="33"/>
      <c r="BK485" s="33"/>
      <c r="BL485" s="33"/>
      <c r="BM485" s="33"/>
      <c r="BN485" s="33"/>
      <c r="BO485" s="33"/>
      <c r="BP485" s="33"/>
      <c r="BQ485" s="33"/>
      <c r="BR485" s="33"/>
      <c r="BS485" s="33"/>
      <c r="BT485" s="33"/>
      <c r="BU485" s="33"/>
      <c r="BV485" s="33"/>
      <c r="BW485" s="33"/>
      <c r="BX485" s="33"/>
      <c r="BY485" s="33"/>
      <c r="BZ485" s="33"/>
      <c r="CA485" s="33"/>
      <c r="CB485" s="33"/>
      <c r="CC485" s="33"/>
    </row>
    <row r="486" spans="1:81" hidden="1" x14ac:dyDescent="0.3">
      <c r="A486" s="17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4"/>
      <c r="U486" s="34"/>
      <c r="V486" s="34"/>
      <c r="W486" s="34"/>
      <c r="X486" s="34"/>
      <c r="Y486" s="34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  <c r="AK486" s="33"/>
      <c r="AL486" s="33"/>
      <c r="AM486" s="33"/>
      <c r="AN486" s="33"/>
      <c r="AO486" s="33"/>
      <c r="AP486" s="33"/>
      <c r="AQ486" s="33"/>
      <c r="AR486" s="33"/>
      <c r="AS486" s="33"/>
      <c r="AT486" s="33"/>
      <c r="AU486" s="33"/>
      <c r="AV486" s="33"/>
      <c r="AW486" s="33"/>
      <c r="AX486" s="33"/>
      <c r="AY486" s="33"/>
      <c r="AZ486" s="33"/>
      <c r="BA486" s="33"/>
      <c r="BB486" s="33"/>
      <c r="BC486" s="33"/>
      <c r="BD486" s="33"/>
      <c r="BE486" s="33"/>
      <c r="BF486" s="33"/>
      <c r="BG486" s="33"/>
      <c r="BH486" s="33"/>
      <c r="BI486" s="33"/>
      <c r="BJ486" s="33"/>
      <c r="BK486" s="33"/>
      <c r="BL486" s="33"/>
      <c r="BM486" s="33"/>
      <c r="BN486" s="33"/>
      <c r="BO486" s="33"/>
      <c r="BP486" s="33"/>
      <c r="BQ486" s="33"/>
      <c r="BR486" s="33"/>
      <c r="BS486" s="33"/>
      <c r="BT486" s="33"/>
      <c r="BU486" s="33"/>
      <c r="BV486" s="33"/>
      <c r="BW486" s="33"/>
      <c r="BX486" s="33"/>
      <c r="BY486" s="33"/>
      <c r="BZ486" s="33"/>
      <c r="CA486" s="33"/>
      <c r="CB486" s="33"/>
      <c r="CC486" s="33"/>
    </row>
    <row r="487" spans="1:81" hidden="1" x14ac:dyDescent="0.3">
      <c r="A487" s="17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4"/>
      <c r="U487" s="34"/>
      <c r="V487" s="34"/>
      <c r="W487" s="34"/>
      <c r="X487" s="34"/>
      <c r="Y487" s="34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  <c r="AK487" s="33"/>
      <c r="AL487" s="33"/>
      <c r="AM487" s="33"/>
      <c r="AN487" s="33"/>
      <c r="AO487" s="33"/>
      <c r="AP487" s="33"/>
      <c r="AQ487" s="33"/>
      <c r="AR487" s="33"/>
      <c r="AS487" s="33"/>
      <c r="AT487" s="33"/>
      <c r="AU487" s="33"/>
      <c r="AV487" s="33"/>
      <c r="AW487" s="33"/>
      <c r="AX487" s="33"/>
      <c r="AY487" s="33"/>
      <c r="AZ487" s="33"/>
      <c r="BA487" s="33"/>
      <c r="BB487" s="33"/>
      <c r="BC487" s="33"/>
      <c r="BD487" s="33"/>
      <c r="BE487" s="33"/>
      <c r="BF487" s="33"/>
      <c r="BG487" s="33"/>
      <c r="BH487" s="33"/>
      <c r="BI487" s="33"/>
      <c r="BJ487" s="33"/>
      <c r="BK487" s="33"/>
      <c r="BL487" s="33"/>
      <c r="BM487" s="33"/>
      <c r="BN487" s="33"/>
      <c r="BO487" s="33"/>
      <c r="BP487" s="33"/>
      <c r="BQ487" s="33"/>
      <c r="BR487" s="33"/>
      <c r="BS487" s="33"/>
      <c r="BT487" s="33"/>
      <c r="BU487" s="33"/>
      <c r="BV487" s="33"/>
      <c r="BW487" s="33"/>
      <c r="BX487" s="33"/>
      <c r="BY487" s="33"/>
      <c r="BZ487" s="33"/>
      <c r="CA487" s="33"/>
      <c r="CB487" s="33"/>
      <c r="CC487" s="33"/>
    </row>
    <row r="488" spans="1:81" hidden="1" x14ac:dyDescent="0.3">
      <c r="A488" s="17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4"/>
      <c r="U488" s="34"/>
      <c r="V488" s="34"/>
      <c r="W488" s="34"/>
      <c r="X488" s="34"/>
      <c r="Y488" s="34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  <c r="AK488" s="33"/>
      <c r="AL488" s="33"/>
      <c r="AM488" s="33"/>
      <c r="AN488" s="33"/>
      <c r="AO488" s="33"/>
      <c r="AP488" s="33"/>
      <c r="AQ488" s="33"/>
      <c r="AR488" s="33"/>
      <c r="AS488" s="33"/>
      <c r="AT488" s="33"/>
      <c r="AU488" s="33"/>
      <c r="AV488" s="33"/>
      <c r="AW488" s="33"/>
      <c r="AX488" s="33"/>
      <c r="AY488" s="33"/>
      <c r="AZ488" s="33"/>
      <c r="BA488" s="33"/>
      <c r="BB488" s="33"/>
      <c r="BC488" s="33"/>
      <c r="BD488" s="33"/>
      <c r="BE488" s="33"/>
      <c r="BF488" s="33"/>
      <c r="BG488" s="33"/>
      <c r="BH488" s="33"/>
      <c r="BI488" s="33"/>
      <c r="BJ488" s="33"/>
      <c r="BK488" s="33"/>
      <c r="BL488" s="33"/>
      <c r="BM488" s="33"/>
      <c r="BN488" s="33"/>
      <c r="BO488" s="33"/>
      <c r="BP488" s="33"/>
      <c r="BQ488" s="33"/>
      <c r="BR488" s="33"/>
      <c r="BS488" s="33"/>
      <c r="BT488" s="33"/>
      <c r="BU488" s="33"/>
      <c r="BV488" s="33"/>
      <c r="BW488" s="33"/>
      <c r="BX488" s="33"/>
      <c r="BY488" s="33"/>
      <c r="BZ488" s="33"/>
      <c r="CA488" s="33"/>
      <c r="CB488" s="33"/>
      <c r="CC488" s="33"/>
    </row>
    <row r="489" spans="1:81" hidden="1" x14ac:dyDescent="0.3">
      <c r="A489" s="17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4"/>
      <c r="U489" s="34"/>
      <c r="V489" s="34"/>
      <c r="W489" s="34"/>
      <c r="X489" s="34"/>
      <c r="Y489" s="34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  <c r="AK489" s="33"/>
      <c r="AL489" s="33"/>
      <c r="AM489" s="33"/>
      <c r="AN489" s="33"/>
      <c r="AO489" s="33"/>
      <c r="AP489" s="33"/>
      <c r="AQ489" s="33"/>
      <c r="AR489" s="33"/>
      <c r="AS489" s="33"/>
      <c r="AT489" s="33"/>
      <c r="AU489" s="33"/>
      <c r="AV489" s="33"/>
      <c r="AW489" s="33"/>
      <c r="AX489" s="33"/>
      <c r="AY489" s="33"/>
      <c r="AZ489" s="33"/>
      <c r="BA489" s="33"/>
      <c r="BB489" s="33"/>
      <c r="BC489" s="33"/>
      <c r="BD489" s="33"/>
      <c r="BE489" s="33"/>
      <c r="BF489" s="33"/>
      <c r="BG489" s="33"/>
      <c r="BH489" s="33"/>
      <c r="BI489" s="33"/>
      <c r="BJ489" s="33"/>
      <c r="BK489" s="33"/>
      <c r="BL489" s="33"/>
      <c r="BM489" s="33"/>
      <c r="BN489" s="33"/>
      <c r="BO489" s="33"/>
      <c r="BP489" s="33"/>
      <c r="BQ489" s="33"/>
      <c r="BR489" s="33"/>
      <c r="BS489" s="33"/>
      <c r="BT489" s="33"/>
      <c r="BU489" s="33"/>
      <c r="BV489" s="33"/>
      <c r="BW489" s="33"/>
      <c r="BX489" s="33"/>
      <c r="BY489" s="33"/>
      <c r="BZ489" s="33"/>
      <c r="CA489" s="33"/>
      <c r="CB489" s="33"/>
      <c r="CC489" s="33"/>
    </row>
    <row r="490" spans="1:81" hidden="1" x14ac:dyDescent="0.3">
      <c r="A490" s="17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4"/>
      <c r="U490" s="34"/>
      <c r="V490" s="34"/>
      <c r="W490" s="34"/>
      <c r="X490" s="34"/>
      <c r="Y490" s="34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  <c r="AK490" s="33"/>
      <c r="AL490" s="33"/>
      <c r="AM490" s="33"/>
      <c r="AN490" s="33"/>
      <c r="AO490" s="33"/>
      <c r="AP490" s="33"/>
      <c r="AQ490" s="33"/>
      <c r="AR490" s="33"/>
      <c r="AS490" s="33"/>
      <c r="AT490" s="33"/>
      <c r="AU490" s="33"/>
      <c r="AV490" s="33"/>
      <c r="AW490" s="33"/>
      <c r="AX490" s="33"/>
      <c r="AY490" s="33"/>
      <c r="AZ490" s="33"/>
      <c r="BA490" s="33"/>
      <c r="BB490" s="33"/>
      <c r="BC490" s="33"/>
      <c r="BD490" s="33"/>
      <c r="BE490" s="33"/>
      <c r="BF490" s="33"/>
      <c r="BG490" s="33"/>
      <c r="BH490" s="33"/>
      <c r="BI490" s="33"/>
      <c r="BJ490" s="33"/>
      <c r="BK490" s="33"/>
      <c r="BL490" s="33"/>
      <c r="BM490" s="33"/>
      <c r="BN490" s="33"/>
      <c r="BO490" s="33"/>
      <c r="BP490" s="33"/>
      <c r="BQ490" s="33"/>
      <c r="BR490" s="33"/>
      <c r="BS490" s="33"/>
      <c r="BT490" s="33"/>
      <c r="BU490" s="33"/>
      <c r="BV490" s="33"/>
      <c r="BW490" s="33"/>
      <c r="BX490" s="33"/>
      <c r="BY490" s="33"/>
      <c r="BZ490" s="33"/>
      <c r="CA490" s="33"/>
      <c r="CB490" s="33"/>
      <c r="CC490" s="33"/>
    </row>
    <row r="491" spans="1:81" hidden="1" x14ac:dyDescent="0.3">
      <c r="A491" s="17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4"/>
      <c r="U491" s="34"/>
      <c r="V491" s="34"/>
      <c r="W491" s="34"/>
      <c r="X491" s="34"/>
      <c r="Y491" s="34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  <c r="AK491" s="33"/>
      <c r="AL491" s="33"/>
      <c r="AM491" s="33"/>
      <c r="AN491" s="33"/>
      <c r="AO491" s="33"/>
      <c r="AP491" s="33"/>
      <c r="AQ491" s="33"/>
      <c r="AR491" s="33"/>
      <c r="AS491" s="33"/>
      <c r="AT491" s="33"/>
      <c r="AU491" s="33"/>
      <c r="AV491" s="33"/>
      <c r="AW491" s="33"/>
      <c r="AX491" s="33"/>
      <c r="AY491" s="33"/>
      <c r="AZ491" s="33"/>
      <c r="BA491" s="33"/>
      <c r="BB491" s="33"/>
      <c r="BC491" s="33"/>
      <c r="BD491" s="33"/>
      <c r="BE491" s="33"/>
      <c r="BF491" s="33"/>
      <c r="BG491" s="33"/>
      <c r="BH491" s="33"/>
      <c r="BI491" s="33"/>
      <c r="BJ491" s="33"/>
      <c r="BK491" s="33"/>
      <c r="BL491" s="33"/>
      <c r="BM491" s="33"/>
      <c r="BN491" s="33"/>
      <c r="BO491" s="33"/>
      <c r="BP491" s="33"/>
      <c r="BQ491" s="33"/>
      <c r="BR491" s="33"/>
      <c r="BS491" s="33"/>
      <c r="BT491" s="33"/>
      <c r="BU491" s="33"/>
      <c r="BV491" s="33"/>
      <c r="BW491" s="33"/>
      <c r="BX491" s="33"/>
      <c r="BY491" s="33"/>
      <c r="BZ491" s="33"/>
      <c r="CA491" s="33"/>
      <c r="CB491" s="33"/>
      <c r="CC491" s="33"/>
    </row>
    <row r="492" spans="1:81" hidden="1" x14ac:dyDescent="0.3">
      <c r="A492" s="17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4"/>
      <c r="U492" s="34"/>
      <c r="V492" s="34"/>
      <c r="W492" s="34"/>
      <c r="X492" s="34"/>
      <c r="Y492" s="34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  <c r="AK492" s="33"/>
      <c r="AL492" s="33"/>
      <c r="AM492" s="33"/>
      <c r="AN492" s="33"/>
      <c r="AO492" s="33"/>
      <c r="AP492" s="33"/>
      <c r="AQ492" s="33"/>
      <c r="AR492" s="33"/>
      <c r="AS492" s="33"/>
      <c r="AT492" s="33"/>
      <c r="AU492" s="33"/>
      <c r="AV492" s="33"/>
      <c r="AW492" s="33"/>
      <c r="AX492" s="33"/>
      <c r="AY492" s="33"/>
      <c r="AZ492" s="33"/>
      <c r="BA492" s="33"/>
      <c r="BB492" s="33"/>
      <c r="BC492" s="33"/>
      <c r="BD492" s="33"/>
      <c r="BE492" s="33"/>
      <c r="BF492" s="33"/>
      <c r="BG492" s="33"/>
      <c r="BH492" s="33"/>
      <c r="BI492" s="33"/>
      <c r="BJ492" s="33"/>
      <c r="BK492" s="33"/>
      <c r="BL492" s="33"/>
      <c r="BM492" s="33"/>
      <c r="BN492" s="33"/>
      <c r="BO492" s="33"/>
      <c r="BP492" s="33"/>
      <c r="BQ492" s="33"/>
      <c r="BR492" s="33"/>
      <c r="BS492" s="33"/>
      <c r="BT492" s="33"/>
      <c r="BU492" s="33"/>
      <c r="BV492" s="33"/>
      <c r="BW492" s="33"/>
      <c r="BX492" s="33"/>
      <c r="BY492" s="33"/>
      <c r="BZ492" s="33"/>
      <c r="CA492" s="33"/>
      <c r="CB492" s="33"/>
      <c r="CC492" s="33"/>
    </row>
    <row r="493" spans="1:81" hidden="1" x14ac:dyDescent="0.3">
      <c r="A493" s="17"/>
      <c r="B493" s="33"/>
      <c r="C493" s="33"/>
    </row>
    <row r="494" spans="1:81" hidden="1" x14ac:dyDescent="0.3">
      <c r="A494" s="17"/>
      <c r="B494" s="33"/>
      <c r="C494" s="33"/>
    </row>
    <row r="495" spans="1:81" hidden="1" x14ac:dyDescent="0.3">
      <c r="A495" s="17"/>
      <c r="B495" s="33"/>
      <c r="C495" s="33"/>
    </row>
    <row r="496" spans="1:81" hidden="1" x14ac:dyDescent="0.3">
      <c r="A496" s="17"/>
      <c r="B496" s="33"/>
      <c r="C496" s="33"/>
    </row>
    <row r="497" spans="1:81" hidden="1" x14ac:dyDescent="0.3">
      <c r="A497" s="17"/>
      <c r="B497" s="33"/>
      <c r="C497" s="33"/>
    </row>
    <row r="498" spans="1:81" hidden="1" x14ac:dyDescent="0.3">
      <c r="A498" s="17"/>
      <c r="B498" s="33"/>
      <c r="C498" s="33"/>
    </row>
    <row r="499" spans="1:81" hidden="1" x14ac:dyDescent="0.3">
      <c r="A499" s="17"/>
      <c r="B499" s="33"/>
      <c r="C499" s="33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</row>
    <row r="500" spans="1:81" hidden="1" x14ac:dyDescent="0.3">
      <c r="A500" s="17"/>
      <c r="B500" s="33"/>
      <c r="C500" s="33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</row>
    <row r="501" spans="1:81" hidden="1" x14ac:dyDescent="0.3">
      <c r="A501" s="17"/>
      <c r="B501" s="33"/>
      <c r="C501" s="33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</row>
    <row r="502" spans="1:81" hidden="1" x14ac:dyDescent="0.3">
      <c r="A502" s="17"/>
      <c r="B502" s="33"/>
      <c r="C502" s="33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</row>
    <row r="503" spans="1:81" hidden="1" x14ac:dyDescent="0.3">
      <c r="A503" s="17"/>
      <c r="B503" s="33"/>
      <c r="C503" s="33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</row>
    <row r="504" spans="1:81" hidden="1" x14ac:dyDescent="0.3">
      <c r="A504" s="17"/>
      <c r="B504" s="33"/>
      <c r="C504" s="33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</row>
    <row r="505" spans="1:81" hidden="1" x14ac:dyDescent="0.3">
      <c r="A505" s="17"/>
      <c r="B505" s="33"/>
      <c r="C505" s="33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</row>
    <row r="506" spans="1:81" hidden="1" x14ac:dyDescent="0.3">
      <c r="A506" s="17"/>
      <c r="B506" s="33"/>
      <c r="C506" s="33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</row>
    <row r="507" spans="1:81" hidden="1" x14ac:dyDescent="0.3">
      <c r="A507" s="17"/>
      <c r="B507" s="33"/>
      <c r="C507" s="33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</row>
    <row r="508" spans="1:81" hidden="1" x14ac:dyDescent="0.3">
      <c r="A508" s="17"/>
      <c r="B508" s="33"/>
      <c r="C508" s="33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</row>
    <row r="509" spans="1:81" hidden="1" x14ac:dyDescent="0.3"/>
    <row r="510" spans="1:81" hidden="1" x14ac:dyDescent="0.3"/>
    <row r="511" spans="1:81" hidden="1" x14ac:dyDescent="0.3"/>
    <row r="512" spans="1:81" hidden="1" x14ac:dyDescent="0.3"/>
    <row r="513" spans="1:81" hidden="1" x14ac:dyDescent="0.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</row>
    <row r="514" spans="1:81" hidden="1" x14ac:dyDescent="0.3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</row>
    <row r="515" spans="1:81" hidden="1" x14ac:dyDescent="0.3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</row>
    <row r="516" spans="1:81" hidden="1" x14ac:dyDescent="0.3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</row>
    <row r="517" spans="1:81" hidden="1" x14ac:dyDescent="0.3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</row>
  </sheetData>
  <sheetProtection selectLockedCells="1" selectUnlockedCells="1"/>
  <mergeCells count="73">
    <mergeCell ref="Q9:Q10"/>
    <mergeCell ref="BA9:BA10"/>
    <mergeCell ref="BF9:BF10"/>
    <mergeCell ref="CC9:CC10"/>
    <mergeCell ref="CB9:CB10"/>
    <mergeCell ref="BY9:BY10"/>
    <mergeCell ref="BD9:BD10"/>
    <mergeCell ref="AE9:AE10"/>
    <mergeCell ref="AV9:AV10"/>
    <mergeCell ref="AY9:AY10"/>
    <mergeCell ref="A4:CC4"/>
    <mergeCell ref="BW9:BW10"/>
    <mergeCell ref="A6:CC6"/>
    <mergeCell ref="C8:CC8"/>
    <mergeCell ref="AS9:AS10"/>
    <mergeCell ref="A8:A10"/>
    <mergeCell ref="B8:B10"/>
    <mergeCell ref="AW9:AW10"/>
    <mergeCell ref="BJ9:BJ10"/>
    <mergeCell ref="C9:P9"/>
    <mergeCell ref="A3:CC3"/>
    <mergeCell ref="X9:X10"/>
    <mergeCell ref="T9:T10"/>
    <mergeCell ref="Y9:Y10"/>
    <mergeCell ref="Z9:Z10"/>
    <mergeCell ref="BV9:BV10"/>
    <mergeCell ref="AU9:AU10"/>
    <mergeCell ref="AF9:AF10"/>
    <mergeCell ref="AK9:AK10"/>
    <mergeCell ref="AR9:AR10"/>
    <mergeCell ref="A5:CC5"/>
    <mergeCell ref="BR9:BR10"/>
    <mergeCell ref="R9:R10"/>
    <mergeCell ref="BZ9:BZ10"/>
    <mergeCell ref="AO9:AO10"/>
    <mergeCell ref="AX9:AX10"/>
    <mergeCell ref="BI9:BI10"/>
    <mergeCell ref="BK9:BK10"/>
    <mergeCell ref="AI9:AI10"/>
    <mergeCell ref="V9:V10"/>
    <mergeCell ref="BB9:BB10"/>
    <mergeCell ref="AH9:AH10"/>
    <mergeCell ref="AQ9:AQ10"/>
    <mergeCell ref="AT9:AT10"/>
    <mergeCell ref="AM9:AM10"/>
    <mergeCell ref="AJ9:AJ10"/>
    <mergeCell ref="AZ9:AZ10"/>
    <mergeCell ref="S9:S10"/>
    <mergeCell ref="AP9:AP10"/>
    <mergeCell ref="U9:U10"/>
    <mergeCell ref="W9:W10"/>
    <mergeCell ref="AG9:AG10"/>
    <mergeCell ref="AA9:AA10"/>
    <mergeCell ref="AL9:AL10"/>
    <mergeCell ref="AC9:AC10"/>
    <mergeCell ref="AD9:AD10"/>
    <mergeCell ref="AB9:AB10"/>
    <mergeCell ref="BC9:BC10"/>
    <mergeCell ref="BX9:BX10"/>
    <mergeCell ref="BL9:BL10"/>
    <mergeCell ref="BO9:BO10"/>
    <mergeCell ref="BM9:BM10"/>
    <mergeCell ref="AN9:AN10"/>
    <mergeCell ref="BE9:BE10"/>
    <mergeCell ref="BG9:BG10"/>
    <mergeCell ref="BH9:BH10"/>
    <mergeCell ref="BN9:BN10"/>
    <mergeCell ref="BP9:BP10"/>
    <mergeCell ref="CA9:CA10"/>
    <mergeCell ref="BS9:BS10"/>
    <mergeCell ref="BQ9:BQ10"/>
    <mergeCell ref="BU9:BU10"/>
    <mergeCell ref="BT9:BT10"/>
  </mergeCells>
  <phoneticPr fontId="20" type="noConversion"/>
  <conditionalFormatting sqref="B7:CC7 C131:CC294 C21:CC129 C297:CC303 C307:CC327">
    <cfRule type="cellIs" dxfId="7" priority="25" stopIfTrue="1" operator="lessThan">
      <formula>0</formula>
    </cfRule>
  </conditionalFormatting>
  <conditionalFormatting sqref="B328:CC328 C295:CC295 C304:CC304 D305:CC305">
    <cfRule type="cellIs" dxfId="6" priority="9" stopIfTrue="1" operator="lessThan">
      <formula>0</formula>
    </cfRule>
  </conditionalFormatting>
  <conditionalFormatting sqref="C18:CC18">
    <cfRule type="cellIs" dxfId="5" priority="8" stopIfTrue="1" operator="lessThan">
      <formula>0</formula>
    </cfRule>
  </conditionalFormatting>
  <conditionalFormatting sqref="C130:CC130">
    <cfRule type="cellIs" dxfId="4" priority="2" stopIfTrue="1" operator="lessThan">
      <formula>0</formula>
    </cfRule>
  </conditionalFormatting>
  <conditionalFormatting sqref="C306:CC306">
    <cfRule type="cellIs" dxfId="3" priority="1" stopIfTrue="1" operator="lessThan">
      <formula>0</formula>
    </cfRule>
  </conditionalFormatting>
  <pageMargins left="0.74791666666666667" right="0.74791666666666667" top="0.98402777777777772" bottom="0.98402777777777772" header="0.51180555555555551" footer="0.51180555555555551"/>
  <pageSetup scale="91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37"/>
  <sheetViews>
    <sheetView zoomScale="80" zoomScaleNormal="8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B15" sqref="B15"/>
    </sheetView>
  </sheetViews>
  <sheetFormatPr baseColWidth="10" defaultColWidth="0" defaultRowHeight="15.6" x14ac:dyDescent="0.3"/>
  <cols>
    <col min="1" max="1" width="153.5546875" style="31" bestFit="1" customWidth="1"/>
    <col min="2" max="17" width="17.44140625" style="31" customWidth="1"/>
    <col min="18" max="16384" width="0" style="6" hidden="1"/>
  </cols>
  <sheetData>
    <row r="1" spans="1:256" x14ac:dyDescent="0.3">
      <c r="A1" s="37" t="s">
        <v>554</v>
      </c>
    </row>
    <row r="2" spans="1:256" x14ac:dyDescent="0.3">
      <c r="A2" s="37"/>
      <c r="B2" s="38"/>
    </row>
    <row r="3" spans="1:256" x14ac:dyDescent="0.3">
      <c r="A3" s="256" t="s">
        <v>548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</row>
    <row r="4" spans="1:256" x14ac:dyDescent="0.3">
      <c r="A4" s="259" t="s">
        <v>557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</row>
    <row r="5" spans="1:256" x14ac:dyDescent="0.3">
      <c r="A5" s="259" t="s">
        <v>556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</row>
    <row r="6" spans="1:256" x14ac:dyDescent="0.3">
      <c r="A6" s="238" t="s">
        <v>966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</row>
    <row r="7" spans="1:256" x14ac:dyDescent="0.3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256" s="10" customFormat="1" ht="21" customHeight="1" x14ac:dyDescent="0.25">
      <c r="A8" s="42"/>
      <c r="B8" s="257" t="s">
        <v>447</v>
      </c>
      <c r="C8" s="42"/>
      <c r="D8" s="43"/>
      <c r="E8" s="43"/>
      <c r="F8" s="43"/>
      <c r="G8" s="43"/>
      <c r="H8" s="43"/>
      <c r="I8" s="43"/>
      <c r="J8" s="43" t="s">
        <v>531</v>
      </c>
      <c r="K8" s="43"/>
      <c r="L8" s="43"/>
      <c r="M8" s="43"/>
      <c r="N8" s="43"/>
      <c r="O8" s="43"/>
      <c r="P8" s="43"/>
      <c r="Q8" s="42"/>
    </row>
    <row r="9" spans="1:256" s="10" customFormat="1" ht="21" customHeight="1" x14ac:dyDescent="0.25">
      <c r="A9" s="39" t="s">
        <v>555</v>
      </c>
      <c r="B9" s="262"/>
      <c r="C9" s="257" t="s">
        <v>562</v>
      </c>
      <c r="D9" s="257" t="s">
        <v>563</v>
      </c>
      <c r="E9" s="257" t="s">
        <v>564</v>
      </c>
      <c r="F9" s="257" t="s">
        <v>565</v>
      </c>
      <c r="G9" s="257" t="s">
        <v>566</v>
      </c>
      <c r="H9" s="257" t="s">
        <v>567</v>
      </c>
      <c r="I9" s="257" t="s">
        <v>458</v>
      </c>
      <c r="J9" s="257" t="s">
        <v>461</v>
      </c>
      <c r="K9" s="257" t="s">
        <v>568</v>
      </c>
      <c r="L9" s="257" t="s">
        <v>569</v>
      </c>
      <c r="M9" s="257" t="s">
        <v>473</v>
      </c>
      <c r="N9" s="257" t="s">
        <v>570</v>
      </c>
      <c r="O9" s="257" t="s">
        <v>571</v>
      </c>
      <c r="P9" s="257" t="s">
        <v>572</v>
      </c>
      <c r="Q9" s="260" t="s">
        <v>573</v>
      </c>
    </row>
    <row r="10" spans="1:256" s="10" customFormat="1" ht="21" customHeight="1" x14ac:dyDescent="0.25">
      <c r="A10" s="44"/>
      <c r="B10" s="258"/>
      <c r="C10" s="258"/>
      <c r="D10" s="258" t="s">
        <v>137</v>
      </c>
      <c r="E10" s="258" t="s">
        <v>137</v>
      </c>
      <c r="F10" s="258" t="s">
        <v>138</v>
      </c>
      <c r="G10" s="258" t="s">
        <v>138</v>
      </c>
      <c r="H10" s="258" t="s">
        <v>138</v>
      </c>
      <c r="I10" s="258"/>
      <c r="J10" s="258"/>
      <c r="K10" s="258" t="s">
        <v>139</v>
      </c>
      <c r="L10" s="258" t="s">
        <v>139</v>
      </c>
      <c r="M10" s="258"/>
      <c r="N10" s="258" t="s">
        <v>140</v>
      </c>
      <c r="O10" s="258" t="s">
        <v>140</v>
      </c>
      <c r="P10" s="258" t="s">
        <v>141</v>
      </c>
      <c r="Q10" s="261" t="s">
        <v>141</v>
      </c>
    </row>
    <row r="11" spans="1:256" x14ac:dyDescent="0.3">
      <c r="A11" s="45"/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8"/>
      <c r="M11" s="47"/>
      <c r="N11" s="48"/>
      <c r="O11" s="47"/>
      <c r="P11" s="47"/>
      <c r="Q11" s="47"/>
    </row>
    <row r="12" spans="1:256" x14ac:dyDescent="0.3">
      <c r="A12" s="7" t="s">
        <v>447</v>
      </c>
      <c r="B12" s="18">
        <f>SUM(C12:Q12)</f>
        <v>177077</v>
      </c>
      <c r="C12" s="18">
        <f>SUM(C15:C18)</f>
        <v>22447</v>
      </c>
      <c r="D12" s="18">
        <f t="shared" ref="D12:Q12" si="0">SUM(D15:D18)</f>
        <v>14407</v>
      </c>
      <c r="E12" s="18">
        <f t="shared" si="0"/>
        <v>14617</v>
      </c>
      <c r="F12" s="18">
        <f t="shared" si="0"/>
        <v>15200</v>
      </c>
      <c r="G12" s="18">
        <f t="shared" si="0"/>
        <v>10406</v>
      </c>
      <c r="H12" s="18">
        <f t="shared" si="0"/>
        <v>5971</v>
      </c>
      <c r="I12" s="18">
        <f t="shared" si="0"/>
        <v>14788</v>
      </c>
      <c r="J12" s="18">
        <f t="shared" si="0"/>
        <v>15389</v>
      </c>
      <c r="K12" s="18">
        <f t="shared" si="0"/>
        <v>9057</v>
      </c>
      <c r="L12" s="18">
        <f t="shared" si="0"/>
        <v>9045</v>
      </c>
      <c r="M12" s="18">
        <f t="shared" si="0"/>
        <v>12792</v>
      </c>
      <c r="N12" s="18">
        <f t="shared" si="0"/>
        <v>7398</v>
      </c>
      <c r="O12" s="18">
        <f t="shared" si="0"/>
        <v>7095</v>
      </c>
      <c r="P12" s="18">
        <f t="shared" si="0"/>
        <v>7953</v>
      </c>
      <c r="Q12" s="19">
        <f t="shared" si="0"/>
        <v>10512</v>
      </c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</row>
    <row r="13" spans="1:256" x14ac:dyDescent="0.3">
      <c r="A13" s="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256" x14ac:dyDescent="0.3">
      <c r="A14" s="189" t="s">
        <v>693</v>
      </c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2"/>
      <c r="M14" s="51"/>
      <c r="N14" s="52"/>
      <c r="O14" s="51"/>
      <c r="P14" s="51"/>
      <c r="Q14" s="51"/>
    </row>
    <row r="15" spans="1:256" x14ac:dyDescent="0.3">
      <c r="A15" s="190" t="s">
        <v>694</v>
      </c>
      <c r="B15" s="50">
        <f>SUM(C15:Q15)</f>
        <v>164353</v>
      </c>
      <c r="C15" s="51">
        <f>SUM(C21:C294)</f>
        <v>20427</v>
      </c>
      <c r="D15" s="51">
        <f t="shared" ref="D15:Q15" si="1">SUM(D21:D294)</f>
        <v>12536</v>
      </c>
      <c r="E15" s="51">
        <f t="shared" si="1"/>
        <v>13906</v>
      </c>
      <c r="F15" s="51">
        <f>SUM(F21:F294)</f>
        <v>13448</v>
      </c>
      <c r="G15" s="51">
        <f t="shared" si="1"/>
        <v>9944</v>
      </c>
      <c r="H15" s="51">
        <f t="shared" si="1"/>
        <v>5684</v>
      </c>
      <c r="I15" s="51">
        <f t="shared" si="1"/>
        <v>13295</v>
      </c>
      <c r="J15" s="51">
        <f t="shared" si="1"/>
        <v>14278</v>
      </c>
      <c r="K15" s="51">
        <f t="shared" si="1"/>
        <v>8594</v>
      </c>
      <c r="L15" s="51">
        <f t="shared" si="1"/>
        <v>8420</v>
      </c>
      <c r="M15" s="51">
        <f t="shared" si="1"/>
        <v>12260</v>
      </c>
      <c r="N15" s="51">
        <f t="shared" si="1"/>
        <v>7090</v>
      </c>
      <c r="O15" s="51">
        <f t="shared" si="1"/>
        <v>6773</v>
      </c>
      <c r="P15" s="51">
        <f t="shared" si="1"/>
        <v>7492</v>
      </c>
      <c r="Q15" s="51">
        <f t="shared" si="1"/>
        <v>10206</v>
      </c>
    </row>
    <row r="16" spans="1:256" x14ac:dyDescent="0.3">
      <c r="A16" s="190" t="s">
        <v>695</v>
      </c>
      <c r="B16" s="50">
        <f>SUM(C16:Q16)</f>
        <v>9668</v>
      </c>
      <c r="C16" s="51">
        <f>SUM(C297:C304)</f>
        <v>1755</v>
      </c>
      <c r="D16" s="51">
        <f t="shared" ref="D16:Q16" si="2">SUM(D297:D304)</f>
        <v>834</v>
      </c>
      <c r="E16" s="51">
        <f t="shared" si="2"/>
        <v>562</v>
      </c>
      <c r="F16" s="51">
        <f t="shared" si="2"/>
        <v>1585</v>
      </c>
      <c r="G16" s="51">
        <f t="shared" si="2"/>
        <v>349</v>
      </c>
      <c r="H16" s="51">
        <f t="shared" si="2"/>
        <v>190</v>
      </c>
      <c r="I16" s="51">
        <f t="shared" si="2"/>
        <v>1314</v>
      </c>
      <c r="J16" s="51">
        <f t="shared" si="2"/>
        <v>830</v>
      </c>
      <c r="K16" s="51">
        <f t="shared" si="2"/>
        <v>374</v>
      </c>
      <c r="L16" s="51">
        <f t="shared" si="2"/>
        <v>365</v>
      </c>
      <c r="M16" s="51">
        <f t="shared" si="2"/>
        <v>416</v>
      </c>
      <c r="N16" s="51">
        <f t="shared" si="2"/>
        <v>211</v>
      </c>
      <c r="O16" s="51">
        <f t="shared" si="2"/>
        <v>300</v>
      </c>
      <c r="P16" s="51">
        <f t="shared" si="2"/>
        <v>374</v>
      </c>
      <c r="Q16" s="51">
        <f t="shared" si="2"/>
        <v>209</v>
      </c>
      <c r="R16" s="6">
        <f t="shared" ref="R16:BO16" si="3">SUM(R292:R298)</f>
        <v>0</v>
      </c>
      <c r="S16" s="6">
        <f t="shared" si="3"/>
        <v>0</v>
      </c>
      <c r="T16" s="6">
        <f t="shared" si="3"/>
        <v>0</v>
      </c>
      <c r="U16" s="6">
        <f t="shared" si="3"/>
        <v>0</v>
      </c>
      <c r="V16" s="6">
        <f t="shared" si="3"/>
        <v>0</v>
      </c>
      <c r="W16" s="6">
        <f t="shared" si="3"/>
        <v>0</v>
      </c>
      <c r="X16" s="6">
        <f t="shared" si="3"/>
        <v>0</v>
      </c>
      <c r="Y16" s="6">
        <f t="shared" si="3"/>
        <v>0</v>
      </c>
      <c r="Z16" s="6">
        <f t="shared" si="3"/>
        <v>0</v>
      </c>
      <c r="AA16" s="6">
        <f t="shared" si="3"/>
        <v>0</v>
      </c>
      <c r="AB16" s="6">
        <f t="shared" si="3"/>
        <v>0</v>
      </c>
      <c r="AC16" s="6">
        <f t="shared" si="3"/>
        <v>0</v>
      </c>
      <c r="AD16" s="6">
        <f t="shared" si="3"/>
        <v>0</v>
      </c>
      <c r="AE16" s="6">
        <f t="shared" si="3"/>
        <v>0</v>
      </c>
      <c r="AF16" s="6">
        <f t="shared" si="3"/>
        <v>0</v>
      </c>
      <c r="AG16" s="6">
        <f t="shared" si="3"/>
        <v>0</v>
      </c>
      <c r="AH16" s="6">
        <f t="shared" si="3"/>
        <v>0</v>
      </c>
      <c r="AI16" s="6">
        <f t="shared" si="3"/>
        <v>0</v>
      </c>
      <c r="AJ16" s="6">
        <f t="shared" si="3"/>
        <v>0</v>
      </c>
      <c r="AK16" s="6">
        <f t="shared" si="3"/>
        <v>0</v>
      </c>
      <c r="AL16" s="6">
        <f t="shared" si="3"/>
        <v>0</v>
      </c>
      <c r="AM16" s="6">
        <f t="shared" si="3"/>
        <v>0</v>
      </c>
      <c r="AN16" s="6">
        <f t="shared" si="3"/>
        <v>0</v>
      </c>
      <c r="AO16" s="6">
        <f t="shared" si="3"/>
        <v>0</v>
      </c>
      <c r="AP16" s="6">
        <f t="shared" si="3"/>
        <v>0</v>
      </c>
      <c r="AQ16" s="6">
        <f t="shared" si="3"/>
        <v>0</v>
      </c>
      <c r="AR16" s="6">
        <f t="shared" si="3"/>
        <v>0</v>
      </c>
      <c r="AS16" s="6">
        <f t="shared" si="3"/>
        <v>0</v>
      </c>
      <c r="AT16" s="6">
        <f t="shared" si="3"/>
        <v>0</v>
      </c>
      <c r="AU16" s="6">
        <f t="shared" si="3"/>
        <v>0</v>
      </c>
      <c r="AV16" s="6">
        <f t="shared" si="3"/>
        <v>0</v>
      </c>
      <c r="AW16" s="6">
        <f t="shared" si="3"/>
        <v>0</v>
      </c>
      <c r="AX16" s="6">
        <f t="shared" si="3"/>
        <v>0</v>
      </c>
      <c r="AY16" s="6">
        <f t="shared" si="3"/>
        <v>0</v>
      </c>
      <c r="AZ16" s="6">
        <f t="shared" si="3"/>
        <v>0</v>
      </c>
      <c r="BA16" s="6">
        <f t="shared" si="3"/>
        <v>0</v>
      </c>
      <c r="BB16" s="6">
        <f t="shared" si="3"/>
        <v>0</v>
      </c>
      <c r="BC16" s="6">
        <f t="shared" si="3"/>
        <v>0</v>
      </c>
      <c r="BD16" s="6">
        <f t="shared" si="3"/>
        <v>0</v>
      </c>
      <c r="BE16" s="6">
        <f t="shared" si="3"/>
        <v>0</v>
      </c>
      <c r="BF16" s="6">
        <f t="shared" si="3"/>
        <v>0</v>
      </c>
      <c r="BG16" s="6">
        <f t="shared" si="3"/>
        <v>0</v>
      </c>
      <c r="BH16" s="6">
        <f t="shared" si="3"/>
        <v>0</v>
      </c>
      <c r="BI16" s="6">
        <f t="shared" si="3"/>
        <v>0</v>
      </c>
      <c r="BJ16" s="6">
        <f t="shared" si="3"/>
        <v>0</v>
      </c>
      <c r="BK16" s="6">
        <f t="shared" si="3"/>
        <v>0</v>
      </c>
      <c r="BL16" s="6">
        <f t="shared" si="3"/>
        <v>0</v>
      </c>
      <c r="BM16" s="6">
        <f t="shared" si="3"/>
        <v>0</v>
      </c>
      <c r="BN16" s="6">
        <f t="shared" si="3"/>
        <v>0</v>
      </c>
      <c r="BO16" s="6">
        <f t="shared" si="3"/>
        <v>0</v>
      </c>
      <c r="BP16" s="6">
        <f t="shared" ref="BP16:EA16" si="4">SUM(BP292:BP298)</f>
        <v>0</v>
      </c>
      <c r="BQ16" s="6">
        <f t="shared" si="4"/>
        <v>0</v>
      </c>
      <c r="BR16" s="6">
        <f t="shared" si="4"/>
        <v>0</v>
      </c>
      <c r="BS16" s="6">
        <f t="shared" si="4"/>
        <v>0</v>
      </c>
      <c r="BT16" s="6">
        <f t="shared" si="4"/>
        <v>0</v>
      </c>
      <c r="BU16" s="6">
        <f t="shared" si="4"/>
        <v>0</v>
      </c>
      <c r="BV16" s="6">
        <f t="shared" si="4"/>
        <v>0</v>
      </c>
      <c r="BW16" s="6">
        <f t="shared" si="4"/>
        <v>0</v>
      </c>
      <c r="BX16" s="6">
        <f t="shared" si="4"/>
        <v>0</v>
      </c>
      <c r="BY16" s="6">
        <f t="shared" si="4"/>
        <v>0</v>
      </c>
      <c r="BZ16" s="6">
        <f t="shared" si="4"/>
        <v>0</v>
      </c>
      <c r="CA16" s="6">
        <f t="shared" si="4"/>
        <v>0</v>
      </c>
      <c r="CB16" s="6">
        <f t="shared" si="4"/>
        <v>0</v>
      </c>
      <c r="CC16" s="6">
        <f t="shared" si="4"/>
        <v>0</v>
      </c>
      <c r="CD16" s="6">
        <f t="shared" si="4"/>
        <v>0</v>
      </c>
      <c r="CE16" s="6">
        <f t="shared" si="4"/>
        <v>0</v>
      </c>
      <c r="CF16" s="6">
        <f t="shared" si="4"/>
        <v>0</v>
      </c>
      <c r="CG16" s="6">
        <f t="shared" si="4"/>
        <v>0</v>
      </c>
      <c r="CH16" s="6">
        <f t="shared" si="4"/>
        <v>0</v>
      </c>
      <c r="CI16" s="6">
        <f t="shared" si="4"/>
        <v>0</v>
      </c>
      <c r="CJ16" s="6">
        <f t="shared" si="4"/>
        <v>0</v>
      </c>
      <c r="CK16" s="6">
        <f t="shared" si="4"/>
        <v>0</v>
      </c>
      <c r="CL16" s="6">
        <f t="shared" si="4"/>
        <v>0</v>
      </c>
      <c r="CM16" s="6">
        <f t="shared" si="4"/>
        <v>0</v>
      </c>
      <c r="CN16" s="6">
        <f t="shared" si="4"/>
        <v>0</v>
      </c>
      <c r="CO16" s="6">
        <f t="shared" si="4"/>
        <v>0</v>
      </c>
      <c r="CP16" s="6">
        <f t="shared" si="4"/>
        <v>0</v>
      </c>
      <c r="CQ16" s="6">
        <f t="shared" si="4"/>
        <v>0</v>
      </c>
      <c r="CR16" s="6">
        <f t="shared" si="4"/>
        <v>0</v>
      </c>
      <c r="CS16" s="6">
        <f t="shared" si="4"/>
        <v>0</v>
      </c>
      <c r="CT16" s="6">
        <f t="shared" si="4"/>
        <v>0</v>
      </c>
      <c r="CU16" s="6">
        <f t="shared" si="4"/>
        <v>0</v>
      </c>
      <c r="CV16" s="6">
        <f t="shared" si="4"/>
        <v>0</v>
      </c>
      <c r="CW16" s="6">
        <f t="shared" si="4"/>
        <v>0</v>
      </c>
      <c r="CX16" s="6">
        <f t="shared" si="4"/>
        <v>0</v>
      </c>
      <c r="CY16" s="6">
        <f t="shared" si="4"/>
        <v>0</v>
      </c>
      <c r="CZ16" s="6">
        <f t="shared" si="4"/>
        <v>0</v>
      </c>
      <c r="DA16" s="6">
        <f t="shared" si="4"/>
        <v>0</v>
      </c>
      <c r="DB16" s="6">
        <f t="shared" si="4"/>
        <v>0</v>
      </c>
      <c r="DC16" s="6">
        <f t="shared" si="4"/>
        <v>0</v>
      </c>
      <c r="DD16" s="6">
        <f t="shared" si="4"/>
        <v>0</v>
      </c>
      <c r="DE16" s="6">
        <f t="shared" si="4"/>
        <v>0</v>
      </c>
      <c r="DF16" s="6">
        <f t="shared" si="4"/>
        <v>0</v>
      </c>
      <c r="DG16" s="6">
        <f t="shared" si="4"/>
        <v>0</v>
      </c>
      <c r="DH16" s="6">
        <f t="shared" si="4"/>
        <v>0</v>
      </c>
      <c r="DI16" s="6">
        <f t="shared" si="4"/>
        <v>0</v>
      </c>
      <c r="DJ16" s="6">
        <f t="shared" si="4"/>
        <v>0</v>
      </c>
      <c r="DK16" s="6">
        <f t="shared" si="4"/>
        <v>0</v>
      </c>
      <c r="DL16" s="6">
        <f t="shared" si="4"/>
        <v>0</v>
      </c>
      <c r="DM16" s="6">
        <f t="shared" si="4"/>
        <v>0</v>
      </c>
      <c r="DN16" s="6">
        <f t="shared" si="4"/>
        <v>0</v>
      </c>
      <c r="DO16" s="6">
        <f t="shared" si="4"/>
        <v>0</v>
      </c>
      <c r="DP16" s="6">
        <f t="shared" si="4"/>
        <v>0</v>
      </c>
      <c r="DQ16" s="6">
        <f t="shared" si="4"/>
        <v>0</v>
      </c>
      <c r="DR16" s="6">
        <f t="shared" si="4"/>
        <v>0</v>
      </c>
      <c r="DS16" s="6">
        <f t="shared" si="4"/>
        <v>0</v>
      </c>
      <c r="DT16" s="6">
        <f t="shared" si="4"/>
        <v>0</v>
      </c>
      <c r="DU16" s="6">
        <f t="shared" si="4"/>
        <v>0</v>
      </c>
      <c r="DV16" s="6">
        <f t="shared" si="4"/>
        <v>0</v>
      </c>
      <c r="DW16" s="6">
        <f t="shared" si="4"/>
        <v>0</v>
      </c>
      <c r="DX16" s="6">
        <f t="shared" si="4"/>
        <v>0</v>
      </c>
      <c r="DY16" s="6">
        <f t="shared" si="4"/>
        <v>0</v>
      </c>
      <c r="DZ16" s="6">
        <f t="shared" si="4"/>
        <v>0</v>
      </c>
      <c r="EA16" s="6">
        <f t="shared" si="4"/>
        <v>0</v>
      </c>
      <c r="EB16" s="6">
        <f t="shared" ref="EB16:GM16" si="5">SUM(EB292:EB298)</f>
        <v>0</v>
      </c>
      <c r="EC16" s="6">
        <f t="shared" si="5"/>
        <v>0</v>
      </c>
      <c r="ED16" s="6">
        <f t="shared" si="5"/>
        <v>0</v>
      </c>
      <c r="EE16" s="6">
        <f t="shared" si="5"/>
        <v>0</v>
      </c>
      <c r="EF16" s="6">
        <f t="shared" si="5"/>
        <v>0</v>
      </c>
      <c r="EG16" s="6">
        <f t="shared" si="5"/>
        <v>0</v>
      </c>
      <c r="EH16" s="6">
        <f t="shared" si="5"/>
        <v>0</v>
      </c>
      <c r="EI16" s="6">
        <f t="shared" si="5"/>
        <v>0</v>
      </c>
      <c r="EJ16" s="6">
        <f t="shared" si="5"/>
        <v>0</v>
      </c>
      <c r="EK16" s="6">
        <f t="shared" si="5"/>
        <v>0</v>
      </c>
      <c r="EL16" s="6">
        <f t="shared" si="5"/>
        <v>0</v>
      </c>
      <c r="EM16" s="6">
        <f t="shared" si="5"/>
        <v>0</v>
      </c>
      <c r="EN16" s="6">
        <f t="shared" si="5"/>
        <v>0</v>
      </c>
      <c r="EO16" s="6">
        <f t="shared" si="5"/>
        <v>0</v>
      </c>
      <c r="EP16" s="6">
        <f t="shared" si="5"/>
        <v>0</v>
      </c>
      <c r="EQ16" s="6">
        <f t="shared" si="5"/>
        <v>0</v>
      </c>
      <c r="ER16" s="6">
        <f t="shared" si="5"/>
        <v>0</v>
      </c>
      <c r="ES16" s="6">
        <f t="shared" si="5"/>
        <v>0</v>
      </c>
      <c r="ET16" s="6">
        <f t="shared" si="5"/>
        <v>0</v>
      </c>
      <c r="EU16" s="6">
        <f t="shared" si="5"/>
        <v>0</v>
      </c>
      <c r="EV16" s="6">
        <f t="shared" si="5"/>
        <v>0</v>
      </c>
      <c r="EW16" s="6">
        <f t="shared" si="5"/>
        <v>0</v>
      </c>
      <c r="EX16" s="6">
        <f t="shared" si="5"/>
        <v>0</v>
      </c>
      <c r="EY16" s="6">
        <f t="shared" si="5"/>
        <v>0</v>
      </c>
      <c r="EZ16" s="6">
        <f t="shared" si="5"/>
        <v>0</v>
      </c>
      <c r="FA16" s="6">
        <f t="shared" si="5"/>
        <v>0</v>
      </c>
      <c r="FB16" s="6">
        <f t="shared" si="5"/>
        <v>0</v>
      </c>
      <c r="FC16" s="6">
        <f t="shared" si="5"/>
        <v>0</v>
      </c>
      <c r="FD16" s="6">
        <f t="shared" si="5"/>
        <v>0</v>
      </c>
      <c r="FE16" s="6">
        <f t="shared" si="5"/>
        <v>0</v>
      </c>
      <c r="FF16" s="6">
        <f t="shared" si="5"/>
        <v>0</v>
      </c>
      <c r="FG16" s="6">
        <f t="shared" si="5"/>
        <v>0</v>
      </c>
      <c r="FH16" s="6">
        <f t="shared" si="5"/>
        <v>0</v>
      </c>
      <c r="FI16" s="6">
        <f t="shared" si="5"/>
        <v>0</v>
      </c>
      <c r="FJ16" s="6">
        <f t="shared" si="5"/>
        <v>0</v>
      </c>
      <c r="FK16" s="6">
        <f t="shared" si="5"/>
        <v>0</v>
      </c>
      <c r="FL16" s="6">
        <f t="shared" si="5"/>
        <v>0</v>
      </c>
      <c r="FM16" s="6">
        <f t="shared" si="5"/>
        <v>0</v>
      </c>
      <c r="FN16" s="6">
        <f t="shared" si="5"/>
        <v>0</v>
      </c>
      <c r="FO16" s="6">
        <f t="shared" si="5"/>
        <v>0</v>
      </c>
      <c r="FP16" s="6">
        <f t="shared" si="5"/>
        <v>0</v>
      </c>
      <c r="FQ16" s="6">
        <f t="shared" si="5"/>
        <v>0</v>
      </c>
      <c r="FR16" s="6">
        <f t="shared" si="5"/>
        <v>0</v>
      </c>
      <c r="FS16" s="6">
        <f t="shared" si="5"/>
        <v>0</v>
      </c>
      <c r="FT16" s="6">
        <f t="shared" si="5"/>
        <v>0</v>
      </c>
      <c r="FU16" s="6">
        <f t="shared" si="5"/>
        <v>0</v>
      </c>
      <c r="FV16" s="6">
        <f t="shared" si="5"/>
        <v>0</v>
      </c>
      <c r="FW16" s="6">
        <f t="shared" si="5"/>
        <v>0</v>
      </c>
      <c r="FX16" s="6">
        <f t="shared" si="5"/>
        <v>0</v>
      </c>
      <c r="FY16" s="6">
        <f t="shared" si="5"/>
        <v>0</v>
      </c>
      <c r="FZ16" s="6">
        <f t="shared" si="5"/>
        <v>0</v>
      </c>
      <c r="GA16" s="6">
        <f t="shared" si="5"/>
        <v>0</v>
      </c>
      <c r="GB16" s="6">
        <f t="shared" si="5"/>
        <v>0</v>
      </c>
      <c r="GC16" s="6">
        <f t="shared" si="5"/>
        <v>0</v>
      </c>
      <c r="GD16" s="6">
        <f t="shared" si="5"/>
        <v>0</v>
      </c>
      <c r="GE16" s="6">
        <f t="shared" si="5"/>
        <v>0</v>
      </c>
      <c r="GF16" s="6">
        <f t="shared" si="5"/>
        <v>0</v>
      </c>
      <c r="GG16" s="6">
        <f t="shared" si="5"/>
        <v>0</v>
      </c>
      <c r="GH16" s="6">
        <f t="shared" si="5"/>
        <v>0</v>
      </c>
      <c r="GI16" s="6">
        <f t="shared" si="5"/>
        <v>0</v>
      </c>
      <c r="GJ16" s="6">
        <f t="shared" si="5"/>
        <v>0</v>
      </c>
      <c r="GK16" s="6">
        <f t="shared" si="5"/>
        <v>0</v>
      </c>
      <c r="GL16" s="6">
        <f t="shared" si="5"/>
        <v>0</v>
      </c>
      <c r="GM16" s="6">
        <f t="shared" si="5"/>
        <v>0</v>
      </c>
      <c r="GN16" s="6">
        <f t="shared" ref="GN16:IV16" si="6">SUM(GN292:GN298)</f>
        <v>0</v>
      </c>
      <c r="GO16" s="6">
        <f t="shared" si="6"/>
        <v>0</v>
      </c>
      <c r="GP16" s="6">
        <f t="shared" si="6"/>
        <v>0</v>
      </c>
      <c r="GQ16" s="6">
        <f t="shared" si="6"/>
        <v>0</v>
      </c>
      <c r="GR16" s="6">
        <f t="shared" si="6"/>
        <v>0</v>
      </c>
      <c r="GS16" s="6">
        <f t="shared" si="6"/>
        <v>0</v>
      </c>
      <c r="GT16" s="6">
        <f t="shared" si="6"/>
        <v>0</v>
      </c>
      <c r="GU16" s="6">
        <f t="shared" si="6"/>
        <v>0</v>
      </c>
      <c r="GV16" s="6">
        <f t="shared" si="6"/>
        <v>0</v>
      </c>
      <c r="GW16" s="6">
        <f t="shared" si="6"/>
        <v>0</v>
      </c>
      <c r="GX16" s="6">
        <f t="shared" si="6"/>
        <v>0</v>
      </c>
      <c r="GY16" s="6">
        <f t="shared" si="6"/>
        <v>0</v>
      </c>
      <c r="GZ16" s="6">
        <f t="shared" si="6"/>
        <v>0</v>
      </c>
      <c r="HA16" s="6">
        <f t="shared" si="6"/>
        <v>0</v>
      </c>
      <c r="HB16" s="6">
        <f t="shared" si="6"/>
        <v>0</v>
      </c>
      <c r="HC16" s="6">
        <f t="shared" si="6"/>
        <v>0</v>
      </c>
      <c r="HD16" s="6">
        <f t="shared" si="6"/>
        <v>0</v>
      </c>
      <c r="HE16" s="6">
        <f t="shared" si="6"/>
        <v>0</v>
      </c>
      <c r="HF16" s="6">
        <f t="shared" si="6"/>
        <v>0</v>
      </c>
      <c r="HG16" s="6">
        <f t="shared" si="6"/>
        <v>0</v>
      </c>
      <c r="HH16" s="6">
        <f t="shared" si="6"/>
        <v>0</v>
      </c>
      <c r="HI16" s="6">
        <f t="shared" si="6"/>
        <v>0</v>
      </c>
      <c r="HJ16" s="6">
        <f t="shared" si="6"/>
        <v>0</v>
      </c>
      <c r="HK16" s="6">
        <f t="shared" si="6"/>
        <v>0</v>
      </c>
      <c r="HL16" s="6">
        <f t="shared" si="6"/>
        <v>0</v>
      </c>
      <c r="HM16" s="6">
        <f t="shared" si="6"/>
        <v>0</v>
      </c>
      <c r="HN16" s="6">
        <f t="shared" si="6"/>
        <v>0</v>
      </c>
      <c r="HO16" s="6">
        <f t="shared" si="6"/>
        <v>0</v>
      </c>
      <c r="HP16" s="6">
        <f t="shared" si="6"/>
        <v>0</v>
      </c>
      <c r="HQ16" s="6">
        <f t="shared" si="6"/>
        <v>0</v>
      </c>
      <c r="HR16" s="6">
        <f t="shared" si="6"/>
        <v>0</v>
      </c>
      <c r="HS16" s="6">
        <f t="shared" si="6"/>
        <v>0</v>
      </c>
      <c r="HT16" s="6">
        <f t="shared" si="6"/>
        <v>0</v>
      </c>
      <c r="HU16" s="6">
        <f t="shared" si="6"/>
        <v>0</v>
      </c>
      <c r="HV16" s="6">
        <f t="shared" si="6"/>
        <v>0</v>
      </c>
      <c r="HW16" s="6">
        <f t="shared" si="6"/>
        <v>0</v>
      </c>
      <c r="HX16" s="6">
        <f t="shared" si="6"/>
        <v>0</v>
      </c>
      <c r="HY16" s="6">
        <f t="shared" si="6"/>
        <v>0</v>
      </c>
      <c r="HZ16" s="6">
        <f t="shared" si="6"/>
        <v>0</v>
      </c>
      <c r="IA16" s="6">
        <f t="shared" si="6"/>
        <v>0</v>
      </c>
      <c r="IB16" s="6">
        <f t="shared" si="6"/>
        <v>0</v>
      </c>
      <c r="IC16" s="6">
        <f t="shared" si="6"/>
        <v>0</v>
      </c>
      <c r="ID16" s="6">
        <f t="shared" si="6"/>
        <v>0</v>
      </c>
      <c r="IE16" s="6">
        <f t="shared" si="6"/>
        <v>0</v>
      </c>
      <c r="IF16" s="6">
        <f t="shared" si="6"/>
        <v>0</v>
      </c>
      <c r="IG16" s="6">
        <f t="shared" si="6"/>
        <v>0</v>
      </c>
      <c r="IH16" s="6">
        <f t="shared" si="6"/>
        <v>0</v>
      </c>
      <c r="II16" s="6">
        <f t="shared" si="6"/>
        <v>0</v>
      </c>
      <c r="IJ16" s="6">
        <f t="shared" si="6"/>
        <v>0</v>
      </c>
      <c r="IK16" s="6">
        <f t="shared" si="6"/>
        <v>0</v>
      </c>
      <c r="IL16" s="6">
        <f t="shared" si="6"/>
        <v>0</v>
      </c>
      <c r="IM16" s="6">
        <f t="shared" si="6"/>
        <v>0</v>
      </c>
      <c r="IN16" s="6">
        <f t="shared" si="6"/>
        <v>0</v>
      </c>
      <c r="IO16" s="6">
        <f t="shared" si="6"/>
        <v>0</v>
      </c>
      <c r="IP16" s="6">
        <f t="shared" si="6"/>
        <v>0</v>
      </c>
      <c r="IQ16" s="6">
        <f t="shared" si="6"/>
        <v>0</v>
      </c>
      <c r="IR16" s="6">
        <f t="shared" si="6"/>
        <v>0</v>
      </c>
      <c r="IS16" s="6">
        <f t="shared" si="6"/>
        <v>0</v>
      </c>
      <c r="IT16" s="6">
        <f t="shared" si="6"/>
        <v>0</v>
      </c>
      <c r="IU16" s="6">
        <f t="shared" si="6"/>
        <v>0</v>
      </c>
      <c r="IV16" s="6">
        <f t="shared" si="6"/>
        <v>0</v>
      </c>
    </row>
    <row r="17" spans="1:256" x14ac:dyDescent="0.3">
      <c r="A17" s="190" t="s">
        <v>629</v>
      </c>
      <c r="B17" s="50">
        <f>SUM(C17:Q17)</f>
        <v>1148</v>
      </c>
      <c r="C17" s="51">
        <f>SUM(C307:C335)</f>
        <v>96</v>
      </c>
      <c r="D17" s="51">
        <f t="shared" ref="D17:Q17" si="7">SUM(D307:D335)</f>
        <v>123</v>
      </c>
      <c r="E17" s="51">
        <f t="shared" si="7"/>
        <v>141</v>
      </c>
      <c r="F17" s="51">
        <f t="shared" si="7"/>
        <v>71</v>
      </c>
      <c r="G17" s="51">
        <f t="shared" si="7"/>
        <v>55</v>
      </c>
      <c r="H17" s="51">
        <f t="shared" si="7"/>
        <v>45</v>
      </c>
      <c r="I17" s="51">
        <f t="shared" si="7"/>
        <v>114</v>
      </c>
      <c r="J17" s="51">
        <f t="shared" si="7"/>
        <v>129</v>
      </c>
      <c r="K17" s="51">
        <f t="shared" si="7"/>
        <v>56</v>
      </c>
      <c r="L17" s="51">
        <f t="shared" si="7"/>
        <v>50</v>
      </c>
      <c r="M17" s="51">
        <f t="shared" si="7"/>
        <v>116</v>
      </c>
      <c r="N17" s="51">
        <f t="shared" si="7"/>
        <v>47</v>
      </c>
      <c r="O17" s="51">
        <f t="shared" si="7"/>
        <v>17</v>
      </c>
      <c r="P17" s="51">
        <f t="shared" si="7"/>
        <v>41</v>
      </c>
      <c r="Q17" s="51">
        <f t="shared" si="7"/>
        <v>47</v>
      </c>
      <c r="R17" s="6" t="e">
        <f t="shared" ref="R17:BO17" si="8">SUM(R301:R322)</f>
        <v>#N/A</v>
      </c>
      <c r="S17" s="6">
        <f t="shared" si="8"/>
        <v>0</v>
      </c>
      <c r="T17" s="6">
        <f t="shared" si="8"/>
        <v>0</v>
      </c>
      <c r="U17" s="6">
        <f t="shared" si="8"/>
        <v>0</v>
      </c>
      <c r="V17" s="6">
        <f t="shared" si="8"/>
        <v>0</v>
      </c>
      <c r="W17" s="6">
        <f t="shared" si="8"/>
        <v>0</v>
      </c>
      <c r="X17" s="6">
        <f t="shared" si="8"/>
        <v>0</v>
      </c>
      <c r="Y17" s="6">
        <f t="shared" si="8"/>
        <v>0</v>
      </c>
      <c r="Z17" s="6">
        <f t="shared" si="8"/>
        <v>0</v>
      </c>
      <c r="AA17" s="6">
        <f t="shared" si="8"/>
        <v>0</v>
      </c>
      <c r="AB17" s="6">
        <f t="shared" si="8"/>
        <v>0</v>
      </c>
      <c r="AC17" s="6">
        <f t="shared" si="8"/>
        <v>0</v>
      </c>
      <c r="AD17" s="6">
        <f t="shared" si="8"/>
        <v>0</v>
      </c>
      <c r="AE17" s="6">
        <f t="shared" si="8"/>
        <v>0</v>
      </c>
      <c r="AF17" s="6">
        <f t="shared" si="8"/>
        <v>0</v>
      </c>
      <c r="AG17" s="6">
        <f t="shared" si="8"/>
        <v>0</v>
      </c>
      <c r="AH17" s="6">
        <f t="shared" si="8"/>
        <v>0</v>
      </c>
      <c r="AI17" s="6">
        <f t="shared" si="8"/>
        <v>0</v>
      </c>
      <c r="AJ17" s="6">
        <f t="shared" si="8"/>
        <v>0</v>
      </c>
      <c r="AK17" s="6">
        <f t="shared" si="8"/>
        <v>0</v>
      </c>
      <c r="AL17" s="6">
        <f t="shared" si="8"/>
        <v>0</v>
      </c>
      <c r="AM17" s="6">
        <f t="shared" si="8"/>
        <v>0</v>
      </c>
      <c r="AN17" s="6">
        <f t="shared" si="8"/>
        <v>0</v>
      </c>
      <c r="AO17" s="6">
        <f t="shared" si="8"/>
        <v>0</v>
      </c>
      <c r="AP17" s="6">
        <f t="shared" si="8"/>
        <v>0</v>
      </c>
      <c r="AQ17" s="6">
        <f t="shared" si="8"/>
        <v>0</v>
      </c>
      <c r="AR17" s="6">
        <f t="shared" si="8"/>
        <v>0</v>
      </c>
      <c r="AS17" s="6">
        <f t="shared" si="8"/>
        <v>0</v>
      </c>
      <c r="AT17" s="6">
        <f t="shared" si="8"/>
        <v>0</v>
      </c>
      <c r="AU17" s="6">
        <f t="shared" si="8"/>
        <v>0</v>
      </c>
      <c r="AV17" s="6">
        <f t="shared" si="8"/>
        <v>0</v>
      </c>
      <c r="AW17" s="6">
        <f t="shared" si="8"/>
        <v>0</v>
      </c>
      <c r="AX17" s="6">
        <f t="shared" si="8"/>
        <v>0</v>
      </c>
      <c r="AY17" s="6">
        <f t="shared" si="8"/>
        <v>0</v>
      </c>
      <c r="AZ17" s="6">
        <f t="shared" si="8"/>
        <v>0</v>
      </c>
      <c r="BA17" s="6">
        <f t="shared" si="8"/>
        <v>0</v>
      </c>
      <c r="BB17" s="6">
        <f t="shared" si="8"/>
        <v>0</v>
      </c>
      <c r="BC17" s="6">
        <f t="shared" si="8"/>
        <v>0</v>
      </c>
      <c r="BD17" s="6">
        <f t="shared" si="8"/>
        <v>0</v>
      </c>
      <c r="BE17" s="6">
        <f t="shared" si="8"/>
        <v>0</v>
      </c>
      <c r="BF17" s="6">
        <f t="shared" si="8"/>
        <v>0</v>
      </c>
      <c r="BG17" s="6">
        <f t="shared" si="8"/>
        <v>0</v>
      </c>
      <c r="BH17" s="6">
        <f t="shared" si="8"/>
        <v>0</v>
      </c>
      <c r="BI17" s="6">
        <f t="shared" si="8"/>
        <v>0</v>
      </c>
      <c r="BJ17" s="6">
        <f t="shared" si="8"/>
        <v>0</v>
      </c>
      <c r="BK17" s="6">
        <f t="shared" si="8"/>
        <v>0</v>
      </c>
      <c r="BL17" s="6">
        <f t="shared" si="8"/>
        <v>0</v>
      </c>
      <c r="BM17" s="6">
        <f t="shared" si="8"/>
        <v>0</v>
      </c>
      <c r="BN17" s="6">
        <f t="shared" si="8"/>
        <v>0</v>
      </c>
      <c r="BO17" s="6">
        <f t="shared" si="8"/>
        <v>0</v>
      </c>
      <c r="BP17" s="6">
        <f t="shared" ref="BP17:EA17" si="9">SUM(BP301:BP322)</f>
        <v>0</v>
      </c>
      <c r="BQ17" s="6">
        <f t="shared" si="9"/>
        <v>0</v>
      </c>
      <c r="BR17" s="6">
        <f t="shared" si="9"/>
        <v>0</v>
      </c>
      <c r="BS17" s="6">
        <f t="shared" si="9"/>
        <v>0</v>
      </c>
      <c r="BT17" s="6">
        <f t="shared" si="9"/>
        <v>0</v>
      </c>
      <c r="BU17" s="6">
        <f t="shared" si="9"/>
        <v>0</v>
      </c>
      <c r="BV17" s="6">
        <f t="shared" si="9"/>
        <v>0</v>
      </c>
      <c r="BW17" s="6">
        <f t="shared" si="9"/>
        <v>0</v>
      </c>
      <c r="BX17" s="6">
        <f t="shared" si="9"/>
        <v>0</v>
      </c>
      <c r="BY17" s="6">
        <f t="shared" si="9"/>
        <v>0</v>
      </c>
      <c r="BZ17" s="6">
        <f t="shared" si="9"/>
        <v>0</v>
      </c>
      <c r="CA17" s="6">
        <f t="shared" si="9"/>
        <v>0</v>
      </c>
      <c r="CB17" s="6">
        <f t="shared" si="9"/>
        <v>0</v>
      </c>
      <c r="CC17" s="6">
        <f t="shared" si="9"/>
        <v>0</v>
      </c>
      <c r="CD17" s="6">
        <f t="shared" si="9"/>
        <v>0</v>
      </c>
      <c r="CE17" s="6">
        <f t="shared" si="9"/>
        <v>0</v>
      </c>
      <c r="CF17" s="6">
        <f t="shared" si="9"/>
        <v>0</v>
      </c>
      <c r="CG17" s="6">
        <f t="shared" si="9"/>
        <v>0</v>
      </c>
      <c r="CH17" s="6">
        <f t="shared" si="9"/>
        <v>0</v>
      </c>
      <c r="CI17" s="6">
        <f t="shared" si="9"/>
        <v>0</v>
      </c>
      <c r="CJ17" s="6">
        <f t="shared" si="9"/>
        <v>0</v>
      </c>
      <c r="CK17" s="6">
        <f t="shared" si="9"/>
        <v>0</v>
      </c>
      <c r="CL17" s="6">
        <f t="shared" si="9"/>
        <v>0</v>
      </c>
      <c r="CM17" s="6">
        <f t="shared" si="9"/>
        <v>0</v>
      </c>
      <c r="CN17" s="6">
        <f t="shared" si="9"/>
        <v>0</v>
      </c>
      <c r="CO17" s="6">
        <f t="shared" si="9"/>
        <v>0</v>
      </c>
      <c r="CP17" s="6">
        <f t="shared" si="9"/>
        <v>0</v>
      </c>
      <c r="CQ17" s="6">
        <f t="shared" si="9"/>
        <v>0</v>
      </c>
      <c r="CR17" s="6">
        <f t="shared" si="9"/>
        <v>0</v>
      </c>
      <c r="CS17" s="6">
        <f t="shared" si="9"/>
        <v>0</v>
      </c>
      <c r="CT17" s="6">
        <f t="shared" si="9"/>
        <v>0</v>
      </c>
      <c r="CU17" s="6">
        <f t="shared" si="9"/>
        <v>0</v>
      </c>
      <c r="CV17" s="6">
        <f t="shared" si="9"/>
        <v>0</v>
      </c>
      <c r="CW17" s="6">
        <f t="shared" si="9"/>
        <v>0</v>
      </c>
      <c r="CX17" s="6">
        <f t="shared" si="9"/>
        <v>0</v>
      </c>
      <c r="CY17" s="6">
        <f t="shared" si="9"/>
        <v>0</v>
      </c>
      <c r="CZ17" s="6">
        <f t="shared" si="9"/>
        <v>0</v>
      </c>
      <c r="DA17" s="6">
        <f t="shared" si="9"/>
        <v>0</v>
      </c>
      <c r="DB17" s="6">
        <f t="shared" si="9"/>
        <v>0</v>
      </c>
      <c r="DC17" s="6">
        <f t="shared" si="9"/>
        <v>0</v>
      </c>
      <c r="DD17" s="6">
        <f t="shared" si="9"/>
        <v>0</v>
      </c>
      <c r="DE17" s="6">
        <f t="shared" si="9"/>
        <v>0</v>
      </c>
      <c r="DF17" s="6">
        <f t="shared" si="9"/>
        <v>0</v>
      </c>
      <c r="DG17" s="6">
        <f t="shared" si="9"/>
        <v>0</v>
      </c>
      <c r="DH17" s="6">
        <f t="shared" si="9"/>
        <v>0</v>
      </c>
      <c r="DI17" s="6">
        <f t="shared" si="9"/>
        <v>0</v>
      </c>
      <c r="DJ17" s="6">
        <f t="shared" si="9"/>
        <v>0</v>
      </c>
      <c r="DK17" s="6">
        <f t="shared" si="9"/>
        <v>0</v>
      </c>
      <c r="DL17" s="6">
        <f t="shared" si="9"/>
        <v>0</v>
      </c>
      <c r="DM17" s="6">
        <f t="shared" si="9"/>
        <v>0</v>
      </c>
      <c r="DN17" s="6">
        <f t="shared" si="9"/>
        <v>0</v>
      </c>
      <c r="DO17" s="6">
        <f t="shared" si="9"/>
        <v>0</v>
      </c>
      <c r="DP17" s="6">
        <f t="shared" si="9"/>
        <v>0</v>
      </c>
      <c r="DQ17" s="6">
        <f t="shared" si="9"/>
        <v>0</v>
      </c>
      <c r="DR17" s="6">
        <f t="shared" si="9"/>
        <v>0</v>
      </c>
      <c r="DS17" s="6">
        <f t="shared" si="9"/>
        <v>0</v>
      </c>
      <c r="DT17" s="6">
        <f t="shared" si="9"/>
        <v>0</v>
      </c>
      <c r="DU17" s="6">
        <f t="shared" si="9"/>
        <v>0</v>
      </c>
      <c r="DV17" s="6">
        <f t="shared" si="9"/>
        <v>0</v>
      </c>
      <c r="DW17" s="6">
        <f t="shared" si="9"/>
        <v>0</v>
      </c>
      <c r="DX17" s="6">
        <f t="shared" si="9"/>
        <v>0</v>
      </c>
      <c r="DY17" s="6">
        <f t="shared" si="9"/>
        <v>0</v>
      </c>
      <c r="DZ17" s="6">
        <f t="shared" si="9"/>
        <v>0</v>
      </c>
      <c r="EA17" s="6">
        <f t="shared" si="9"/>
        <v>0</v>
      </c>
      <c r="EB17" s="6">
        <f t="shared" ref="EB17:GM17" si="10">SUM(EB301:EB322)</f>
        <v>0</v>
      </c>
      <c r="EC17" s="6">
        <f t="shared" si="10"/>
        <v>0</v>
      </c>
      <c r="ED17" s="6">
        <f t="shared" si="10"/>
        <v>0</v>
      </c>
      <c r="EE17" s="6">
        <f t="shared" si="10"/>
        <v>0</v>
      </c>
      <c r="EF17" s="6">
        <f t="shared" si="10"/>
        <v>0</v>
      </c>
      <c r="EG17" s="6">
        <f t="shared" si="10"/>
        <v>0</v>
      </c>
      <c r="EH17" s="6">
        <f t="shared" si="10"/>
        <v>0</v>
      </c>
      <c r="EI17" s="6">
        <f t="shared" si="10"/>
        <v>0</v>
      </c>
      <c r="EJ17" s="6">
        <f t="shared" si="10"/>
        <v>0</v>
      </c>
      <c r="EK17" s="6">
        <f t="shared" si="10"/>
        <v>0</v>
      </c>
      <c r="EL17" s="6">
        <f t="shared" si="10"/>
        <v>0</v>
      </c>
      <c r="EM17" s="6">
        <f t="shared" si="10"/>
        <v>0</v>
      </c>
      <c r="EN17" s="6">
        <f t="shared" si="10"/>
        <v>0</v>
      </c>
      <c r="EO17" s="6">
        <f t="shared" si="10"/>
        <v>0</v>
      </c>
      <c r="EP17" s="6">
        <f t="shared" si="10"/>
        <v>0</v>
      </c>
      <c r="EQ17" s="6">
        <f t="shared" si="10"/>
        <v>0</v>
      </c>
      <c r="ER17" s="6">
        <f t="shared" si="10"/>
        <v>0</v>
      </c>
      <c r="ES17" s="6">
        <f t="shared" si="10"/>
        <v>0</v>
      </c>
      <c r="ET17" s="6">
        <f t="shared" si="10"/>
        <v>0</v>
      </c>
      <c r="EU17" s="6">
        <f t="shared" si="10"/>
        <v>0</v>
      </c>
      <c r="EV17" s="6">
        <f t="shared" si="10"/>
        <v>0</v>
      </c>
      <c r="EW17" s="6">
        <f t="shared" si="10"/>
        <v>0</v>
      </c>
      <c r="EX17" s="6">
        <f t="shared" si="10"/>
        <v>0</v>
      </c>
      <c r="EY17" s="6">
        <f t="shared" si="10"/>
        <v>0</v>
      </c>
      <c r="EZ17" s="6">
        <f t="shared" si="10"/>
        <v>0</v>
      </c>
      <c r="FA17" s="6">
        <f t="shared" si="10"/>
        <v>0</v>
      </c>
      <c r="FB17" s="6">
        <f t="shared" si="10"/>
        <v>0</v>
      </c>
      <c r="FC17" s="6">
        <f t="shared" si="10"/>
        <v>0</v>
      </c>
      <c r="FD17" s="6">
        <f t="shared" si="10"/>
        <v>0</v>
      </c>
      <c r="FE17" s="6">
        <f t="shared" si="10"/>
        <v>0</v>
      </c>
      <c r="FF17" s="6">
        <f t="shared" si="10"/>
        <v>0</v>
      </c>
      <c r="FG17" s="6">
        <f t="shared" si="10"/>
        <v>0</v>
      </c>
      <c r="FH17" s="6">
        <f t="shared" si="10"/>
        <v>0</v>
      </c>
      <c r="FI17" s="6">
        <f t="shared" si="10"/>
        <v>0</v>
      </c>
      <c r="FJ17" s="6">
        <f t="shared" si="10"/>
        <v>0</v>
      </c>
      <c r="FK17" s="6">
        <f t="shared" si="10"/>
        <v>0</v>
      </c>
      <c r="FL17" s="6">
        <f t="shared" si="10"/>
        <v>0</v>
      </c>
      <c r="FM17" s="6">
        <f t="shared" si="10"/>
        <v>0</v>
      </c>
      <c r="FN17" s="6">
        <f t="shared" si="10"/>
        <v>0</v>
      </c>
      <c r="FO17" s="6">
        <f t="shared" si="10"/>
        <v>0</v>
      </c>
      <c r="FP17" s="6">
        <f t="shared" si="10"/>
        <v>0</v>
      </c>
      <c r="FQ17" s="6">
        <f t="shared" si="10"/>
        <v>0</v>
      </c>
      <c r="FR17" s="6">
        <f t="shared" si="10"/>
        <v>0</v>
      </c>
      <c r="FS17" s="6">
        <f t="shared" si="10"/>
        <v>0</v>
      </c>
      <c r="FT17" s="6">
        <f t="shared" si="10"/>
        <v>0</v>
      </c>
      <c r="FU17" s="6">
        <f t="shared" si="10"/>
        <v>0</v>
      </c>
      <c r="FV17" s="6">
        <f t="shared" si="10"/>
        <v>0</v>
      </c>
      <c r="FW17" s="6">
        <f t="shared" si="10"/>
        <v>0</v>
      </c>
      <c r="FX17" s="6">
        <f t="shared" si="10"/>
        <v>0</v>
      </c>
      <c r="FY17" s="6">
        <f t="shared" si="10"/>
        <v>0</v>
      </c>
      <c r="FZ17" s="6">
        <f t="shared" si="10"/>
        <v>0</v>
      </c>
      <c r="GA17" s="6">
        <f t="shared" si="10"/>
        <v>0</v>
      </c>
      <c r="GB17" s="6">
        <f t="shared" si="10"/>
        <v>0</v>
      </c>
      <c r="GC17" s="6">
        <f t="shared" si="10"/>
        <v>0</v>
      </c>
      <c r="GD17" s="6">
        <f t="shared" si="10"/>
        <v>0</v>
      </c>
      <c r="GE17" s="6">
        <f t="shared" si="10"/>
        <v>0</v>
      </c>
      <c r="GF17" s="6">
        <f t="shared" si="10"/>
        <v>0</v>
      </c>
      <c r="GG17" s="6">
        <f t="shared" si="10"/>
        <v>0</v>
      </c>
      <c r="GH17" s="6">
        <f t="shared" si="10"/>
        <v>0</v>
      </c>
      <c r="GI17" s="6">
        <f t="shared" si="10"/>
        <v>0</v>
      </c>
      <c r="GJ17" s="6">
        <f t="shared" si="10"/>
        <v>0</v>
      </c>
      <c r="GK17" s="6">
        <f t="shared" si="10"/>
        <v>0</v>
      </c>
      <c r="GL17" s="6">
        <f t="shared" si="10"/>
        <v>0</v>
      </c>
      <c r="GM17" s="6">
        <f t="shared" si="10"/>
        <v>0</v>
      </c>
      <c r="GN17" s="6">
        <f t="shared" ref="GN17:IV17" si="11">SUM(GN301:GN322)</f>
        <v>0</v>
      </c>
      <c r="GO17" s="6">
        <f t="shared" si="11"/>
        <v>0</v>
      </c>
      <c r="GP17" s="6">
        <f t="shared" si="11"/>
        <v>0</v>
      </c>
      <c r="GQ17" s="6">
        <f t="shared" si="11"/>
        <v>0</v>
      </c>
      <c r="GR17" s="6">
        <f t="shared" si="11"/>
        <v>0</v>
      </c>
      <c r="GS17" s="6">
        <f t="shared" si="11"/>
        <v>0</v>
      </c>
      <c r="GT17" s="6">
        <f t="shared" si="11"/>
        <v>0</v>
      </c>
      <c r="GU17" s="6">
        <f t="shared" si="11"/>
        <v>0</v>
      </c>
      <c r="GV17" s="6">
        <f t="shared" si="11"/>
        <v>0</v>
      </c>
      <c r="GW17" s="6">
        <f t="shared" si="11"/>
        <v>0</v>
      </c>
      <c r="GX17" s="6">
        <f t="shared" si="11"/>
        <v>0</v>
      </c>
      <c r="GY17" s="6">
        <f t="shared" si="11"/>
        <v>0</v>
      </c>
      <c r="GZ17" s="6">
        <f t="shared" si="11"/>
        <v>0</v>
      </c>
      <c r="HA17" s="6">
        <f t="shared" si="11"/>
        <v>0</v>
      </c>
      <c r="HB17" s="6">
        <f t="shared" si="11"/>
        <v>0</v>
      </c>
      <c r="HC17" s="6">
        <f t="shared" si="11"/>
        <v>0</v>
      </c>
      <c r="HD17" s="6">
        <f t="shared" si="11"/>
        <v>0</v>
      </c>
      <c r="HE17" s="6">
        <f t="shared" si="11"/>
        <v>0</v>
      </c>
      <c r="HF17" s="6">
        <f t="shared" si="11"/>
        <v>0</v>
      </c>
      <c r="HG17" s="6">
        <f t="shared" si="11"/>
        <v>0</v>
      </c>
      <c r="HH17" s="6">
        <f t="shared" si="11"/>
        <v>0</v>
      </c>
      <c r="HI17" s="6">
        <f t="shared" si="11"/>
        <v>0</v>
      </c>
      <c r="HJ17" s="6">
        <f t="shared" si="11"/>
        <v>0</v>
      </c>
      <c r="HK17" s="6">
        <f t="shared" si="11"/>
        <v>0</v>
      </c>
      <c r="HL17" s="6">
        <f t="shared" si="11"/>
        <v>0</v>
      </c>
      <c r="HM17" s="6">
        <f t="shared" si="11"/>
        <v>0</v>
      </c>
      <c r="HN17" s="6">
        <f t="shared" si="11"/>
        <v>0</v>
      </c>
      <c r="HO17" s="6">
        <f t="shared" si="11"/>
        <v>0</v>
      </c>
      <c r="HP17" s="6">
        <f t="shared" si="11"/>
        <v>0</v>
      </c>
      <c r="HQ17" s="6">
        <f t="shared" si="11"/>
        <v>0</v>
      </c>
      <c r="HR17" s="6">
        <f t="shared" si="11"/>
        <v>0</v>
      </c>
      <c r="HS17" s="6">
        <f t="shared" si="11"/>
        <v>0</v>
      </c>
      <c r="HT17" s="6">
        <f t="shared" si="11"/>
        <v>0</v>
      </c>
      <c r="HU17" s="6">
        <f t="shared" si="11"/>
        <v>0</v>
      </c>
      <c r="HV17" s="6">
        <f t="shared" si="11"/>
        <v>0</v>
      </c>
      <c r="HW17" s="6">
        <f t="shared" si="11"/>
        <v>0</v>
      </c>
      <c r="HX17" s="6">
        <f t="shared" si="11"/>
        <v>0</v>
      </c>
      <c r="HY17" s="6">
        <f t="shared" si="11"/>
        <v>0</v>
      </c>
      <c r="HZ17" s="6">
        <f t="shared" si="11"/>
        <v>0</v>
      </c>
      <c r="IA17" s="6">
        <f t="shared" si="11"/>
        <v>0</v>
      </c>
      <c r="IB17" s="6">
        <f t="shared" si="11"/>
        <v>0</v>
      </c>
      <c r="IC17" s="6">
        <f t="shared" si="11"/>
        <v>0</v>
      </c>
      <c r="ID17" s="6">
        <f t="shared" si="11"/>
        <v>0</v>
      </c>
      <c r="IE17" s="6">
        <f t="shared" si="11"/>
        <v>0</v>
      </c>
      <c r="IF17" s="6">
        <f t="shared" si="11"/>
        <v>0</v>
      </c>
      <c r="IG17" s="6">
        <f t="shared" si="11"/>
        <v>0</v>
      </c>
      <c r="IH17" s="6">
        <f t="shared" si="11"/>
        <v>0</v>
      </c>
      <c r="II17" s="6">
        <f t="shared" si="11"/>
        <v>0</v>
      </c>
      <c r="IJ17" s="6">
        <f t="shared" si="11"/>
        <v>0</v>
      </c>
      <c r="IK17" s="6">
        <f t="shared" si="11"/>
        <v>0</v>
      </c>
      <c r="IL17" s="6">
        <f t="shared" si="11"/>
        <v>0</v>
      </c>
      <c r="IM17" s="6">
        <f t="shared" si="11"/>
        <v>0</v>
      </c>
      <c r="IN17" s="6">
        <f t="shared" si="11"/>
        <v>0</v>
      </c>
      <c r="IO17" s="6">
        <f t="shared" si="11"/>
        <v>0</v>
      </c>
      <c r="IP17" s="6">
        <f t="shared" si="11"/>
        <v>0</v>
      </c>
      <c r="IQ17" s="6">
        <f t="shared" si="11"/>
        <v>0</v>
      </c>
      <c r="IR17" s="6">
        <f t="shared" si="11"/>
        <v>0</v>
      </c>
      <c r="IS17" s="6">
        <f t="shared" si="11"/>
        <v>0</v>
      </c>
      <c r="IT17" s="6">
        <f t="shared" si="11"/>
        <v>0</v>
      </c>
      <c r="IU17" s="6">
        <f t="shared" si="11"/>
        <v>0</v>
      </c>
      <c r="IV17" s="6">
        <f t="shared" si="11"/>
        <v>0</v>
      </c>
    </row>
    <row r="18" spans="1:256" x14ac:dyDescent="0.3">
      <c r="A18" s="190" t="s">
        <v>428</v>
      </c>
      <c r="B18" s="50">
        <f>SUM(C18:Q18)</f>
        <v>1908</v>
      </c>
      <c r="C18" s="51">
        <f>SUM('[6]C-1'!C18,'[6]C-1'!Q18:AB18,'[6]C-1'!AH18)</f>
        <v>169</v>
      </c>
      <c r="D18" s="51">
        <f>SUM('[6]C-1'!D18,'[6]C-1'!AC18)</f>
        <v>914</v>
      </c>
      <c r="E18" s="51">
        <f>SUM('[6]C-1'!AD18:AG18)</f>
        <v>8</v>
      </c>
      <c r="F18" s="51">
        <f>SUM('[6]C-1'!E18,'[6]C-1'!AI18:AJ18)</f>
        <v>96</v>
      </c>
      <c r="G18" s="51">
        <f>SUM('[6]C-1'!F18,'[6]C-1'!AK18:AP18)</f>
        <v>58</v>
      </c>
      <c r="H18" s="51">
        <f>SUM('[6]C-1'!G18,'[6]C-1'!AQ18:AR18)</f>
        <v>52</v>
      </c>
      <c r="I18" s="51">
        <f>SUM('[6]C-1'!H18,'[6]C-1'!AS18:AW18)</f>
        <v>65</v>
      </c>
      <c r="J18" s="51">
        <f>SUM('[6]C-1'!I18,'[6]C-1'!AX18:BA18)</f>
        <v>152</v>
      </c>
      <c r="K18" s="51">
        <f>SUM('[6]C-1'!J18,'[6]C-1'!BB18:BE18)</f>
        <v>33</v>
      </c>
      <c r="L18" s="52">
        <f>SUM('[6]C-1'!K18,'[6]C-1'!BF18:BI18)</f>
        <v>210</v>
      </c>
      <c r="M18" s="51">
        <f>SUM('[6]C-1'!L18,'[6]C-1'!BJ18:BN18)</f>
        <v>0</v>
      </c>
      <c r="N18" s="52">
        <f>SUM('[6]C-1'!M18,'[6]C-1'!BO18:BQ18)</f>
        <v>50</v>
      </c>
      <c r="O18" s="51">
        <f>SUM('[6]C-1'!N18,'[6]C-1'!BR18:BX18)</f>
        <v>5</v>
      </c>
      <c r="P18" s="51">
        <f>SUM('[6]C-1'!O18,'[6]C-1'!BY18:CA18)</f>
        <v>46</v>
      </c>
      <c r="Q18" s="51">
        <f>SUM('[6]C-1'!P18,'[6]C-1'!CB18:CC18)</f>
        <v>50</v>
      </c>
    </row>
    <row r="19" spans="1:256" x14ac:dyDescent="0.3">
      <c r="A19" s="25"/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2"/>
      <c r="M19" s="51"/>
      <c r="N19" s="52"/>
      <c r="O19" s="51"/>
      <c r="P19" s="51"/>
      <c r="Q19" s="51"/>
    </row>
    <row r="20" spans="1:256" ht="16.2" x14ac:dyDescent="0.35">
      <c r="A20" s="191" t="s">
        <v>696</v>
      </c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2"/>
      <c r="M20" s="51"/>
      <c r="N20" s="52"/>
      <c r="O20" s="51"/>
      <c r="P20" s="51"/>
      <c r="Q20" s="51"/>
    </row>
    <row r="21" spans="1:256" x14ac:dyDescent="0.3">
      <c r="A21" s="192" t="s">
        <v>697</v>
      </c>
      <c r="B21" s="50">
        <f>SUM(C21:Q21)</f>
        <v>405</v>
      </c>
      <c r="C21" s="51">
        <v>56</v>
      </c>
      <c r="D21" s="51">
        <v>40</v>
      </c>
      <c r="E21" s="51">
        <v>68</v>
      </c>
      <c r="F21" s="51">
        <v>32</v>
      </c>
      <c r="G21" s="51">
        <v>27</v>
      </c>
      <c r="H21" s="51">
        <v>18</v>
      </c>
      <c r="I21" s="51">
        <v>39</v>
      </c>
      <c r="J21" s="51">
        <v>36</v>
      </c>
      <c r="K21" s="51">
        <v>2</v>
      </c>
      <c r="L21" s="52">
        <v>8</v>
      </c>
      <c r="M21" s="51">
        <v>17</v>
      </c>
      <c r="N21" s="52">
        <v>8</v>
      </c>
      <c r="O21" s="51">
        <v>13</v>
      </c>
      <c r="P21" s="51">
        <v>10</v>
      </c>
      <c r="Q21" s="51">
        <v>31</v>
      </c>
    </row>
    <row r="22" spans="1:256" x14ac:dyDescent="0.3">
      <c r="A22" s="192" t="s">
        <v>698</v>
      </c>
      <c r="B22" s="50">
        <f t="shared" ref="B22:B84" si="12">SUM(C22:Q22)</f>
        <v>14</v>
      </c>
      <c r="C22" s="51">
        <v>1</v>
      </c>
      <c r="D22" s="51">
        <v>0</v>
      </c>
      <c r="E22" s="51">
        <v>8</v>
      </c>
      <c r="F22" s="51">
        <v>1</v>
      </c>
      <c r="G22" s="51">
        <v>3</v>
      </c>
      <c r="H22" s="51">
        <v>0</v>
      </c>
      <c r="I22" s="51">
        <v>0</v>
      </c>
      <c r="J22" s="51">
        <v>0</v>
      </c>
      <c r="K22" s="51">
        <v>0</v>
      </c>
      <c r="L22" s="52">
        <v>1</v>
      </c>
      <c r="M22" s="51">
        <v>0</v>
      </c>
      <c r="N22" s="52">
        <v>0</v>
      </c>
      <c r="O22" s="51">
        <v>0</v>
      </c>
      <c r="P22" s="51">
        <v>0</v>
      </c>
      <c r="Q22" s="51">
        <v>0</v>
      </c>
    </row>
    <row r="23" spans="1:256" x14ac:dyDescent="0.3">
      <c r="A23" s="192" t="s">
        <v>699</v>
      </c>
      <c r="B23" s="50">
        <f t="shared" si="12"/>
        <v>6</v>
      </c>
      <c r="C23" s="51">
        <v>0</v>
      </c>
      <c r="D23" s="51">
        <v>0</v>
      </c>
      <c r="E23" s="51">
        <v>1</v>
      </c>
      <c r="F23" s="51">
        <v>0</v>
      </c>
      <c r="G23" s="51">
        <v>0</v>
      </c>
      <c r="H23" s="51">
        <v>1</v>
      </c>
      <c r="I23" s="51">
        <v>0</v>
      </c>
      <c r="J23" s="51">
        <v>0</v>
      </c>
      <c r="K23" s="51">
        <v>2</v>
      </c>
      <c r="L23" s="52">
        <v>0</v>
      </c>
      <c r="M23" s="51">
        <v>0</v>
      </c>
      <c r="N23" s="52">
        <v>0</v>
      </c>
      <c r="O23" s="51">
        <v>1</v>
      </c>
      <c r="P23" s="51">
        <v>1</v>
      </c>
      <c r="Q23" s="51">
        <v>0</v>
      </c>
    </row>
    <row r="24" spans="1:256" x14ac:dyDescent="0.3">
      <c r="A24" s="192" t="s">
        <v>700</v>
      </c>
      <c r="B24" s="50">
        <f t="shared" si="12"/>
        <v>6</v>
      </c>
      <c r="C24" s="51">
        <v>2</v>
      </c>
      <c r="D24" s="51">
        <v>0</v>
      </c>
      <c r="E24" s="51">
        <v>1</v>
      </c>
      <c r="F24" s="51">
        <v>0</v>
      </c>
      <c r="G24" s="51">
        <v>0</v>
      </c>
      <c r="H24" s="51">
        <v>0</v>
      </c>
      <c r="I24" s="51">
        <v>2</v>
      </c>
      <c r="J24" s="51">
        <v>0</v>
      </c>
      <c r="K24" s="51">
        <v>0</v>
      </c>
      <c r="L24" s="52">
        <v>0</v>
      </c>
      <c r="M24" s="51">
        <v>0</v>
      </c>
      <c r="N24" s="52">
        <v>0</v>
      </c>
      <c r="O24" s="51">
        <v>0</v>
      </c>
      <c r="P24" s="51">
        <v>1</v>
      </c>
      <c r="Q24" s="51">
        <v>0</v>
      </c>
    </row>
    <row r="25" spans="1:256" x14ac:dyDescent="0.3">
      <c r="A25" s="192" t="s">
        <v>701</v>
      </c>
      <c r="B25" s="50">
        <f t="shared" si="12"/>
        <v>2</v>
      </c>
      <c r="C25" s="51">
        <v>1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2">
        <v>0</v>
      </c>
      <c r="M25" s="51">
        <v>1</v>
      </c>
      <c r="N25" s="52">
        <v>0</v>
      </c>
      <c r="O25" s="51">
        <v>0</v>
      </c>
      <c r="P25" s="51">
        <v>0</v>
      </c>
      <c r="Q25" s="51">
        <v>0</v>
      </c>
    </row>
    <row r="26" spans="1:256" x14ac:dyDescent="0.3">
      <c r="A26" s="192" t="s">
        <v>702</v>
      </c>
      <c r="B26" s="50">
        <f t="shared" si="12"/>
        <v>7</v>
      </c>
      <c r="C26" s="51">
        <v>4</v>
      </c>
      <c r="D26" s="51">
        <v>1</v>
      </c>
      <c r="E26" s="51">
        <v>1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2">
        <v>0</v>
      </c>
      <c r="M26" s="51">
        <v>0</v>
      </c>
      <c r="N26" s="52">
        <v>1</v>
      </c>
      <c r="O26" s="51">
        <v>0</v>
      </c>
      <c r="P26" s="51">
        <v>0</v>
      </c>
      <c r="Q26" s="51">
        <v>0</v>
      </c>
      <c r="R26" s="111" t="e">
        <f>VLOOKUP(A26,'C-3'!$A$15:$A$437,1,FALSE)</f>
        <v>#N/A</v>
      </c>
      <c r="S26" s="113" t="s">
        <v>642</v>
      </c>
    </row>
    <row r="27" spans="1:256" x14ac:dyDescent="0.3">
      <c r="A27" s="193" t="s">
        <v>703</v>
      </c>
      <c r="B27" s="50">
        <f t="shared" si="12"/>
        <v>1389</v>
      </c>
      <c r="C27" s="51">
        <v>270</v>
      </c>
      <c r="D27" s="51">
        <v>75</v>
      </c>
      <c r="E27" s="51">
        <v>165</v>
      </c>
      <c r="F27" s="51">
        <v>117</v>
      </c>
      <c r="G27" s="51">
        <v>89</v>
      </c>
      <c r="H27" s="51">
        <v>31</v>
      </c>
      <c r="I27" s="51">
        <v>93</v>
      </c>
      <c r="J27" s="51">
        <v>72</v>
      </c>
      <c r="K27" s="51">
        <v>36</v>
      </c>
      <c r="L27" s="52">
        <v>62</v>
      </c>
      <c r="M27" s="51">
        <v>138</v>
      </c>
      <c r="N27" s="52">
        <v>50</v>
      </c>
      <c r="O27" s="51">
        <v>32</v>
      </c>
      <c r="P27" s="51">
        <v>63</v>
      </c>
      <c r="Q27" s="51">
        <v>96</v>
      </c>
    </row>
    <row r="28" spans="1:256" x14ac:dyDescent="0.3">
      <c r="A28" s="193" t="s">
        <v>704</v>
      </c>
      <c r="B28" s="50">
        <f t="shared" si="12"/>
        <v>288</v>
      </c>
      <c r="C28" s="51">
        <v>29</v>
      </c>
      <c r="D28" s="51">
        <v>16</v>
      </c>
      <c r="E28" s="51">
        <v>25</v>
      </c>
      <c r="F28" s="51">
        <v>26</v>
      </c>
      <c r="G28" s="51">
        <v>28</v>
      </c>
      <c r="H28" s="51">
        <v>11</v>
      </c>
      <c r="I28" s="51">
        <v>29</v>
      </c>
      <c r="J28" s="51">
        <v>16</v>
      </c>
      <c r="K28" s="51">
        <v>10</v>
      </c>
      <c r="L28" s="52">
        <v>23</v>
      </c>
      <c r="M28" s="51">
        <v>19</v>
      </c>
      <c r="N28" s="52">
        <v>15</v>
      </c>
      <c r="O28" s="51">
        <v>19</v>
      </c>
      <c r="P28" s="51">
        <v>6</v>
      </c>
      <c r="Q28" s="51">
        <v>16</v>
      </c>
    </row>
    <row r="29" spans="1:256" x14ac:dyDescent="0.3">
      <c r="A29" s="194" t="s">
        <v>705</v>
      </c>
      <c r="B29" s="50">
        <f t="shared" si="12"/>
        <v>3734</v>
      </c>
      <c r="C29" s="51">
        <v>219</v>
      </c>
      <c r="D29" s="51">
        <v>193</v>
      </c>
      <c r="E29" s="51">
        <v>440</v>
      </c>
      <c r="F29" s="51">
        <v>376</v>
      </c>
      <c r="G29" s="51">
        <v>290</v>
      </c>
      <c r="H29" s="51">
        <v>156</v>
      </c>
      <c r="I29" s="51">
        <v>360</v>
      </c>
      <c r="J29" s="51">
        <v>322</v>
      </c>
      <c r="K29" s="51">
        <v>136</v>
      </c>
      <c r="L29" s="52">
        <v>126</v>
      </c>
      <c r="M29" s="51">
        <v>214</v>
      </c>
      <c r="N29" s="52">
        <v>178</v>
      </c>
      <c r="O29" s="51">
        <v>142</v>
      </c>
      <c r="P29" s="51">
        <v>139</v>
      </c>
      <c r="Q29" s="51">
        <v>443</v>
      </c>
    </row>
    <row r="30" spans="1:256" x14ac:dyDescent="0.3">
      <c r="A30" s="193" t="s">
        <v>706</v>
      </c>
      <c r="B30" s="50">
        <f t="shared" si="12"/>
        <v>10</v>
      </c>
      <c r="C30" s="51">
        <v>0</v>
      </c>
      <c r="D30" s="51">
        <v>1</v>
      </c>
      <c r="E30" s="51">
        <v>3</v>
      </c>
      <c r="F30" s="51">
        <v>1</v>
      </c>
      <c r="G30" s="51">
        <v>0</v>
      </c>
      <c r="H30" s="51">
        <v>1</v>
      </c>
      <c r="I30" s="51">
        <v>0</v>
      </c>
      <c r="J30" s="51">
        <v>0</v>
      </c>
      <c r="K30" s="51">
        <v>0</v>
      </c>
      <c r="L30" s="52">
        <v>0</v>
      </c>
      <c r="M30" s="51">
        <v>0</v>
      </c>
      <c r="N30" s="52">
        <v>2</v>
      </c>
      <c r="O30" s="51">
        <v>1</v>
      </c>
      <c r="P30" s="51">
        <v>0</v>
      </c>
      <c r="Q30" s="51">
        <v>1</v>
      </c>
    </row>
    <row r="31" spans="1:256" x14ac:dyDescent="0.3">
      <c r="A31" s="193" t="s">
        <v>707</v>
      </c>
      <c r="B31" s="50">
        <f t="shared" si="12"/>
        <v>317</v>
      </c>
      <c r="C31" s="51">
        <v>30</v>
      </c>
      <c r="D31" s="51">
        <v>45</v>
      </c>
      <c r="E31" s="51">
        <v>57</v>
      </c>
      <c r="F31" s="51">
        <v>14</v>
      </c>
      <c r="G31" s="51">
        <v>8</v>
      </c>
      <c r="H31" s="51">
        <v>3</v>
      </c>
      <c r="I31" s="51">
        <v>20</v>
      </c>
      <c r="J31" s="51">
        <v>32</v>
      </c>
      <c r="K31" s="51">
        <v>11</v>
      </c>
      <c r="L31" s="52">
        <v>17</v>
      </c>
      <c r="M31" s="51">
        <v>35</v>
      </c>
      <c r="N31" s="52">
        <v>14</v>
      </c>
      <c r="O31" s="51">
        <v>7</v>
      </c>
      <c r="P31" s="51">
        <v>14</v>
      </c>
      <c r="Q31" s="51">
        <v>10</v>
      </c>
    </row>
    <row r="32" spans="1:256" x14ac:dyDescent="0.3">
      <c r="A32" s="193" t="s">
        <v>708</v>
      </c>
      <c r="B32" s="50">
        <f t="shared" si="12"/>
        <v>38</v>
      </c>
      <c r="C32" s="51">
        <v>6</v>
      </c>
      <c r="D32" s="51">
        <v>1</v>
      </c>
      <c r="E32" s="51">
        <v>2</v>
      </c>
      <c r="F32" s="51">
        <v>1</v>
      </c>
      <c r="G32" s="51">
        <v>3</v>
      </c>
      <c r="H32" s="51">
        <v>1</v>
      </c>
      <c r="I32" s="51">
        <v>4</v>
      </c>
      <c r="J32" s="51">
        <v>1</v>
      </c>
      <c r="K32" s="51">
        <v>4</v>
      </c>
      <c r="L32" s="52">
        <v>1</v>
      </c>
      <c r="M32" s="51">
        <v>3</v>
      </c>
      <c r="N32" s="52">
        <v>1</v>
      </c>
      <c r="O32" s="51">
        <v>3</v>
      </c>
      <c r="P32" s="51">
        <v>4</v>
      </c>
      <c r="Q32" s="51">
        <v>3</v>
      </c>
    </row>
    <row r="33" spans="1:19" x14ac:dyDescent="0.3">
      <c r="A33" s="195" t="s">
        <v>709</v>
      </c>
      <c r="B33" s="50">
        <f t="shared" si="12"/>
        <v>401</v>
      </c>
      <c r="C33" s="51">
        <v>78</v>
      </c>
      <c r="D33" s="51">
        <v>60</v>
      </c>
      <c r="E33" s="51">
        <v>62</v>
      </c>
      <c r="F33" s="51">
        <v>36</v>
      </c>
      <c r="G33" s="51">
        <v>9</v>
      </c>
      <c r="H33" s="51">
        <v>11</v>
      </c>
      <c r="I33" s="51">
        <v>32</v>
      </c>
      <c r="J33" s="51">
        <v>24</v>
      </c>
      <c r="K33" s="51">
        <v>10</v>
      </c>
      <c r="L33" s="52">
        <v>16</v>
      </c>
      <c r="M33" s="51">
        <v>23</v>
      </c>
      <c r="N33" s="52">
        <v>14</v>
      </c>
      <c r="O33" s="51">
        <v>5</v>
      </c>
      <c r="P33" s="51">
        <v>9</v>
      </c>
      <c r="Q33" s="51">
        <v>12</v>
      </c>
    </row>
    <row r="34" spans="1:19" x14ac:dyDescent="0.3">
      <c r="A34" s="193" t="s">
        <v>710</v>
      </c>
      <c r="B34" s="50">
        <f t="shared" si="12"/>
        <v>5</v>
      </c>
      <c r="C34" s="51">
        <v>5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2">
        <v>0</v>
      </c>
      <c r="M34" s="51">
        <v>0</v>
      </c>
      <c r="N34" s="52">
        <v>0</v>
      </c>
      <c r="O34" s="51">
        <v>0</v>
      </c>
      <c r="P34" s="51">
        <v>0</v>
      </c>
      <c r="Q34" s="51">
        <v>0</v>
      </c>
    </row>
    <row r="35" spans="1:19" x14ac:dyDescent="0.3">
      <c r="A35" s="193" t="s">
        <v>711</v>
      </c>
      <c r="B35" s="50">
        <f t="shared" si="12"/>
        <v>19</v>
      </c>
      <c r="C35" s="51">
        <v>0</v>
      </c>
      <c r="D35" s="51">
        <v>0</v>
      </c>
      <c r="E35" s="51">
        <v>0</v>
      </c>
      <c r="F35" s="51">
        <v>1</v>
      </c>
      <c r="G35" s="51">
        <v>2</v>
      </c>
      <c r="H35" s="51">
        <v>0</v>
      </c>
      <c r="I35" s="51">
        <v>0</v>
      </c>
      <c r="J35" s="51">
        <v>1</v>
      </c>
      <c r="K35" s="51">
        <v>2</v>
      </c>
      <c r="L35" s="52">
        <v>8</v>
      </c>
      <c r="M35" s="51">
        <v>0</v>
      </c>
      <c r="N35" s="52">
        <v>2</v>
      </c>
      <c r="O35" s="51">
        <v>3</v>
      </c>
      <c r="P35" s="51">
        <v>0</v>
      </c>
      <c r="Q35" s="51">
        <v>0</v>
      </c>
    </row>
    <row r="36" spans="1:19" x14ac:dyDescent="0.3">
      <c r="A36" s="193" t="s">
        <v>712</v>
      </c>
      <c r="B36" s="50">
        <f t="shared" si="12"/>
        <v>140</v>
      </c>
      <c r="C36" s="51">
        <v>16</v>
      </c>
      <c r="D36" s="51">
        <v>8</v>
      </c>
      <c r="E36" s="51">
        <v>11</v>
      </c>
      <c r="F36" s="51">
        <v>15</v>
      </c>
      <c r="G36" s="51">
        <v>3</v>
      </c>
      <c r="H36" s="51">
        <v>5</v>
      </c>
      <c r="I36" s="51">
        <v>8</v>
      </c>
      <c r="J36" s="51">
        <v>20</v>
      </c>
      <c r="K36" s="51">
        <v>10</v>
      </c>
      <c r="L36" s="52">
        <v>4</v>
      </c>
      <c r="M36" s="51">
        <v>8</v>
      </c>
      <c r="N36" s="52">
        <v>2</v>
      </c>
      <c r="O36" s="51">
        <v>7</v>
      </c>
      <c r="P36" s="51">
        <v>15</v>
      </c>
      <c r="Q36" s="51">
        <v>8</v>
      </c>
    </row>
    <row r="37" spans="1:19" x14ac:dyDescent="0.3">
      <c r="A37" s="193" t="s">
        <v>713</v>
      </c>
      <c r="B37" s="50">
        <f t="shared" si="12"/>
        <v>6364</v>
      </c>
      <c r="C37" s="51">
        <v>755</v>
      </c>
      <c r="D37" s="51">
        <v>386</v>
      </c>
      <c r="E37" s="51">
        <v>629</v>
      </c>
      <c r="F37" s="51">
        <v>464</v>
      </c>
      <c r="G37" s="51">
        <v>341</v>
      </c>
      <c r="H37" s="51">
        <v>191</v>
      </c>
      <c r="I37" s="51">
        <v>547</v>
      </c>
      <c r="J37" s="51">
        <v>378</v>
      </c>
      <c r="K37" s="51">
        <v>315</v>
      </c>
      <c r="L37" s="52">
        <v>433</v>
      </c>
      <c r="M37" s="51">
        <v>535</v>
      </c>
      <c r="N37" s="52">
        <v>271</v>
      </c>
      <c r="O37" s="51">
        <v>246</v>
      </c>
      <c r="P37" s="51">
        <v>445</v>
      </c>
      <c r="Q37" s="51">
        <v>428</v>
      </c>
    </row>
    <row r="38" spans="1:19" x14ac:dyDescent="0.3">
      <c r="A38" s="195" t="s">
        <v>714</v>
      </c>
      <c r="B38" s="50">
        <f t="shared" si="12"/>
        <v>653</v>
      </c>
      <c r="C38" s="51">
        <v>35</v>
      </c>
      <c r="D38" s="51">
        <v>36</v>
      </c>
      <c r="E38" s="51">
        <v>68</v>
      </c>
      <c r="F38" s="51">
        <v>134</v>
      </c>
      <c r="G38" s="51">
        <v>13</v>
      </c>
      <c r="H38" s="51">
        <v>28</v>
      </c>
      <c r="I38" s="51">
        <v>64</v>
      </c>
      <c r="J38" s="51">
        <v>136</v>
      </c>
      <c r="K38" s="51">
        <v>6</v>
      </c>
      <c r="L38" s="52">
        <v>8</v>
      </c>
      <c r="M38" s="51">
        <v>49</v>
      </c>
      <c r="N38" s="52">
        <v>23</v>
      </c>
      <c r="O38" s="51">
        <v>14</v>
      </c>
      <c r="P38" s="51">
        <v>4</v>
      </c>
      <c r="Q38" s="51">
        <v>35</v>
      </c>
    </row>
    <row r="39" spans="1:19" x14ac:dyDescent="0.3">
      <c r="A39" s="193" t="s">
        <v>715</v>
      </c>
      <c r="B39" s="50">
        <f t="shared" si="12"/>
        <v>671</v>
      </c>
      <c r="C39" s="51">
        <v>115</v>
      </c>
      <c r="D39" s="51">
        <v>32</v>
      </c>
      <c r="E39" s="51">
        <v>151</v>
      </c>
      <c r="F39" s="51">
        <v>43</v>
      </c>
      <c r="G39" s="51">
        <v>31</v>
      </c>
      <c r="H39" s="51">
        <v>11</v>
      </c>
      <c r="I39" s="51">
        <v>32</v>
      </c>
      <c r="J39" s="51">
        <v>64</v>
      </c>
      <c r="K39" s="51">
        <v>32</v>
      </c>
      <c r="L39" s="52">
        <v>11</v>
      </c>
      <c r="M39" s="51">
        <v>67</v>
      </c>
      <c r="N39" s="52">
        <v>11</v>
      </c>
      <c r="O39" s="51">
        <v>24</v>
      </c>
      <c r="P39" s="51">
        <v>10</v>
      </c>
      <c r="Q39" s="51">
        <v>37</v>
      </c>
    </row>
    <row r="40" spans="1:19" x14ac:dyDescent="0.3">
      <c r="A40" s="193" t="s">
        <v>716</v>
      </c>
      <c r="B40" s="50">
        <f t="shared" si="12"/>
        <v>5</v>
      </c>
      <c r="C40" s="51">
        <v>0</v>
      </c>
      <c r="D40" s="51">
        <v>0</v>
      </c>
      <c r="E40" s="51">
        <v>2</v>
      </c>
      <c r="F40" s="51">
        <v>1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2">
        <v>0</v>
      </c>
      <c r="M40" s="51">
        <v>0</v>
      </c>
      <c r="N40" s="52">
        <v>0</v>
      </c>
      <c r="O40" s="51">
        <v>1</v>
      </c>
      <c r="P40" s="51">
        <v>0</v>
      </c>
      <c r="Q40" s="51">
        <v>1</v>
      </c>
    </row>
    <row r="41" spans="1:19" x14ac:dyDescent="0.3">
      <c r="A41" s="195" t="s">
        <v>717</v>
      </c>
      <c r="B41" s="50">
        <f t="shared" si="12"/>
        <v>26</v>
      </c>
      <c r="C41" s="51">
        <v>5</v>
      </c>
      <c r="D41" s="51">
        <v>2</v>
      </c>
      <c r="E41" s="51">
        <v>5</v>
      </c>
      <c r="F41" s="51">
        <v>0</v>
      </c>
      <c r="G41" s="51">
        <v>2</v>
      </c>
      <c r="H41" s="51">
        <v>0</v>
      </c>
      <c r="I41" s="51">
        <v>4</v>
      </c>
      <c r="J41" s="51">
        <v>0</v>
      </c>
      <c r="K41" s="51">
        <v>1</v>
      </c>
      <c r="L41" s="52">
        <v>1</v>
      </c>
      <c r="M41" s="51">
        <v>0</v>
      </c>
      <c r="N41" s="52">
        <v>0</v>
      </c>
      <c r="O41" s="51">
        <v>1</v>
      </c>
      <c r="P41" s="51">
        <v>1</v>
      </c>
      <c r="Q41" s="51">
        <v>4</v>
      </c>
      <c r="R41" s="110" t="e">
        <f>VLOOKUP(A41,'C-3'!$A$15:$A$437,1,FALSE)</f>
        <v>#N/A</v>
      </c>
      <c r="S41" s="114" t="s">
        <v>629</v>
      </c>
    </row>
    <row r="42" spans="1:19" x14ac:dyDescent="0.3">
      <c r="A42" s="195" t="s">
        <v>718</v>
      </c>
      <c r="B42" s="50">
        <f t="shared" si="12"/>
        <v>18</v>
      </c>
      <c r="C42" s="51">
        <v>2</v>
      </c>
      <c r="D42" s="51">
        <v>2</v>
      </c>
      <c r="E42" s="51">
        <v>5</v>
      </c>
      <c r="F42" s="51">
        <v>0</v>
      </c>
      <c r="G42" s="51">
        <v>0</v>
      </c>
      <c r="H42" s="51">
        <v>0</v>
      </c>
      <c r="I42" s="51">
        <v>2</v>
      </c>
      <c r="J42" s="51">
        <v>2</v>
      </c>
      <c r="K42" s="51">
        <v>0</v>
      </c>
      <c r="L42" s="52">
        <v>0</v>
      </c>
      <c r="M42" s="51">
        <v>1</v>
      </c>
      <c r="N42" s="52">
        <v>0</v>
      </c>
      <c r="O42" s="51">
        <v>0</v>
      </c>
      <c r="P42" s="51">
        <v>4</v>
      </c>
      <c r="Q42" s="51">
        <v>0</v>
      </c>
    </row>
    <row r="43" spans="1:19" x14ac:dyDescent="0.3">
      <c r="A43" s="193" t="s">
        <v>719</v>
      </c>
      <c r="B43" s="50">
        <f t="shared" si="12"/>
        <v>259</v>
      </c>
      <c r="C43" s="51">
        <v>70</v>
      </c>
      <c r="D43" s="51">
        <v>4</v>
      </c>
      <c r="E43" s="51">
        <v>8</v>
      </c>
      <c r="F43" s="51">
        <v>37</v>
      </c>
      <c r="G43" s="51">
        <v>5</v>
      </c>
      <c r="H43" s="51">
        <v>17</v>
      </c>
      <c r="I43" s="51">
        <v>6</v>
      </c>
      <c r="J43" s="51">
        <v>17</v>
      </c>
      <c r="K43" s="51">
        <v>1</v>
      </c>
      <c r="L43" s="52">
        <v>7</v>
      </c>
      <c r="M43" s="51">
        <v>14</v>
      </c>
      <c r="N43" s="52">
        <v>1</v>
      </c>
      <c r="O43" s="51">
        <v>1</v>
      </c>
      <c r="P43" s="51">
        <v>8</v>
      </c>
      <c r="Q43" s="51">
        <v>63</v>
      </c>
    </row>
    <row r="44" spans="1:19" x14ac:dyDescent="0.3">
      <c r="A44" s="195" t="s">
        <v>720</v>
      </c>
      <c r="B44" s="50">
        <f t="shared" si="12"/>
        <v>536</v>
      </c>
      <c r="C44" s="51">
        <v>61</v>
      </c>
      <c r="D44" s="51">
        <v>25</v>
      </c>
      <c r="E44" s="51">
        <v>27</v>
      </c>
      <c r="F44" s="51">
        <v>38</v>
      </c>
      <c r="G44" s="51">
        <v>23</v>
      </c>
      <c r="H44" s="51">
        <v>30</v>
      </c>
      <c r="I44" s="51">
        <v>40</v>
      </c>
      <c r="J44" s="51">
        <v>32</v>
      </c>
      <c r="K44" s="51">
        <v>25</v>
      </c>
      <c r="L44" s="52">
        <v>45</v>
      </c>
      <c r="M44" s="51">
        <v>74</v>
      </c>
      <c r="N44" s="52">
        <v>27</v>
      </c>
      <c r="O44" s="51">
        <v>41</v>
      </c>
      <c r="P44" s="51">
        <v>22</v>
      </c>
      <c r="Q44" s="51">
        <v>26</v>
      </c>
    </row>
    <row r="45" spans="1:19" x14ac:dyDescent="0.3">
      <c r="A45" s="195" t="s">
        <v>721</v>
      </c>
      <c r="B45" s="50">
        <f t="shared" si="12"/>
        <v>2644</v>
      </c>
      <c r="C45" s="51">
        <v>258</v>
      </c>
      <c r="D45" s="51">
        <v>163</v>
      </c>
      <c r="E45" s="51">
        <v>373</v>
      </c>
      <c r="F45" s="51">
        <v>131</v>
      </c>
      <c r="G45" s="51">
        <v>66</v>
      </c>
      <c r="H45" s="51">
        <v>62</v>
      </c>
      <c r="I45" s="51">
        <v>207</v>
      </c>
      <c r="J45" s="51">
        <v>237</v>
      </c>
      <c r="K45" s="51">
        <v>151</v>
      </c>
      <c r="L45" s="52">
        <v>77</v>
      </c>
      <c r="M45" s="51">
        <v>248</v>
      </c>
      <c r="N45" s="52">
        <v>111</v>
      </c>
      <c r="O45" s="51">
        <v>77</v>
      </c>
      <c r="P45" s="51">
        <v>179</v>
      </c>
      <c r="Q45" s="51">
        <v>304</v>
      </c>
    </row>
    <row r="46" spans="1:19" x14ac:dyDescent="0.3">
      <c r="A46" s="194" t="s">
        <v>722</v>
      </c>
      <c r="B46" s="50">
        <f t="shared" si="12"/>
        <v>2160</v>
      </c>
      <c r="C46" s="51">
        <v>83</v>
      </c>
      <c r="D46" s="51">
        <v>121</v>
      </c>
      <c r="E46" s="51">
        <v>415</v>
      </c>
      <c r="F46" s="51">
        <v>115</v>
      </c>
      <c r="G46" s="51">
        <v>122</v>
      </c>
      <c r="H46" s="51">
        <v>29</v>
      </c>
      <c r="I46" s="51">
        <v>199</v>
      </c>
      <c r="J46" s="51">
        <v>171</v>
      </c>
      <c r="K46" s="51">
        <v>70</v>
      </c>
      <c r="L46" s="52">
        <v>145</v>
      </c>
      <c r="M46" s="51">
        <v>210</v>
      </c>
      <c r="N46" s="52">
        <v>114</v>
      </c>
      <c r="O46" s="51">
        <v>135</v>
      </c>
      <c r="P46" s="51">
        <v>62</v>
      </c>
      <c r="Q46" s="51">
        <v>169</v>
      </c>
      <c r="R46" s="110" t="e">
        <f>VLOOKUP(A46,'C-3'!$A$15:$A$437,1,FALSE)</f>
        <v>#N/A</v>
      </c>
      <c r="S46" s="114" t="s">
        <v>643</v>
      </c>
    </row>
    <row r="47" spans="1:19" x14ac:dyDescent="0.3">
      <c r="A47" s="195" t="s">
        <v>723</v>
      </c>
      <c r="B47" s="50">
        <f t="shared" si="12"/>
        <v>4</v>
      </c>
      <c r="C47" s="51">
        <v>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1</v>
      </c>
      <c r="J47" s="51">
        <v>0</v>
      </c>
      <c r="K47" s="51">
        <v>1</v>
      </c>
      <c r="L47" s="52">
        <v>0</v>
      </c>
      <c r="M47" s="51">
        <v>1</v>
      </c>
      <c r="N47" s="52">
        <v>0</v>
      </c>
      <c r="O47" s="51">
        <v>0</v>
      </c>
      <c r="P47" s="51">
        <v>0</v>
      </c>
      <c r="Q47" s="51">
        <v>1</v>
      </c>
      <c r="R47" s="110" t="e">
        <f>VLOOKUP(A47,'C-3'!$A$15:$A$437,1,FALSE)</f>
        <v>#N/A</v>
      </c>
      <c r="S47" s="114" t="s">
        <v>644</v>
      </c>
    </row>
    <row r="48" spans="1:19" x14ac:dyDescent="0.3">
      <c r="A48" s="195" t="s">
        <v>724</v>
      </c>
      <c r="B48" s="50">
        <f t="shared" si="12"/>
        <v>1</v>
      </c>
      <c r="C48" s="51">
        <v>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1</v>
      </c>
      <c r="K48" s="51">
        <v>0</v>
      </c>
      <c r="L48" s="52">
        <v>0</v>
      </c>
      <c r="M48" s="51">
        <v>0</v>
      </c>
      <c r="N48" s="52">
        <v>0</v>
      </c>
      <c r="O48" s="51">
        <v>0</v>
      </c>
      <c r="P48" s="51">
        <v>0</v>
      </c>
      <c r="Q48" s="51">
        <v>0</v>
      </c>
      <c r="R48" s="110" t="e">
        <f>VLOOKUP(A48,'C-3'!$A$15:$A$437,1,FALSE)</f>
        <v>#N/A</v>
      </c>
      <c r="S48" s="114" t="s">
        <v>152</v>
      </c>
    </row>
    <row r="49" spans="1:19" x14ac:dyDescent="0.3">
      <c r="A49" s="195" t="s">
        <v>725</v>
      </c>
      <c r="B49" s="50">
        <f t="shared" si="12"/>
        <v>492</v>
      </c>
      <c r="C49" s="51">
        <v>212</v>
      </c>
      <c r="D49" s="51">
        <v>39</v>
      </c>
      <c r="E49" s="51">
        <v>23</v>
      </c>
      <c r="F49" s="51">
        <v>30</v>
      </c>
      <c r="G49" s="51">
        <v>12</v>
      </c>
      <c r="H49" s="51">
        <v>5</v>
      </c>
      <c r="I49" s="51">
        <v>16</v>
      </c>
      <c r="J49" s="51">
        <v>18</v>
      </c>
      <c r="K49" s="51">
        <v>20</v>
      </c>
      <c r="L49" s="52">
        <v>10</v>
      </c>
      <c r="M49" s="51">
        <v>41</v>
      </c>
      <c r="N49" s="52">
        <v>9</v>
      </c>
      <c r="O49" s="51">
        <v>51</v>
      </c>
      <c r="P49" s="51">
        <v>1</v>
      </c>
      <c r="Q49" s="51">
        <v>5</v>
      </c>
    </row>
    <row r="50" spans="1:19" x14ac:dyDescent="0.3">
      <c r="A50" s="195" t="s">
        <v>726</v>
      </c>
      <c r="B50" s="50">
        <f t="shared" si="12"/>
        <v>4962</v>
      </c>
      <c r="C50" s="51">
        <v>991</v>
      </c>
      <c r="D50" s="51">
        <v>289</v>
      </c>
      <c r="E50" s="51">
        <v>401</v>
      </c>
      <c r="F50" s="51">
        <v>396</v>
      </c>
      <c r="G50" s="51">
        <v>318</v>
      </c>
      <c r="H50" s="51">
        <v>318</v>
      </c>
      <c r="I50" s="51">
        <v>365</v>
      </c>
      <c r="J50" s="51">
        <v>560</v>
      </c>
      <c r="K50" s="51">
        <v>237</v>
      </c>
      <c r="L50" s="52">
        <v>217</v>
      </c>
      <c r="M50" s="51">
        <v>351</v>
      </c>
      <c r="N50" s="52">
        <v>120</v>
      </c>
      <c r="O50" s="51">
        <v>134</v>
      </c>
      <c r="P50" s="51">
        <v>109</v>
      </c>
      <c r="Q50" s="51">
        <v>156</v>
      </c>
    </row>
    <row r="51" spans="1:19" x14ac:dyDescent="0.3">
      <c r="A51" s="195" t="s">
        <v>727</v>
      </c>
      <c r="B51" s="50">
        <f t="shared" si="12"/>
        <v>12</v>
      </c>
      <c r="C51" s="51">
        <v>1</v>
      </c>
      <c r="D51" s="51">
        <v>0</v>
      </c>
      <c r="E51" s="51">
        <v>0</v>
      </c>
      <c r="F51" s="51">
        <v>0</v>
      </c>
      <c r="G51" s="51">
        <v>4</v>
      </c>
      <c r="H51" s="51">
        <v>0</v>
      </c>
      <c r="I51" s="51">
        <v>0</v>
      </c>
      <c r="J51" s="51">
        <v>0</v>
      </c>
      <c r="K51" s="51">
        <v>1</v>
      </c>
      <c r="L51" s="52">
        <v>0</v>
      </c>
      <c r="M51" s="51">
        <v>2</v>
      </c>
      <c r="N51" s="52">
        <v>1</v>
      </c>
      <c r="O51" s="51">
        <v>1</v>
      </c>
      <c r="P51" s="51">
        <v>2</v>
      </c>
      <c r="Q51" s="51">
        <v>0</v>
      </c>
    </row>
    <row r="52" spans="1:19" x14ac:dyDescent="0.3">
      <c r="A52" s="192" t="s">
        <v>728</v>
      </c>
      <c r="B52" s="50">
        <f t="shared" si="12"/>
        <v>29</v>
      </c>
      <c r="C52" s="51">
        <v>0</v>
      </c>
      <c r="D52" s="51">
        <v>0</v>
      </c>
      <c r="E52" s="51">
        <v>0</v>
      </c>
      <c r="F52" s="51">
        <v>0</v>
      </c>
      <c r="G52" s="51">
        <v>2</v>
      </c>
      <c r="H52" s="51">
        <v>1</v>
      </c>
      <c r="I52" s="51">
        <v>3</v>
      </c>
      <c r="J52" s="51">
        <v>1</v>
      </c>
      <c r="K52" s="51">
        <v>5</v>
      </c>
      <c r="L52" s="52">
        <v>8</v>
      </c>
      <c r="M52" s="51">
        <v>0</v>
      </c>
      <c r="N52" s="52">
        <v>4</v>
      </c>
      <c r="O52" s="51">
        <v>2</v>
      </c>
      <c r="P52" s="51">
        <v>1</v>
      </c>
      <c r="Q52" s="51">
        <v>2</v>
      </c>
      <c r="R52" s="110" t="e">
        <f>VLOOKUP(A52,'C-3'!$A$15:$A$437,1,FALSE)</f>
        <v>#N/A</v>
      </c>
      <c r="S52" s="114" t="s">
        <v>643</v>
      </c>
    </row>
    <row r="53" spans="1:19" x14ac:dyDescent="0.3">
      <c r="A53" s="195" t="s">
        <v>729</v>
      </c>
      <c r="B53" s="50">
        <f t="shared" si="12"/>
        <v>1</v>
      </c>
      <c r="C53" s="51">
        <v>0</v>
      </c>
      <c r="D53" s="51">
        <v>0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2">
        <v>1</v>
      </c>
      <c r="M53" s="51">
        <v>0</v>
      </c>
      <c r="N53" s="52">
        <v>0</v>
      </c>
      <c r="O53" s="51">
        <v>0</v>
      </c>
      <c r="P53" s="51">
        <v>0</v>
      </c>
      <c r="Q53" s="51">
        <v>0</v>
      </c>
      <c r="R53" s="110" t="e">
        <f>VLOOKUP(A53,'C-3'!$A$15:$A$437,1,FALSE)</f>
        <v>#N/A</v>
      </c>
      <c r="S53" s="114" t="s">
        <v>643</v>
      </c>
    </row>
    <row r="54" spans="1:19" x14ac:dyDescent="0.3">
      <c r="A54" s="195" t="s">
        <v>730</v>
      </c>
      <c r="B54" s="50">
        <f t="shared" si="12"/>
        <v>11</v>
      </c>
      <c r="C54" s="51">
        <v>1</v>
      </c>
      <c r="D54" s="51">
        <v>2</v>
      </c>
      <c r="E54" s="51">
        <v>3</v>
      </c>
      <c r="F54" s="51">
        <v>0</v>
      </c>
      <c r="G54" s="51">
        <v>0</v>
      </c>
      <c r="H54" s="51">
        <v>0</v>
      </c>
      <c r="I54" s="51">
        <v>1</v>
      </c>
      <c r="J54" s="51">
        <v>0</v>
      </c>
      <c r="K54" s="51">
        <v>0</v>
      </c>
      <c r="L54" s="52">
        <v>0</v>
      </c>
      <c r="M54" s="51">
        <v>3</v>
      </c>
      <c r="N54" s="52">
        <v>0</v>
      </c>
      <c r="O54" s="51">
        <v>0</v>
      </c>
      <c r="P54" s="51">
        <v>0</v>
      </c>
      <c r="Q54" s="51">
        <v>1</v>
      </c>
    </row>
    <row r="55" spans="1:19" x14ac:dyDescent="0.3">
      <c r="A55" s="195" t="s">
        <v>731</v>
      </c>
      <c r="B55" s="50">
        <f t="shared" si="12"/>
        <v>19</v>
      </c>
      <c r="C55" s="51">
        <v>5</v>
      </c>
      <c r="D55" s="51">
        <v>0</v>
      </c>
      <c r="E55" s="51">
        <v>2</v>
      </c>
      <c r="F55" s="51">
        <v>3</v>
      </c>
      <c r="G55" s="51">
        <v>1</v>
      </c>
      <c r="H55" s="51">
        <v>0</v>
      </c>
      <c r="I55" s="51">
        <v>0</v>
      </c>
      <c r="J55" s="51">
        <v>7</v>
      </c>
      <c r="K55" s="51">
        <v>0</v>
      </c>
      <c r="L55" s="52">
        <v>0</v>
      </c>
      <c r="M55" s="51">
        <v>0</v>
      </c>
      <c r="N55" s="52">
        <v>0</v>
      </c>
      <c r="O55" s="51">
        <v>0</v>
      </c>
      <c r="P55" s="51">
        <v>0</v>
      </c>
      <c r="Q55" s="51">
        <v>1</v>
      </c>
    </row>
    <row r="56" spans="1:19" x14ac:dyDescent="0.3">
      <c r="A56" s="195" t="s">
        <v>732</v>
      </c>
      <c r="B56" s="50">
        <f t="shared" si="12"/>
        <v>29</v>
      </c>
      <c r="C56" s="51">
        <v>1</v>
      </c>
      <c r="D56" s="51">
        <v>0</v>
      </c>
      <c r="E56" s="51">
        <v>0</v>
      </c>
      <c r="F56" s="51">
        <v>0</v>
      </c>
      <c r="G56" s="51">
        <v>0</v>
      </c>
      <c r="H56" s="51">
        <v>1</v>
      </c>
      <c r="I56" s="51">
        <v>7</v>
      </c>
      <c r="J56" s="51">
        <v>2</v>
      </c>
      <c r="K56" s="51">
        <v>0</v>
      </c>
      <c r="L56" s="52">
        <v>1</v>
      </c>
      <c r="M56" s="51">
        <v>2</v>
      </c>
      <c r="N56" s="52">
        <v>1</v>
      </c>
      <c r="O56" s="51">
        <v>0</v>
      </c>
      <c r="P56" s="51">
        <v>1</v>
      </c>
      <c r="Q56" s="51">
        <v>13</v>
      </c>
      <c r="R56" s="110" t="e">
        <f>VLOOKUP(A56,'C-3'!$A$15:$A$437,1,FALSE)</f>
        <v>#N/A</v>
      </c>
      <c r="S56" s="114" t="s">
        <v>155</v>
      </c>
    </row>
    <row r="57" spans="1:19" x14ac:dyDescent="0.3">
      <c r="A57" s="196" t="s">
        <v>733</v>
      </c>
      <c r="B57" s="50">
        <f t="shared" si="12"/>
        <v>7</v>
      </c>
      <c r="C57" s="51">
        <v>4</v>
      </c>
      <c r="D57" s="51">
        <v>1</v>
      </c>
      <c r="E57" s="51">
        <v>1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1</v>
      </c>
      <c r="L57" s="52">
        <v>0</v>
      </c>
      <c r="M57" s="51">
        <v>0</v>
      </c>
      <c r="N57" s="52">
        <v>0</v>
      </c>
      <c r="O57" s="51">
        <v>0</v>
      </c>
      <c r="P57" s="51">
        <v>0</v>
      </c>
      <c r="Q57" s="51">
        <v>0</v>
      </c>
    </row>
    <row r="58" spans="1:19" x14ac:dyDescent="0.3">
      <c r="A58" s="193" t="s">
        <v>734</v>
      </c>
      <c r="B58" s="50">
        <f t="shared" si="12"/>
        <v>181</v>
      </c>
      <c r="C58" s="51">
        <v>59</v>
      </c>
      <c r="D58" s="51">
        <v>10</v>
      </c>
      <c r="E58" s="51">
        <v>8</v>
      </c>
      <c r="F58" s="51">
        <v>9</v>
      </c>
      <c r="G58" s="51">
        <v>8</v>
      </c>
      <c r="H58" s="51">
        <v>7</v>
      </c>
      <c r="I58" s="51">
        <v>9</v>
      </c>
      <c r="J58" s="51">
        <v>13</v>
      </c>
      <c r="K58" s="51">
        <v>4</v>
      </c>
      <c r="L58" s="52">
        <v>9</v>
      </c>
      <c r="M58" s="51">
        <v>9</v>
      </c>
      <c r="N58" s="52">
        <v>11</v>
      </c>
      <c r="O58" s="51">
        <v>13</v>
      </c>
      <c r="P58" s="51">
        <v>1</v>
      </c>
      <c r="Q58" s="51">
        <v>11</v>
      </c>
    </row>
    <row r="59" spans="1:19" x14ac:dyDescent="0.3">
      <c r="A59" s="195" t="s">
        <v>735</v>
      </c>
      <c r="B59" s="50">
        <f t="shared" si="12"/>
        <v>149</v>
      </c>
      <c r="C59" s="51">
        <v>26</v>
      </c>
      <c r="D59" s="51">
        <v>21</v>
      </c>
      <c r="E59" s="51">
        <v>35</v>
      </c>
      <c r="F59" s="51">
        <v>7</v>
      </c>
      <c r="G59" s="51">
        <v>9</v>
      </c>
      <c r="H59" s="51">
        <v>1</v>
      </c>
      <c r="I59" s="51">
        <v>12</v>
      </c>
      <c r="J59" s="51">
        <v>12</v>
      </c>
      <c r="K59" s="51">
        <v>0</v>
      </c>
      <c r="L59" s="52">
        <v>3</v>
      </c>
      <c r="M59" s="51">
        <v>4</v>
      </c>
      <c r="N59" s="52">
        <v>5</v>
      </c>
      <c r="O59" s="51">
        <v>4</v>
      </c>
      <c r="P59" s="51">
        <v>4</v>
      </c>
      <c r="Q59" s="51">
        <v>6</v>
      </c>
    </row>
    <row r="60" spans="1:19" x14ac:dyDescent="0.3">
      <c r="A60" s="192" t="s">
        <v>736</v>
      </c>
      <c r="B60" s="50">
        <f t="shared" si="12"/>
        <v>7</v>
      </c>
      <c r="C60" s="51">
        <v>1</v>
      </c>
      <c r="D60" s="51">
        <v>0</v>
      </c>
      <c r="E60" s="51">
        <v>0</v>
      </c>
      <c r="F60" s="51">
        <v>1</v>
      </c>
      <c r="G60" s="51">
        <v>0</v>
      </c>
      <c r="H60" s="51">
        <v>0</v>
      </c>
      <c r="I60" s="51">
        <v>2</v>
      </c>
      <c r="J60" s="51">
        <v>1</v>
      </c>
      <c r="K60" s="51">
        <v>0</v>
      </c>
      <c r="L60" s="52">
        <v>0</v>
      </c>
      <c r="M60" s="51">
        <v>0</v>
      </c>
      <c r="N60" s="52">
        <v>0</v>
      </c>
      <c r="O60" s="51">
        <v>0</v>
      </c>
      <c r="P60" s="51">
        <v>2</v>
      </c>
      <c r="Q60" s="51">
        <v>0</v>
      </c>
      <c r="R60" s="110" t="e">
        <f>VLOOKUP(A60,'C-3'!$A$15:$A$437,1,FALSE)</f>
        <v>#N/A</v>
      </c>
      <c r="S60" s="114" t="s">
        <v>629</v>
      </c>
    </row>
    <row r="61" spans="1:19" x14ac:dyDescent="0.3">
      <c r="A61" s="195" t="s">
        <v>737</v>
      </c>
      <c r="B61" s="50">
        <f t="shared" si="12"/>
        <v>13</v>
      </c>
      <c r="C61" s="51">
        <v>5</v>
      </c>
      <c r="D61" s="51">
        <v>0</v>
      </c>
      <c r="E61" s="51">
        <v>0</v>
      </c>
      <c r="F61" s="51">
        <v>0</v>
      </c>
      <c r="G61" s="51">
        <v>2</v>
      </c>
      <c r="H61" s="51">
        <v>0</v>
      </c>
      <c r="I61" s="51">
        <v>0</v>
      </c>
      <c r="J61" s="51">
        <v>1</v>
      </c>
      <c r="K61" s="51">
        <v>1</v>
      </c>
      <c r="L61" s="52">
        <v>0</v>
      </c>
      <c r="M61" s="51">
        <v>2</v>
      </c>
      <c r="N61" s="52">
        <v>0</v>
      </c>
      <c r="O61" s="51">
        <v>1</v>
      </c>
      <c r="P61" s="51">
        <v>1</v>
      </c>
      <c r="Q61" s="51">
        <v>0</v>
      </c>
    </row>
    <row r="62" spans="1:19" x14ac:dyDescent="0.3">
      <c r="A62" s="193" t="s">
        <v>738</v>
      </c>
      <c r="B62" s="50">
        <f t="shared" si="12"/>
        <v>35</v>
      </c>
      <c r="C62" s="51">
        <v>3</v>
      </c>
      <c r="D62" s="51">
        <v>0</v>
      </c>
      <c r="E62" s="51">
        <v>1</v>
      </c>
      <c r="F62" s="51">
        <v>1</v>
      </c>
      <c r="G62" s="51">
        <v>4</v>
      </c>
      <c r="H62" s="51">
        <v>0</v>
      </c>
      <c r="I62" s="51">
        <v>6</v>
      </c>
      <c r="J62" s="51">
        <v>0</v>
      </c>
      <c r="K62" s="51">
        <v>9</v>
      </c>
      <c r="L62" s="52">
        <v>1</v>
      </c>
      <c r="M62" s="51">
        <v>0</v>
      </c>
      <c r="N62" s="52">
        <v>0</v>
      </c>
      <c r="O62" s="51">
        <v>6</v>
      </c>
      <c r="P62" s="51">
        <v>3</v>
      </c>
      <c r="Q62" s="51">
        <v>1</v>
      </c>
    </row>
    <row r="63" spans="1:19" x14ac:dyDescent="0.3">
      <c r="A63" s="193" t="s">
        <v>739</v>
      </c>
      <c r="B63" s="50">
        <f t="shared" si="12"/>
        <v>12</v>
      </c>
      <c r="C63" s="51">
        <v>0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11</v>
      </c>
      <c r="J63" s="51">
        <v>0</v>
      </c>
      <c r="K63" s="51">
        <v>1</v>
      </c>
      <c r="L63" s="52">
        <v>0</v>
      </c>
      <c r="M63" s="51">
        <v>0</v>
      </c>
      <c r="N63" s="52">
        <v>0</v>
      </c>
      <c r="O63" s="51">
        <v>0</v>
      </c>
      <c r="P63" s="51">
        <v>0</v>
      </c>
      <c r="Q63" s="51">
        <v>0</v>
      </c>
    </row>
    <row r="64" spans="1:19" x14ac:dyDescent="0.3">
      <c r="A64" s="195" t="s">
        <v>740</v>
      </c>
      <c r="B64" s="50">
        <f t="shared" si="12"/>
        <v>7</v>
      </c>
      <c r="C64" s="51">
        <v>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2">
        <v>2</v>
      </c>
      <c r="M64" s="51">
        <v>1</v>
      </c>
      <c r="N64" s="52">
        <v>0</v>
      </c>
      <c r="O64" s="51">
        <v>3</v>
      </c>
      <c r="P64" s="51">
        <v>0</v>
      </c>
      <c r="Q64" s="51">
        <v>1</v>
      </c>
    </row>
    <row r="65" spans="1:27" x14ac:dyDescent="0.3">
      <c r="A65" s="195" t="s">
        <v>741</v>
      </c>
      <c r="B65" s="50">
        <f t="shared" si="12"/>
        <v>19</v>
      </c>
      <c r="C65" s="51">
        <v>2</v>
      </c>
      <c r="D65" s="51">
        <v>0</v>
      </c>
      <c r="E65" s="51">
        <v>0</v>
      </c>
      <c r="F65" s="51">
        <v>0</v>
      </c>
      <c r="G65" s="51">
        <v>0</v>
      </c>
      <c r="H65" s="51">
        <v>1</v>
      </c>
      <c r="I65" s="51">
        <v>1</v>
      </c>
      <c r="J65" s="51">
        <v>0</v>
      </c>
      <c r="K65" s="51">
        <v>6</v>
      </c>
      <c r="L65" s="52">
        <v>4</v>
      </c>
      <c r="M65" s="51">
        <v>1</v>
      </c>
      <c r="N65" s="52">
        <v>1</v>
      </c>
      <c r="O65" s="51">
        <v>2</v>
      </c>
      <c r="P65" s="51">
        <v>0</v>
      </c>
      <c r="Q65" s="51">
        <v>1</v>
      </c>
    </row>
    <row r="66" spans="1:27" x14ac:dyDescent="0.3">
      <c r="A66" s="195" t="s">
        <v>742</v>
      </c>
      <c r="B66" s="50">
        <f t="shared" si="12"/>
        <v>48</v>
      </c>
      <c r="C66" s="51">
        <v>10</v>
      </c>
      <c r="D66" s="51">
        <v>1</v>
      </c>
      <c r="E66" s="51">
        <v>3</v>
      </c>
      <c r="F66" s="51">
        <v>1</v>
      </c>
      <c r="G66" s="51">
        <v>1</v>
      </c>
      <c r="H66" s="51">
        <v>1</v>
      </c>
      <c r="I66" s="51">
        <v>0</v>
      </c>
      <c r="J66" s="51">
        <v>1</v>
      </c>
      <c r="K66" s="51">
        <v>4</v>
      </c>
      <c r="L66" s="52">
        <v>10</v>
      </c>
      <c r="M66" s="51">
        <v>4</v>
      </c>
      <c r="N66" s="52">
        <v>6</v>
      </c>
      <c r="O66" s="51">
        <v>1</v>
      </c>
      <c r="P66" s="51">
        <v>3</v>
      </c>
      <c r="Q66" s="51">
        <v>2</v>
      </c>
    </row>
    <row r="67" spans="1:27" x14ac:dyDescent="0.3">
      <c r="A67" s="195" t="s">
        <v>743</v>
      </c>
      <c r="B67" s="50">
        <f t="shared" si="12"/>
        <v>3052</v>
      </c>
      <c r="C67" s="51">
        <v>324</v>
      </c>
      <c r="D67" s="51">
        <v>168</v>
      </c>
      <c r="E67" s="51">
        <v>120</v>
      </c>
      <c r="F67" s="51">
        <v>200</v>
      </c>
      <c r="G67" s="51">
        <v>207</v>
      </c>
      <c r="H67" s="51">
        <v>204</v>
      </c>
      <c r="I67" s="51">
        <v>329</v>
      </c>
      <c r="J67" s="51">
        <v>262</v>
      </c>
      <c r="K67" s="51">
        <v>135</v>
      </c>
      <c r="L67" s="52">
        <v>258</v>
      </c>
      <c r="M67" s="51">
        <v>203</v>
      </c>
      <c r="N67" s="52">
        <v>201</v>
      </c>
      <c r="O67" s="51">
        <v>164</v>
      </c>
      <c r="P67" s="51">
        <v>100</v>
      </c>
      <c r="Q67" s="51">
        <v>177</v>
      </c>
      <c r="R67" s="110" t="e">
        <f>VLOOKUP(A67,'C-3'!$A$15:$A$437,1,FALSE)</f>
        <v>#N/A</v>
      </c>
      <c r="S67" s="114" t="s">
        <v>629</v>
      </c>
    </row>
    <row r="68" spans="1:27" x14ac:dyDescent="0.3">
      <c r="A68" s="195" t="s">
        <v>744</v>
      </c>
      <c r="B68" s="50">
        <f t="shared" si="12"/>
        <v>9</v>
      </c>
      <c r="C68" s="51">
        <v>0</v>
      </c>
      <c r="D68" s="51">
        <v>0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51">
        <v>1</v>
      </c>
      <c r="K68" s="51">
        <v>0</v>
      </c>
      <c r="L68" s="52">
        <v>0</v>
      </c>
      <c r="M68" s="51">
        <v>0</v>
      </c>
      <c r="N68" s="52">
        <v>0</v>
      </c>
      <c r="O68" s="51">
        <v>0</v>
      </c>
      <c r="P68" s="51">
        <v>0</v>
      </c>
      <c r="Q68" s="51">
        <v>8</v>
      </c>
    </row>
    <row r="69" spans="1:27" x14ac:dyDescent="0.3">
      <c r="A69" s="195" t="s">
        <v>745</v>
      </c>
      <c r="B69" s="50">
        <f t="shared" si="12"/>
        <v>6</v>
      </c>
      <c r="C69" s="51">
        <v>2</v>
      </c>
      <c r="D69" s="51">
        <v>0</v>
      </c>
      <c r="E69" s="51">
        <v>0</v>
      </c>
      <c r="F69" s="51">
        <v>1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2">
        <v>1</v>
      </c>
      <c r="M69" s="51">
        <v>1</v>
      </c>
      <c r="N69" s="52">
        <v>0</v>
      </c>
      <c r="O69" s="51">
        <v>0</v>
      </c>
      <c r="P69" s="51">
        <v>1</v>
      </c>
      <c r="Q69" s="51">
        <v>0</v>
      </c>
      <c r="R69" s="110" t="e">
        <f>VLOOKUP(A69,'C-3'!$A$15:$A$437,1,FALSE)</f>
        <v>#N/A</v>
      </c>
      <c r="S69" s="114" t="s">
        <v>645</v>
      </c>
    </row>
    <row r="70" spans="1:27" x14ac:dyDescent="0.3">
      <c r="A70" s="193" t="s">
        <v>746</v>
      </c>
      <c r="B70" s="50">
        <f t="shared" si="12"/>
        <v>1</v>
      </c>
      <c r="C70" s="51">
        <v>0</v>
      </c>
      <c r="D70" s="51">
        <v>0</v>
      </c>
      <c r="E70" s="51">
        <v>0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2">
        <v>0</v>
      </c>
      <c r="M70" s="51">
        <v>0</v>
      </c>
      <c r="N70" s="52">
        <v>0</v>
      </c>
      <c r="O70" s="51">
        <v>1</v>
      </c>
      <c r="P70" s="51">
        <v>0</v>
      </c>
      <c r="Q70" s="51">
        <v>0</v>
      </c>
      <c r="R70" s="110" t="e">
        <f>VLOOKUP(A70,'C-3'!$A$15:$A$437,1,FALSE)</f>
        <v>#N/A</v>
      </c>
      <c r="S70" s="114" t="s">
        <v>646</v>
      </c>
    </row>
    <row r="71" spans="1:27" x14ac:dyDescent="0.3">
      <c r="A71" s="195" t="s">
        <v>747</v>
      </c>
      <c r="B71" s="50">
        <f t="shared" si="12"/>
        <v>46</v>
      </c>
      <c r="C71" s="51">
        <v>18</v>
      </c>
      <c r="D71" s="51">
        <v>0</v>
      </c>
      <c r="E71" s="51">
        <v>3</v>
      </c>
      <c r="F71" s="51">
        <v>0</v>
      </c>
      <c r="G71" s="51">
        <v>1</v>
      </c>
      <c r="H71" s="51">
        <v>0</v>
      </c>
      <c r="I71" s="51">
        <v>4</v>
      </c>
      <c r="J71" s="51">
        <v>1</v>
      </c>
      <c r="K71" s="51">
        <v>4</v>
      </c>
      <c r="L71" s="52">
        <v>0</v>
      </c>
      <c r="M71" s="51">
        <v>1</v>
      </c>
      <c r="N71" s="52">
        <v>1</v>
      </c>
      <c r="O71" s="51">
        <v>11</v>
      </c>
      <c r="P71" s="51">
        <v>1</v>
      </c>
      <c r="Q71" s="51">
        <v>1</v>
      </c>
    </row>
    <row r="72" spans="1:27" x14ac:dyDescent="0.3">
      <c r="A72" s="195" t="s">
        <v>748</v>
      </c>
      <c r="B72" s="50">
        <f t="shared" si="12"/>
        <v>18</v>
      </c>
      <c r="C72" s="51">
        <v>1</v>
      </c>
      <c r="D72" s="51">
        <v>1</v>
      </c>
      <c r="E72" s="51">
        <v>2</v>
      </c>
      <c r="F72" s="51">
        <v>0</v>
      </c>
      <c r="G72" s="51">
        <v>0</v>
      </c>
      <c r="H72" s="51">
        <v>0</v>
      </c>
      <c r="I72" s="51">
        <v>2</v>
      </c>
      <c r="J72" s="51">
        <v>0</v>
      </c>
      <c r="K72" s="51">
        <v>4</v>
      </c>
      <c r="L72" s="52">
        <v>0</v>
      </c>
      <c r="M72" s="51">
        <v>2</v>
      </c>
      <c r="N72" s="52">
        <v>2</v>
      </c>
      <c r="O72" s="51">
        <v>1</v>
      </c>
      <c r="P72" s="51">
        <v>2</v>
      </c>
      <c r="Q72" s="51">
        <v>1</v>
      </c>
    </row>
    <row r="73" spans="1:27" x14ac:dyDescent="0.3">
      <c r="A73" s="195" t="s">
        <v>749</v>
      </c>
      <c r="B73" s="50">
        <f t="shared" si="12"/>
        <v>158</v>
      </c>
      <c r="C73" s="51">
        <v>27</v>
      </c>
      <c r="D73" s="51">
        <v>22</v>
      </c>
      <c r="E73" s="51">
        <v>10</v>
      </c>
      <c r="F73" s="51">
        <v>12</v>
      </c>
      <c r="G73" s="51">
        <v>8</v>
      </c>
      <c r="H73" s="51">
        <v>10</v>
      </c>
      <c r="I73" s="51">
        <v>10</v>
      </c>
      <c r="J73" s="51">
        <v>14</v>
      </c>
      <c r="K73" s="51">
        <v>6</v>
      </c>
      <c r="L73" s="52">
        <v>2</v>
      </c>
      <c r="M73" s="51">
        <v>6</v>
      </c>
      <c r="N73" s="52">
        <v>1</v>
      </c>
      <c r="O73" s="51">
        <v>7</v>
      </c>
      <c r="P73" s="51">
        <v>4</v>
      </c>
      <c r="Q73" s="51">
        <v>19</v>
      </c>
    </row>
    <row r="74" spans="1:27" x14ac:dyDescent="0.3">
      <c r="A74" s="195" t="s">
        <v>750</v>
      </c>
      <c r="B74" s="50">
        <f t="shared" si="12"/>
        <v>51</v>
      </c>
      <c r="C74" s="51">
        <v>1</v>
      </c>
      <c r="D74" s="51">
        <v>3</v>
      </c>
      <c r="E74" s="51">
        <v>1</v>
      </c>
      <c r="F74" s="51">
        <v>0</v>
      </c>
      <c r="G74" s="51">
        <v>2</v>
      </c>
      <c r="H74" s="51">
        <v>4</v>
      </c>
      <c r="I74" s="51">
        <v>10</v>
      </c>
      <c r="J74" s="51">
        <v>4</v>
      </c>
      <c r="K74" s="51">
        <v>10</v>
      </c>
      <c r="L74" s="52">
        <v>2</v>
      </c>
      <c r="M74" s="51">
        <v>2</v>
      </c>
      <c r="N74" s="52">
        <v>3</v>
      </c>
      <c r="O74" s="51">
        <v>5</v>
      </c>
      <c r="P74" s="51">
        <v>0</v>
      </c>
      <c r="Q74" s="51">
        <v>4</v>
      </c>
      <c r="R74" s="110" t="e">
        <f>VLOOKUP(A74,'C-3'!$A$15:$A$437,1,FALSE)</f>
        <v>#N/A</v>
      </c>
      <c r="S74" s="114" t="s">
        <v>647</v>
      </c>
    </row>
    <row r="75" spans="1:27" x14ac:dyDescent="0.3">
      <c r="A75" s="195" t="s">
        <v>751</v>
      </c>
      <c r="B75" s="50">
        <f t="shared" si="12"/>
        <v>30</v>
      </c>
      <c r="C75" s="51">
        <v>3</v>
      </c>
      <c r="D75" s="51">
        <v>2</v>
      </c>
      <c r="E75" s="51">
        <v>2</v>
      </c>
      <c r="F75" s="51">
        <v>0</v>
      </c>
      <c r="G75" s="51">
        <v>0</v>
      </c>
      <c r="H75" s="51">
        <v>1</v>
      </c>
      <c r="I75" s="51">
        <v>1</v>
      </c>
      <c r="J75" s="51">
        <v>4</v>
      </c>
      <c r="K75" s="51">
        <v>1</v>
      </c>
      <c r="L75" s="52">
        <v>1</v>
      </c>
      <c r="M75" s="51">
        <v>4</v>
      </c>
      <c r="N75" s="52">
        <v>5</v>
      </c>
      <c r="O75" s="51">
        <v>5</v>
      </c>
      <c r="P75" s="51">
        <v>1</v>
      </c>
      <c r="Q75" s="51">
        <v>0</v>
      </c>
    </row>
    <row r="76" spans="1:27" x14ac:dyDescent="0.3">
      <c r="A76" s="195" t="s">
        <v>752</v>
      </c>
      <c r="B76" s="50">
        <f t="shared" si="12"/>
        <v>182</v>
      </c>
      <c r="C76" s="51">
        <v>13</v>
      </c>
      <c r="D76" s="51">
        <v>6</v>
      </c>
      <c r="E76" s="51">
        <v>11</v>
      </c>
      <c r="F76" s="51">
        <v>6</v>
      </c>
      <c r="G76" s="51">
        <v>7</v>
      </c>
      <c r="H76" s="51">
        <v>6</v>
      </c>
      <c r="I76" s="51">
        <v>21</v>
      </c>
      <c r="J76" s="51">
        <v>38</v>
      </c>
      <c r="K76" s="51">
        <v>13</v>
      </c>
      <c r="L76" s="52">
        <v>5</v>
      </c>
      <c r="M76" s="51">
        <v>21</v>
      </c>
      <c r="N76" s="52">
        <v>8</v>
      </c>
      <c r="O76" s="51">
        <v>5</v>
      </c>
      <c r="P76" s="51">
        <v>10</v>
      </c>
      <c r="Q76" s="51">
        <v>12</v>
      </c>
    </row>
    <row r="77" spans="1:27" x14ac:dyDescent="0.3">
      <c r="A77" s="195" t="s">
        <v>753</v>
      </c>
      <c r="B77" s="50">
        <f t="shared" si="12"/>
        <v>169</v>
      </c>
      <c r="C77" s="51">
        <v>3</v>
      </c>
      <c r="D77" s="51">
        <v>10</v>
      </c>
      <c r="E77" s="51">
        <v>8</v>
      </c>
      <c r="F77" s="51">
        <v>8</v>
      </c>
      <c r="G77" s="51">
        <v>14</v>
      </c>
      <c r="H77" s="51">
        <v>4</v>
      </c>
      <c r="I77" s="51">
        <v>6</v>
      </c>
      <c r="J77" s="51">
        <v>6</v>
      </c>
      <c r="K77" s="51">
        <v>8</v>
      </c>
      <c r="L77" s="52">
        <v>9</v>
      </c>
      <c r="M77" s="51">
        <v>16</v>
      </c>
      <c r="N77" s="52">
        <v>15</v>
      </c>
      <c r="O77" s="51">
        <v>24</v>
      </c>
      <c r="P77" s="51">
        <v>7</v>
      </c>
      <c r="Q77" s="51">
        <v>31</v>
      </c>
    </row>
    <row r="78" spans="1:27" x14ac:dyDescent="0.3">
      <c r="A78" s="192" t="s">
        <v>754</v>
      </c>
      <c r="B78" s="50">
        <f t="shared" si="12"/>
        <v>5363</v>
      </c>
      <c r="C78" s="51">
        <v>460</v>
      </c>
      <c r="D78" s="51">
        <v>331</v>
      </c>
      <c r="E78" s="51">
        <v>403</v>
      </c>
      <c r="F78" s="51">
        <v>459</v>
      </c>
      <c r="G78" s="51">
        <v>303</v>
      </c>
      <c r="H78" s="51">
        <v>193</v>
      </c>
      <c r="I78" s="51">
        <v>608</v>
      </c>
      <c r="J78" s="51">
        <v>436</v>
      </c>
      <c r="K78" s="51">
        <v>270</v>
      </c>
      <c r="L78" s="52">
        <v>319</v>
      </c>
      <c r="M78" s="51">
        <v>398</v>
      </c>
      <c r="N78" s="52">
        <v>269</v>
      </c>
      <c r="O78" s="51">
        <v>270</v>
      </c>
      <c r="P78" s="51">
        <v>316</v>
      </c>
      <c r="Q78" s="51">
        <v>328</v>
      </c>
      <c r="S78" s="53"/>
      <c r="T78" s="53"/>
      <c r="U78" s="53"/>
      <c r="V78" s="53"/>
      <c r="W78" s="53"/>
      <c r="X78" s="53"/>
      <c r="Y78" s="53"/>
      <c r="Z78" s="53"/>
      <c r="AA78" s="53"/>
    </row>
    <row r="79" spans="1:27" x14ac:dyDescent="0.3">
      <c r="A79" s="193" t="s">
        <v>755</v>
      </c>
      <c r="B79" s="50">
        <f t="shared" si="12"/>
        <v>14</v>
      </c>
      <c r="C79" s="51">
        <v>3</v>
      </c>
      <c r="D79" s="51">
        <v>0</v>
      </c>
      <c r="E79" s="51">
        <v>0</v>
      </c>
      <c r="F79" s="51">
        <v>0</v>
      </c>
      <c r="G79" s="51">
        <v>2</v>
      </c>
      <c r="H79" s="51">
        <v>1</v>
      </c>
      <c r="I79" s="51">
        <v>1</v>
      </c>
      <c r="J79" s="51">
        <v>0</v>
      </c>
      <c r="K79" s="51">
        <v>2</v>
      </c>
      <c r="L79" s="52">
        <v>0</v>
      </c>
      <c r="M79" s="51">
        <v>4</v>
      </c>
      <c r="N79" s="52">
        <v>1</v>
      </c>
      <c r="O79" s="51">
        <v>0</v>
      </c>
      <c r="P79" s="51">
        <v>0</v>
      </c>
      <c r="Q79" s="51">
        <v>0</v>
      </c>
    </row>
    <row r="80" spans="1:27" x14ac:dyDescent="0.3">
      <c r="A80" s="195" t="s">
        <v>756</v>
      </c>
      <c r="B80" s="50">
        <f t="shared" si="12"/>
        <v>101</v>
      </c>
      <c r="C80" s="51">
        <v>10</v>
      </c>
      <c r="D80" s="51">
        <v>1</v>
      </c>
      <c r="E80" s="51">
        <v>4</v>
      </c>
      <c r="F80" s="51">
        <v>7</v>
      </c>
      <c r="G80" s="51">
        <v>3</v>
      </c>
      <c r="H80" s="51">
        <v>22</v>
      </c>
      <c r="I80" s="51">
        <v>5</v>
      </c>
      <c r="J80" s="51">
        <v>6</v>
      </c>
      <c r="K80" s="51">
        <v>3</v>
      </c>
      <c r="L80" s="52">
        <v>10</v>
      </c>
      <c r="M80" s="51">
        <v>8</v>
      </c>
      <c r="N80" s="52">
        <v>4</v>
      </c>
      <c r="O80" s="51">
        <v>0</v>
      </c>
      <c r="P80" s="51">
        <v>3</v>
      </c>
      <c r="Q80" s="51">
        <v>15</v>
      </c>
    </row>
    <row r="81" spans="1:19" x14ac:dyDescent="0.3">
      <c r="A81" s="195" t="s">
        <v>757</v>
      </c>
      <c r="B81" s="50">
        <f t="shared" si="12"/>
        <v>53</v>
      </c>
      <c r="C81" s="51">
        <v>17</v>
      </c>
      <c r="D81" s="51">
        <v>2</v>
      </c>
      <c r="E81" s="51">
        <v>7</v>
      </c>
      <c r="F81" s="51">
        <v>4</v>
      </c>
      <c r="G81" s="51">
        <v>0</v>
      </c>
      <c r="H81" s="51">
        <v>4</v>
      </c>
      <c r="I81" s="51">
        <v>3</v>
      </c>
      <c r="J81" s="51">
        <v>3</v>
      </c>
      <c r="K81" s="51">
        <v>2</v>
      </c>
      <c r="L81" s="52">
        <v>1</v>
      </c>
      <c r="M81" s="51">
        <v>5</v>
      </c>
      <c r="N81" s="52">
        <v>1</v>
      </c>
      <c r="O81" s="51">
        <v>2</v>
      </c>
      <c r="P81" s="51">
        <v>0</v>
      </c>
      <c r="Q81" s="51">
        <v>2</v>
      </c>
    </row>
    <row r="82" spans="1:19" x14ac:dyDescent="0.3">
      <c r="A82" s="195" t="s">
        <v>758</v>
      </c>
      <c r="B82" s="50">
        <f t="shared" si="12"/>
        <v>2</v>
      </c>
      <c r="C82" s="51">
        <v>0</v>
      </c>
      <c r="D82" s="51">
        <v>0</v>
      </c>
      <c r="E82" s="51">
        <v>0</v>
      </c>
      <c r="F82" s="51">
        <v>0</v>
      </c>
      <c r="G82" s="51">
        <v>0</v>
      </c>
      <c r="H82" s="51">
        <v>1</v>
      </c>
      <c r="I82" s="51">
        <v>0</v>
      </c>
      <c r="J82" s="51">
        <v>0</v>
      </c>
      <c r="K82" s="51">
        <v>0</v>
      </c>
      <c r="L82" s="52">
        <v>0</v>
      </c>
      <c r="M82" s="51">
        <v>0</v>
      </c>
      <c r="N82" s="52">
        <v>0</v>
      </c>
      <c r="O82" s="51">
        <v>0</v>
      </c>
      <c r="P82" s="51">
        <v>0</v>
      </c>
      <c r="Q82" s="51">
        <v>1</v>
      </c>
      <c r="R82" s="110" t="e">
        <f>VLOOKUP(A82,'C-3'!$A$15:$A$437,1,FALSE)</f>
        <v>#N/A</v>
      </c>
      <c r="S82" s="113" t="s">
        <v>151</v>
      </c>
    </row>
    <row r="83" spans="1:19" x14ac:dyDescent="0.3">
      <c r="A83" s="192" t="s">
        <v>759</v>
      </c>
      <c r="B83" s="50">
        <f t="shared" si="12"/>
        <v>69</v>
      </c>
      <c r="C83" s="51">
        <v>17</v>
      </c>
      <c r="D83" s="51">
        <v>2</v>
      </c>
      <c r="E83" s="51">
        <v>12</v>
      </c>
      <c r="F83" s="51">
        <v>3</v>
      </c>
      <c r="G83" s="51">
        <v>1</v>
      </c>
      <c r="H83" s="51">
        <v>1</v>
      </c>
      <c r="I83" s="51">
        <v>2</v>
      </c>
      <c r="J83" s="51">
        <v>4</v>
      </c>
      <c r="K83" s="51">
        <v>3</v>
      </c>
      <c r="L83" s="52">
        <v>1</v>
      </c>
      <c r="M83" s="51">
        <v>8</v>
      </c>
      <c r="N83" s="52">
        <v>1</v>
      </c>
      <c r="O83" s="51">
        <v>0</v>
      </c>
      <c r="P83" s="51">
        <v>3</v>
      </c>
      <c r="Q83" s="51">
        <v>11</v>
      </c>
      <c r="R83" s="110" t="e">
        <f>VLOOKUP(A83,'C-3'!$A$15:$A$437,1,FALSE)</f>
        <v>#N/A</v>
      </c>
      <c r="S83" s="110" t="s">
        <v>648</v>
      </c>
    </row>
    <row r="84" spans="1:19" x14ac:dyDescent="0.3">
      <c r="A84" s="193" t="s">
        <v>760</v>
      </c>
      <c r="B84" s="50">
        <f t="shared" si="12"/>
        <v>3946</v>
      </c>
      <c r="C84" s="51">
        <v>226</v>
      </c>
      <c r="D84" s="51">
        <v>197</v>
      </c>
      <c r="E84" s="51">
        <v>436</v>
      </c>
      <c r="F84" s="51">
        <v>479</v>
      </c>
      <c r="G84" s="51">
        <v>204</v>
      </c>
      <c r="H84" s="51">
        <v>198</v>
      </c>
      <c r="I84" s="51">
        <v>191</v>
      </c>
      <c r="J84" s="51">
        <v>363</v>
      </c>
      <c r="K84" s="51">
        <v>243</v>
      </c>
      <c r="L84" s="52">
        <v>274</v>
      </c>
      <c r="M84" s="51">
        <v>164</v>
      </c>
      <c r="N84" s="52">
        <v>346</v>
      </c>
      <c r="O84" s="51">
        <v>172</v>
      </c>
      <c r="P84" s="51">
        <v>192</v>
      </c>
      <c r="Q84" s="51">
        <v>261</v>
      </c>
    </row>
    <row r="85" spans="1:19" x14ac:dyDescent="0.3">
      <c r="A85" s="197" t="s">
        <v>761</v>
      </c>
      <c r="B85" s="50">
        <f t="shared" ref="B85:B149" si="13">SUM(C85:Q85)</f>
        <v>19</v>
      </c>
      <c r="C85" s="51">
        <v>6</v>
      </c>
      <c r="D85" s="51">
        <v>1</v>
      </c>
      <c r="E85" s="51">
        <v>1</v>
      </c>
      <c r="F85" s="51">
        <v>1</v>
      </c>
      <c r="G85" s="51">
        <v>0</v>
      </c>
      <c r="H85" s="51">
        <v>3</v>
      </c>
      <c r="I85" s="51">
        <v>1</v>
      </c>
      <c r="J85" s="51">
        <v>1</v>
      </c>
      <c r="K85" s="51">
        <v>1</v>
      </c>
      <c r="L85" s="52">
        <v>0</v>
      </c>
      <c r="M85" s="51">
        <v>2</v>
      </c>
      <c r="N85" s="52">
        <v>1</v>
      </c>
      <c r="O85" s="51">
        <v>0</v>
      </c>
      <c r="P85" s="51">
        <v>0</v>
      </c>
      <c r="Q85" s="51">
        <v>1</v>
      </c>
    </row>
    <row r="86" spans="1:19" x14ac:dyDescent="0.3">
      <c r="A86" s="197" t="s">
        <v>762</v>
      </c>
      <c r="B86" s="50">
        <f t="shared" si="13"/>
        <v>202</v>
      </c>
      <c r="C86" s="51">
        <v>23</v>
      </c>
      <c r="D86" s="51">
        <v>9</v>
      </c>
      <c r="E86" s="51">
        <v>15</v>
      </c>
      <c r="F86" s="51">
        <v>10</v>
      </c>
      <c r="G86" s="51">
        <v>14</v>
      </c>
      <c r="H86" s="51">
        <v>9</v>
      </c>
      <c r="I86" s="51">
        <v>23</v>
      </c>
      <c r="J86" s="51">
        <v>23</v>
      </c>
      <c r="K86" s="51">
        <v>10</v>
      </c>
      <c r="L86" s="52">
        <v>11</v>
      </c>
      <c r="M86" s="51">
        <v>16</v>
      </c>
      <c r="N86" s="52">
        <v>9</v>
      </c>
      <c r="O86" s="51">
        <v>8</v>
      </c>
      <c r="P86" s="51">
        <v>5</v>
      </c>
      <c r="Q86" s="51">
        <v>17</v>
      </c>
      <c r="R86" s="6" t="e">
        <f>VLOOKUP(A86,'C-3'!$A$15:$A$437,1,FALSE)</f>
        <v>#N/A</v>
      </c>
      <c r="S86" s="110" t="s">
        <v>149</v>
      </c>
    </row>
    <row r="87" spans="1:19" x14ac:dyDescent="0.3">
      <c r="A87" s="197" t="s">
        <v>763</v>
      </c>
      <c r="B87" s="50">
        <f t="shared" si="13"/>
        <v>205</v>
      </c>
      <c r="C87" s="51">
        <v>31</v>
      </c>
      <c r="D87" s="51">
        <v>12</v>
      </c>
      <c r="E87" s="51">
        <v>22</v>
      </c>
      <c r="F87" s="51">
        <v>51</v>
      </c>
      <c r="G87" s="51">
        <v>4</v>
      </c>
      <c r="H87" s="51">
        <v>2</v>
      </c>
      <c r="I87" s="51">
        <v>0</v>
      </c>
      <c r="J87" s="51">
        <v>6</v>
      </c>
      <c r="K87" s="51">
        <v>12</v>
      </c>
      <c r="L87" s="52">
        <v>15</v>
      </c>
      <c r="M87" s="51">
        <v>27</v>
      </c>
      <c r="N87" s="52">
        <v>1</v>
      </c>
      <c r="O87" s="51">
        <v>9</v>
      </c>
      <c r="P87" s="51">
        <v>11</v>
      </c>
      <c r="Q87" s="51">
        <v>2</v>
      </c>
      <c r="R87" s="6" t="e">
        <f>VLOOKUP(A87,'C-3'!$A$15:$A$437,1,FALSE)</f>
        <v>#N/A</v>
      </c>
      <c r="S87" s="110" t="s">
        <v>644</v>
      </c>
    </row>
    <row r="88" spans="1:19" x14ac:dyDescent="0.3">
      <c r="A88" s="198" t="s">
        <v>764</v>
      </c>
      <c r="B88" s="50">
        <f t="shared" si="13"/>
        <v>22</v>
      </c>
      <c r="C88" s="51">
        <v>16</v>
      </c>
      <c r="D88" s="51">
        <v>1</v>
      </c>
      <c r="E88" s="51">
        <v>1</v>
      </c>
      <c r="F88" s="51">
        <v>2</v>
      </c>
      <c r="G88" s="51">
        <v>0</v>
      </c>
      <c r="H88" s="51">
        <v>0</v>
      </c>
      <c r="I88" s="51">
        <v>0</v>
      </c>
      <c r="J88" s="51">
        <v>1</v>
      </c>
      <c r="K88" s="51">
        <v>0</v>
      </c>
      <c r="L88" s="52">
        <v>0</v>
      </c>
      <c r="M88" s="51">
        <v>0</v>
      </c>
      <c r="N88" s="52">
        <v>0</v>
      </c>
      <c r="O88" s="51">
        <v>0</v>
      </c>
      <c r="P88" s="51">
        <v>1</v>
      </c>
      <c r="Q88" s="51">
        <v>0</v>
      </c>
    </row>
    <row r="89" spans="1:19" x14ac:dyDescent="0.3">
      <c r="A89" s="199" t="s">
        <v>765</v>
      </c>
      <c r="B89" s="50">
        <f t="shared" si="13"/>
        <v>1</v>
      </c>
      <c r="C89" s="51">
        <v>0</v>
      </c>
      <c r="D89" s="51">
        <v>0</v>
      </c>
      <c r="E89" s="51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2">
        <v>0</v>
      </c>
      <c r="M89" s="51">
        <v>1</v>
      </c>
      <c r="N89" s="52">
        <v>0</v>
      </c>
      <c r="O89" s="51">
        <v>0</v>
      </c>
      <c r="P89" s="51">
        <v>0</v>
      </c>
      <c r="Q89" s="51">
        <v>0</v>
      </c>
    </row>
    <row r="90" spans="1:19" x14ac:dyDescent="0.3">
      <c r="A90" s="193" t="s">
        <v>766</v>
      </c>
      <c r="B90" s="50">
        <f t="shared" si="13"/>
        <v>9</v>
      </c>
      <c r="C90" s="51">
        <v>0</v>
      </c>
      <c r="D90" s="51">
        <v>0</v>
      </c>
      <c r="E90" s="51">
        <v>0</v>
      </c>
      <c r="F90" s="51">
        <v>0</v>
      </c>
      <c r="G90" s="51">
        <v>1</v>
      </c>
      <c r="H90" s="51">
        <v>0</v>
      </c>
      <c r="I90" s="51">
        <v>0</v>
      </c>
      <c r="J90" s="51">
        <v>1</v>
      </c>
      <c r="K90" s="51">
        <v>0</v>
      </c>
      <c r="L90" s="52">
        <v>0</v>
      </c>
      <c r="M90" s="51">
        <v>0</v>
      </c>
      <c r="N90" s="52">
        <v>1</v>
      </c>
      <c r="O90" s="51">
        <v>5</v>
      </c>
      <c r="P90" s="51">
        <v>1</v>
      </c>
      <c r="Q90" s="51">
        <v>0</v>
      </c>
    </row>
    <row r="91" spans="1:19" x14ac:dyDescent="0.3">
      <c r="A91" s="200" t="s">
        <v>767</v>
      </c>
      <c r="B91" s="50">
        <f t="shared" si="13"/>
        <v>39</v>
      </c>
      <c r="C91" s="51">
        <v>8</v>
      </c>
      <c r="D91" s="51">
        <v>3</v>
      </c>
      <c r="E91" s="51">
        <v>5</v>
      </c>
      <c r="F91" s="51">
        <v>3</v>
      </c>
      <c r="G91" s="51">
        <v>1</v>
      </c>
      <c r="H91" s="51">
        <v>4</v>
      </c>
      <c r="I91" s="51">
        <v>5</v>
      </c>
      <c r="J91" s="51">
        <v>4</v>
      </c>
      <c r="K91" s="51">
        <v>0</v>
      </c>
      <c r="L91" s="52">
        <v>3</v>
      </c>
      <c r="M91" s="51">
        <v>0</v>
      </c>
      <c r="N91" s="52">
        <v>2</v>
      </c>
      <c r="O91" s="51">
        <v>0</v>
      </c>
      <c r="P91" s="51">
        <v>1</v>
      </c>
      <c r="Q91" s="51">
        <v>0</v>
      </c>
    </row>
    <row r="92" spans="1:19" x14ac:dyDescent="0.3">
      <c r="A92" s="192" t="s">
        <v>768</v>
      </c>
      <c r="B92" s="50">
        <f t="shared" si="13"/>
        <v>27</v>
      </c>
      <c r="C92" s="51">
        <v>7</v>
      </c>
      <c r="D92" s="51">
        <v>5</v>
      </c>
      <c r="E92" s="51">
        <v>1</v>
      </c>
      <c r="F92" s="51">
        <v>1</v>
      </c>
      <c r="G92" s="51">
        <v>1</v>
      </c>
      <c r="H92" s="51">
        <v>1</v>
      </c>
      <c r="I92" s="51">
        <v>4</v>
      </c>
      <c r="J92" s="51">
        <v>0</v>
      </c>
      <c r="K92" s="51">
        <v>0</v>
      </c>
      <c r="L92" s="52">
        <v>1</v>
      </c>
      <c r="M92" s="51">
        <v>3</v>
      </c>
      <c r="N92" s="52">
        <v>0</v>
      </c>
      <c r="O92" s="51">
        <v>0</v>
      </c>
      <c r="P92" s="51">
        <v>1</v>
      </c>
      <c r="Q92" s="51">
        <v>2</v>
      </c>
    </row>
    <row r="93" spans="1:19" x14ac:dyDescent="0.3">
      <c r="A93" s="193" t="s">
        <v>769</v>
      </c>
      <c r="B93" s="50">
        <f t="shared" si="13"/>
        <v>15</v>
      </c>
      <c r="C93" s="51">
        <v>0</v>
      </c>
      <c r="D93" s="51">
        <v>0</v>
      </c>
      <c r="E93" s="51">
        <v>0</v>
      </c>
      <c r="F93" s="51">
        <v>1</v>
      </c>
      <c r="G93" s="51">
        <v>5</v>
      </c>
      <c r="H93" s="51">
        <v>2</v>
      </c>
      <c r="I93" s="51">
        <v>1</v>
      </c>
      <c r="J93" s="51">
        <v>2</v>
      </c>
      <c r="K93" s="51">
        <v>0</v>
      </c>
      <c r="L93" s="52">
        <v>0</v>
      </c>
      <c r="M93" s="51">
        <v>4</v>
      </c>
      <c r="N93" s="52">
        <v>0</v>
      </c>
      <c r="O93" s="51">
        <v>0</v>
      </c>
      <c r="P93" s="51">
        <v>0</v>
      </c>
      <c r="Q93" s="51">
        <v>0</v>
      </c>
    </row>
    <row r="94" spans="1:19" x14ac:dyDescent="0.3">
      <c r="A94" s="192" t="s">
        <v>770</v>
      </c>
      <c r="B94" s="50">
        <f t="shared" si="13"/>
        <v>5629</v>
      </c>
      <c r="C94" s="51">
        <v>1072</v>
      </c>
      <c r="D94" s="51">
        <v>463</v>
      </c>
      <c r="E94" s="51">
        <v>557</v>
      </c>
      <c r="F94" s="51">
        <v>482</v>
      </c>
      <c r="G94" s="51">
        <v>222</v>
      </c>
      <c r="H94" s="51">
        <v>181</v>
      </c>
      <c r="I94" s="51">
        <v>563</v>
      </c>
      <c r="J94" s="51">
        <v>720</v>
      </c>
      <c r="K94" s="51">
        <v>253</v>
      </c>
      <c r="L94" s="52">
        <v>167</v>
      </c>
      <c r="M94" s="51">
        <v>342</v>
      </c>
      <c r="N94" s="52">
        <v>247</v>
      </c>
      <c r="O94" s="51">
        <v>112</v>
      </c>
      <c r="P94" s="51">
        <v>112</v>
      </c>
      <c r="Q94" s="51">
        <v>136</v>
      </c>
    </row>
    <row r="95" spans="1:19" x14ac:dyDescent="0.3">
      <c r="A95" s="193" t="s">
        <v>771</v>
      </c>
      <c r="B95" s="50">
        <f t="shared" si="13"/>
        <v>6</v>
      </c>
      <c r="C95" s="51">
        <v>0</v>
      </c>
      <c r="D95" s="51">
        <v>0</v>
      </c>
      <c r="E95" s="51">
        <v>0</v>
      </c>
      <c r="F95" s="51">
        <v>0</v>
      </c>
      <c r="G95" s="51">
        <v>0</v>
      </c>
      <c r="H95" s="51">
        <v>0</v>
      </c>
      <c r="I95" s="51">
        <v>2</v>
      </c>
      <c r="J95" s="51">
        <v>4</v>
      </c>
      <c r="K95" s="51">
        <v>0</v>
      </c>
      <c r="L95" s="52">
        <v>0</v>
      </c>
      <c r="M95" s="51">
        <v>0</v>
      </c>
      <c r="N95" s="52">
        <v>0</v>
      </c>
      <c r="O95" s="51">
        <v>0</v>
      </c>
      <c r="P95" s="51">
        <v>0</v>
      </c>
      <c r="Q95" s="51">
        <v>0</v>
      </c>
    </row>
    <row r="96" spans="1:19" x14ac:dyDescent="0.3">
      <c r="A96" s="193" t="s">
        <v>772</v>
      </c>
      <c r="B96" s="50">
        <f t="shared" si="13"/>
        <v>5</v>
      </c>
      <c r="C96" s="51">
        <v>1</v>
      </c>
      <c r="D96" s="51">
        <v>2</v>
      </c>
      <c r="E96" s="51">
        <v>0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2">
        <v>0</v>
      </c>
      <c r="M96" s="51">
        <v>0</v>
      </c>
      <c r="N96" s="52">
        <v>0</v>
      </c>
      <c r="O96" s="51">
        <v>0</v>
      </c>
      <c r="P96" s="51">
        <v>0</v>
      </c>
      <c r="Q96" s="51">
        <v>2</v>
      </c>
    </row>
    <row r="97" spans="1:19" x14ac:dyDescent="0.3">
      <c r="A97" s="193" t="s">
        <v>773</v>
      </c>
      <c r="B97" s="50">
        <f t="shared" si="13"/>
        <v>52</v>
      </c>
      <c r="C97" s="51">
        <v>11</v>
      </c>
      <c r="D97" s="51">
        <v>7</v>
      </c>
      <c r="E97" s="51">
        <v>3</v>
      </c>
      <c r="F97" s="51">
        <v>6</v>
      </c>
      <c r="G97" s="51">
        <v>0</v>
      </c>
      <c r="H97" s="51">
        <v>9</v>
      </c>
      <c r="I97" s="51">
        <v>5</v>
      </c>
      <c r="J97" s="51">
        <v>1</v>
      </c>
      <c r="K97" s="51">
        <v>3</v>
      </c>
      <c r="L97" s="52">
        <v>0</v>
      </c>
      <c r="M97" s="51">
        <v>2</v>
      </c>
      <c r="N97" s="52">
        <v>1</v>
      </c>
      <c r="O97" s="51">
        <v>1</v>
      </c>
      <c r="P97" s="51">
        <v>2</v>
      </c>
      <c r="Q97" s="51">
        <v>1</v>
      </c>
      <c r="R97" s="6" t="e">
        <f>VLOOKUP(A97,'C-3'!$A$15:$A$437,1,FALSE)</f>
        <v>#N/A</v>
      </c>
      <c r="S97" s="110" t="s">
        <v>646</v>
      </c>
    </row>
    <row r="98" spans="1:19" x14ac:dyDescent="0.3">
      <c r="A98" s="193" t="s">
        <v>774</v>
      </c>
      <c r="B98" s="50">
        <f t="shared" si="13"/>
        <v>167</v>
      </c>
      <c r="C98" s="51">
        <v>26</v>
      </c>
      <c r="D98" s="51">
        <v>13</v>
      </c>
      <c r="E98" s="51">
        <v>14</v>
      </c>
      <c r="F98" s="51">
        <v>14</v>
      </c>
      <c r="G98" s="51">
        <v>9</v>
      </c>
      <c r="H98" s="51">
        <v>13</v>
      </c>
      <c r="I98" s="51">
        <v>11</v>
      </c>
      <c r="J98" s="51">
        <v>15</v>
      </c>
      <c r="K98" s="51">
        <v>9</v>
      </c>
      <c r="L98" s="52">
        <v>5</v>
      </c>
      <c r="M98" s="51">
        <v>6</v>
      </c>
      <c r="N98" s="52">
        <v>11</v>
      </c>
      <c r="O98" s="51">
        <v>8</v>
      </c>
      <c r="P98" s="51">
        <v>6</v>
      </c>
      <c r="Q98" s="51">
        <v>7</v>
      </c>
    </row>
    <row r="99" spans="1:19" x14ac:dyDescent="0.3">
      <c r="A99" s="193" t="s">
        <v>775</v>
      </c>
      <c r="B99" s="50">
        <f t="shared" si="13"/>
        <v>24</v>
      </c>
      <c r="C99" s="51">
        <v>2</v>
      </c>
      <c r="D99" s="51">
        <v>1</v>
      </c>
      <c r="E99" s="51">
        <v>0</v>
      </c>
      <c r="F99" s="51">
        <v>2</v>
      </c>
      <c r="G99" s="51">
        <v>2</v>
      </c>
      <c r="H99" s="51">
        <v>2</v>
      </c>
      <c r="I99" s="51">
        <v>0</v>
      </c>
      <c r="J99" s="51">
        <v>3</v>
      </c>
      <c r="K99" s="51">
        <v>3</v>
      </c>
      <c r="L99" s="52">
        <v>1</v>
      </c>
      <c r="M99" s="51">
        <v>4</v>
      </c>
      <c r="N99" s="52">
        <v>1</v>
      </c>
      <c r="O99" s="51">
        <v>2</v>
      </c>
      <c r="P99" s="51">
        <v>1</v>
      </c>
      <c r="Q99" s="51">
        <v>0</v>
      </c>
    </row>
    <row r="100" spans="1:19" x14ac:dyDescent="0.3">
      <c r="A100" s="193" t="s">
        <v>776</v>
      </c>
      <c r="B100" s="50">
        <f t="shared" si="13"/>
        <v>4</v>
      </c>
      <c r="C100" s="51">
        <v>0</v>
      </c>
      <c r="D100" s="51">
        <v>0</v>
      </c>
      <c r="E100" s="51">
        <v>0</v>
      </c>
      <c r="F100" s="51">
        <v>0</v>
      </c>
      <c r="G100" s="51">
        <v>1</v>
      </c>
      <c r="H100" s="51">
        <v>0</v>
      </c>
      <c r="I100" s="51">
        <v>1</v>
      </c>
      <c r="J100" s="51">
        <v>0</v>
      </c>
      <c r="K100" s="51">
        <v>0</v>
      </c>
      <c r="L100" s="52">
        <v>2</v>
      </c>
      <c r="M100" s="51">
        <v>0</v>
      </c>
      <c r="N100" s="52">
        <v>0</v>
      </c>
      <c r="O100" s="51">
        <v>0</v>
      </c>
      <c r="P100" s="51">
        <v>0</v>
      </c>
      <c r="Q100" s="51">
        <v>0</v>
      </c>
      <c r="R100" s="6" t="e">
        <f>VLOOKUP(A100,'C-3'!$A$15:$A$437,1,FALSE)</f>
        <v>#N/A</v>
      </c>
      <c r="S100" s="110" t="s">
        <v>649</v>
      </c>
    </row>
    <row r="101" spans="1:19" x14ac:dyDescent="0.3">
      <c r="A101" s="193" t="s">
        <v>777</v>
      </c>
      <c r="B101" s="50">
        <f t="shared" si="13"/>
        <v>9</v>
      </c>
      <c r="C101" s="51">
        <v>0</v>
      </c>
      <c r="D101" s="51">
        <v>0</v>
      </c>
      <c r="E101" s="51">
        <v>0</v>
      </c>
      <c r="F101" s="51">
        <v>0</v>
      </c>
      <c r="G101" s="51">
        <v>1</v>
      </c>
      <c r="H101" s="51">
        <v>1</v>
      </c>
      <c r="I101" s="51">
        <v>2</v>
      </c>
      <c r="J101" s="51">
        <v>0</v>
      </c>
      <c r="K101" s="51">
        <v>0</v>
      </c>
      <c r="L101" s="52">
        <v>0</v>
      </c>
      <c r="M101" s="51">
        <v>0</v>
      </c>
      <c r="N101" s="52">
        <v>0</v>
      </c>
      <c r="O101" s="51">
        <v>4</v>
      </c>
      <c r="P101" s="51">
        <v>0</v>
      </c>
      <c r="Q101" s="51">
        <v>1</v>
      </c>
      <c r="R101" s="6" t="e">
        <f>VLOOKUP(A101,'C-3'!$A$15:$A$437,1,FALSE)</f>
        <v>#N/A</v>
      </c>
      <c r="S101" s="115" t="s">
        <v>650</v>
      </c>
    </row>
    <row r="102" spans="1:19" x14ac:dyDescent="0.3">
      <c r="A102" s="193" t="s">
        <v>778</v>
      </c>
      <c r="B102" s="50">
        <f t="shared" si="13"/>
        <v>19</v>
      </c>
      <c r="C102" s="51">
        <v>6</v>
      </c>
      <c r="D102" s="51">
        <v>0</v>
      </c>
      <c r="E102" s="51">
        <v>8</v>
      </c>
      <c r="F102" s="51">
        <v>1</v>
      </c>
      <c r="G102" s="51">
        <v>0</v>
      </c>
      <c r="H102" s="51">
        <v>1</v>
      </c>
      <c r="I102" s="51">
        <v>0</v>
      </c>
      <c r="J102" s="51">
        <v>0</v>
      </c>
      <c r="K102" s="51">
        <v>0</v>
      </c>
      <c r="L102" s="52">
        <v>0</v>
      </c>
      <c r="M102" s="51">
        <v>1</v>
      </c>
      <c r="N102" s="52">
        <v>1</v>
      </c>
      <c r="O102" s="51">
        <v>0</v>
      </c>
      <c r="P102" s="51">
        <v>0</v>
      </c>
      <c r="Q102" s="51">
        <v>1</v>
      </c>
      <c r="R102" s="6" t="e">
        <f>VLOOKUP(A102,'C-3'!$A$15:$A$437,1,FALSE)</f>
        <v>#N/A</v>
      </c>
      <c r="S102" s="115" t="s">
        <v>650</v>
      </c>
    </row>
    <row r="103" spans="1:19" x14ac:dyDescent="0.3">
      <c r="A103" s="192" t="s">
        <v>779</v>
      </c>
      <c r="B103" s="50">
        <f t="shared" si="13"/>
        <v>414</v>
      </c>
      <c r="C103" s="51">
        <v>42</v>
      </c>
      <c r="D103" s="51">
        <v>20</v>
      </c>
      <c r="E103" s="51">
        <v>235</v>
      </c>
      <c r="F103" s="51">
        <v>12</v>
      </c>
      <c r="G103" s="51">
        <v>1</v>
      </c>
      <c r="H103" s="51">
        <v>14</v>
      </c>
      <c r="I103" s="51">
        <v>23</v>
      </c>
      <c r="J103" s="51">
        <v>7</v>
      </c>
      <c r="K103" s="51">
        <v>7</v>
      </c>
      <c r="L103" s="52">
        <v>4</v>
      </c>
      <c r="M103" s="51">
        <v>35</v>
      </c>
      <c r="N103" s="52">
        <v>2</v>
      </c>
      <c r="O103" s="51">
        <v>3</v>
      </c>
      <c r="P103" s="51">
        <v>2</v>
      </c>
      <c r="Q103" s="51">
        <v>7</v>
      </c>
    </row>
    <row r="104" spans="1:19" x14ac:dyDescent="0.3">
      <c r="A104" s="193" t="s">
        <v>780</v>
      </c>
      <c r="B104" s="50">
        <f t="shared" si="13"/>
        <v>6</v>
      </c>
      <c r="C104" s="51">
        <v>1</v>
      </c>
      <c r="D104" s="51">
        <v>0</v>
      </c>
      <c r="E104" s="51">
        <v>1</v>
      </c>
      <c r="F104" s="51">
        <v>0</v>
      </c>
      <c r="G104" s="51">
        <v>1</v>
      </c>
      <c r="H104" s="51">
        <v>0</v>
      </c>
      <c r="I104" s="51">
        <v>0</v>
      </c>
      <c r="J104" s="51">
        <v>0</v>
      </c>
      <c r="K104" s="51">
        <v>0</v>
      </c>
      <c r="L104" s="52">
        <v>0</v>
      </c>
      <c r="M104" s="51">
        <v>1</v>
      </c>
      <c r="N104" s="52">
        <v>0</v>
      </c>
      <c r="O104" s="51">
        <v>0</v>
      </c>
      <c r="P104" s="51">
        <v>0</v>
      </c>
      <c r="Q104" s="51">
        <v>2</v>
      </c>
    </row>
    <row r="105" spans="1:19" x14ac:dyDescent="0.3">
      <c r="A105" s="193" t="s">
        <v>781</v>
      </c>
      <c r="B105" s="50">
        <f t="shared" si="13"/>
        <v>8</v>
      </c>
      <c r="C105" s="51">
        <v>4</v>
      </c>
      <c r="D105" s="51">
        <v>0</v>
      </c>
      <c r="E105" s="51">
        <v>1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2">
        <v>0</v>
      </c>
      <c r="M105" s="51">
        <v>0</v>
      </c>
      <c r="N105" s="52">
        <v>0</v>
      </c>
      <c r="O105" s="51">
        <v>3</v>
      </c>
      <c r="P105" s="51">
        <v>0</v>
      </c>
      <c r="Q105" s="51">
        <v>0</v>
      </c>
      <c r="R105" s="6" t="e">
        <f>VLOOKUP(A105,'C-3'!$A$15:$A$437,1,FALSE)</f>
        <v>#N/A</v>
      </c>
    </row>
    <row r="106" spans="1:19" x14ac:dyDescent="0.3">
      <c r="A106" s="193" t="s">
        <v>782</v>
      </c>
      <c r="B106" s="50">
        <f t="shared" si="13"/>
        <v>485</v>
      </c>
      <c r="C106" s="51">
        <v>87</v>
      </c>
      <c r="D106" s="51">
        <v>85</v>
      </c>
      <c r="E106" s="51">
        <v>107</v>
      </c>
      <c r="F106" s="51">
        <v>26</v>
      </c>
      <c r="G106" s="51">
        <v>7</v>
      </c>
      <c r="H106" s="51">
        <v>20</v>
      </c>
      <c r="I106" s="51">
        <v>31</v>
      </c>
      <c r="J106" s="51">
        <v>31</v>
      </c>
      <c r="K106" s="51">
        <v>12</v>
      </c>
      <c r="L106" s="52">
        <v>11</v>
      </c>
      <c r="M106" s="51">
        <v>28</v>
      </c>
      <c r="N106" s="52">
        <v>8</v>
      </c>
      <c r="O106" s="51">
        <v>4</v>
      </c>
      <c r="P106" s="51">
        <v>14</v>
      </c>
      <c r="Q106" s="51">
        <v>14</v>
      </c>
    </row>
    <row r="107" spans="1:19" x14ac:dyDescent="0.3">
      <c r="A107" s="193" t="s">
        <v>783</v>
      </c>
      <c r="B107" s="50">
        <f t="shared" si="13"/>
        <v>4</v>
      </c>
      <c r="C107" s="51">
        <v>0</v>
      </c>
      <c r="D107" s="51">
        <v>0</v>
      </c>
      <c r="E107" s="51">
        <v>0</v>
      </c>
      <c r="F107" s="51">
        <v>0</v>
      </c>
      <c r="G107" s="51">
        <v>2</v>
      </c>
      <c r="H107" s="51">
        <v>0</v>
      </c>
      <c r="I107" s="51">
        <v>0</v>
      </c>
      <c r="J107" s="51">
        <v>0</v>
      </c>
      <c r="K107" s="51">
        <v>0</v>
      </c>
      <c r="L107" s="52">
        <v>1</v>
      </c>
      <c r="M107" s="51">
        <v>0</v>
      </c>
      <c r="N107" s="52">
        <v>0</v>
      </c>
      <c r="O107" s="51">
        <v>1</v>
      </c>
      <c r="P107" s="51">
        <v>0</v>
      </c>
      <c r="Q107" s="51">
        <v>0</v>
      </c>
    </row>
    <row r="108" spans="1:19" x14ac:dyDescent="0.3">
      <c r="A108" s="193" t="s">
        <v>784</v>
      </c>
      <c r="B108" s="50">
        <f t="shared" si="13"/>
        <v>18</v>
      </c>
      <c r="C108" s="51">
        <v>3</v>
      </c>
      <c r="D108" s="51">
        <v>0</v>
      </c>
      <c r="E108" s="51">
        <v>0</v>
      </c>
      <c r="F108" s="51">
        <v>1</v>
      </c>
      <c r="G108" s="51">
        <v>2</v>
      </c>
      <c r="H108" s="51">
        <v>0</v>
      </c>
      <c r="I108" s="51">
        <v>1</v>
      </c>
      <c r="J108" s="51">
        <v>1</v>
      </c>
      <c r="K108" s="51">
        <v>0</v>
      </c>
      <c r="L108" s="52">
        <v>0</v>
      </c>
      <c r="M108" s="51">
        <v>1</v>
      </c>
      <c r="N108" s="52">
        <v>6</v>
      </c>
      <c r="O108" s="51">
        <v>3</v>
      </c>
      <c r="P108" s="51">
        <v>0</v>
      </c>
      <c r="Q108" s="51">
        <v>0</v>
      </c>
    </row>
    <row r="109" spans="1:19" x14ac:dyDescent="0.3">
      <c r="A109" s="194" t="s">
        <v>785</v>
      </c>
      <c r="B109" s="50">
        <f t="shared" si="13"/>
        <v>30</v>
      </c>
      <c r="C109" s="51">
        <v>0</v>
      </c>
      <c r="D109" s="51">
        <v>3</v>
      </c>
      <c r="E109" s="51">
        <v>2</v>
      </c>
      <c r="F109" s="51">
        <v>4</v>
      </c>
      <c r="G109" s="51">
        <v>0</v>
      </c>
      <c r="H109" s="51">
        <v>1</v>
      </c>
      <c r="I109" s="51">
        <v>0</v>
      </c>
      <c r="J109" s="51">
        <v>4</v>
      </c>
      <c r="K109" s="51">
        <v>1</v>
      </c>
      <c r="L109" s="52">
        <v>2</v>
      </c>
      <c r="M109" s="51">
        <v>2</v>
      </c>
      <c r="N109" s="52">
        <v>4</v>
      </c>
      <c r="O109" s="51">
        <v>3</v>
      </c>
      <c r="P109" s="51">
        <v>4</v>
      </c>
      <c r="Q109" s="51">
        <v>0</v>
      </c>
      <c r="R109" s="6" t="e">
        <f>VLOOKUP(A109,'C-3'!$A$15:$A$437,1,FALSE)</f>
        <v>#N/A</v>
      </c>
      <c r="S109" s="110" t="s">
        <v>151</v>
      </c>
    </row>
    <row r="110" spans="1:19" x14ac:dyDescent="0.3">
      <c r="A110" s="194" t="s">
        <v>786</v>
      </c>
      <c r="B110" s="50">
        <f t="shared" si="13"/>
        <v>1</v>
      </c>
      <c r="C110" s="51">
        <v>1</v>
      </c>
      <c r="D110" s="51">
        <v>0</v>
      </c>
      <c r="E110" s="51">
        <v>0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2">
        <v>0</v>
      </c>
      <c r="M110" s="51">
        <v>0</v>
      </c>
      <c r="N110" s="52">
        <v>0</v>
      </c>
      <c r="O110" s="51">
        <v>0</v>
      </c>
      <c r="P110" s="51">
        <v>0</v>
      </c>
      <c r="Q110" s="51">
        <v>0</v>
      </c>
    </row>
    <row r="111" spans="1:19" x14ac:dyDescent="0.3">
      <c r="A111" s="6" t="s">
        <v>613</v>
      </c>
      <c r="B111" s="50">
        <f t="shared" si="13"/>
        <v>1</v>
      </c>
      <c r="C111" s="51">
        <v>1</v>
      </c>
      <c r="D111" s="51">
        <v>0</v>
      </c>
      <c r="E111" s="51">
        <v>0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2">
        <v>0</v>
      </c>
      <c r="M111" s="51">
        <v>0</v>
      </c>
      <c r="N111" s="52">
        <v>0</v>
      </c>
      <c r="O111" s="51">
        <v>0</v>
      </c>
      <c r="P111" s="51">
        <v>0</v>
      </c>
      <c r="Q111" s="51">
        <v>0</v>
      </c>
    </row>
    <row r="112" spans="1:19" x14ac:dyDescent="0.3">
      <c r="A112" s="194" t="s">
        <v>787</v>
      </c>
      <c r="B112" s="50">
        <f t="shared" si="13"/>
        <v>10</v>
      </c>
      <c r="C112" s="51">
        <v>4</v>
      </c>
      <c r="D112" s="51">
        <v>0</v>
      </c>
      <c r="E112" s="51">
        <v>1</v>
      </c>
      <c r="F112" s="51">
        <v>0</v>
      </c>
      <c r="G112" s="51">
        <v>2</v>
      </c>
      <c r="H112" s="51">
        <v>0</v>
      </c>
      <c r="I112" s="51">
        <v>0</v>
      </c>
      <c r="J112" s="51">
        <v>1</v>
      </c>
      <c r="K112" s="51">
        <v>0</v>
      </c>
      <c r="L112" s="52">
        <v>0</v>
      </c>
      <c r="M112" s="51">
        <v>0</v>
      </c>
      <c r="N112" s="52">
        <v>2</v>
      </c>
      <c r="O112" s="51">
        <v>0</v>
      </c>
      <c r="P112" s="51">
        <v>0</v>
      </c>
      <c r="Q112" s="51">
        <v>0</v>
      </c>
      <c r="R112" s="6" t="e">
        <f>VLOOKUP(A112,'C-3'!$A$15:$A$437,1,FALSE)</f>
        <v>#N/A</v>
      </c>
      <c r="S112" s="112" t="s">
        <v>151</v>
      </c>
    </row>
    <row r="113" spans="1:19" x14ac:dyDescent="0.3">
      <c r="A113" s="193" t="s">
        <v>788</v>
      </c>
      <c r="B113" s="50">
        <f t="shared" si="13"/>
        <v>1582</v>
      </c>
      <c r="C113" s="51">
        <v>550</v>
      </c>
      <c r="D113" s="51">
        <v>112</v>
      </c>
      <c r="E113" s="51">
        <v>122</v>
      </c>
      <c r="F113" s="51">
        <v>86</v>
      </c>
      <c r="G113" s="51">
        <v>65</v>
      </c>
      <c r="H113" s="51">
        <v>35</v>
      </c>
      <c r="I113" s="51">
        <v>108</v>
      </c>
      <c r="J113" s="51">
        <v>89</v>
      </c>
      <c r="K113" s="51">
        <v>46</v>
      </c>
      <c r="L113" s="52">
        <v>33</v>
      </c>
      <c r="M113" s="51">
        <v>53</v>
      </c>
      <c r="N113" s="52">
        <v>37</v>
      </c>
      <c r="O113" s="51">
        <v>33</v>
      </c>
      <c r="P113" s="51">
        <v>56</v>
      </c>
      <c r="Q113" s="51">
        <v>157</v>
      </c>
    </row>
    <row r="114" spans="1:19" x14ac:dyDescent="0.3">
      <c r="A114" s="193" t="s">
        <v>789</v>
      </c>
      <c r="B114" s="50">
        <f t="shared" si="13"/>
        <v>97</v>
      </c>
      <c r="C114" s="51">
        <v>25</v>
      </c>
      <c r="D114" s="51">
        <v>12</v>
      </c>
      <c r="E114" s="51">
        <v>4</v>
      </c>
      <c r="F114" s="51">
        <v>5</v>
      </c>
      <c r="G114" s="51">
        <v>14</v>
      </c>
      <c r="H114" s="51">
        <v>3</v>
      </c>
      <c r="I114" s="51">
        <v>3</v>
      </c>
      <c r="J114" s="51">
        <v>9</v>
      </c>
      <c r="K114" s="51">
        <v>3</v>
      </c>
      <c r="L114" s="52">
        <v>3</v>
      </c>
      <c r="M114" s="51">
        <v>6</v>
      </c>
      <c r="N114" s="52">
        <v>2</v>
      </c>
      <c r="O114" s="51">
        <v>2</v>
      </c>
      <c r="P114" s="51">
        <v>3</v>
      </c>
      <c r="Q114" s="51">
        <v>3</v>
      </c>
    </row>
    <row r="115" spans="1:19" x14ac:dyDescent="0.3">
      <c r="A115" s="193" t="s">
        <v>790</v>
      </c>
      <c r="B115" s="50">
        <f t="shared" si="13"/>
        <v>80</v>
      </c>
      <c r="C115" s="51">
        <v>20</v>
      </c>
      <c r="D115" s="51">
        <v>7</v>
      </c>
      <c r="E115" s="51">
        <v>13</v>
      </c>
      <c r="F115" s="51">
        <v>4</v>
      </c>
      <c r="G115" s="51">
        <v>5</v>
      </c>
      <c r="H115" s="51">
        <v>2</v>
      </c>
      <c r="I115" s="51">
        <v>1</v>
      </c>
      <c r="J115" s="51">
        <v>8</v>
      </c>
      <c r="K115" s="51">
        <v>0</v>
      </c>
      <c r="L115" s="52">
        <v>5</v>
      </c>
      <c r="M115" s="51">
        <v>4</v>
      </c>
      <c r="N115" s="52">
        <v>3</v>
      </c>
      <c r="O115" s="51">
        <v>5</v>
      </c>
      <c r="P115" s="51">
        <v>2</v>
      </c>
      <c r="Q115" s="51">
        <v>1</v>
      </c>
      <c r="R115" s="6" t="e">
        <f>VLOOKUP(A115,'C-3'!$A$15:$A$437,1,FALSE)</f>
        <v>#N/A</v>
      </c>
      <c r="S115" s="112" t="s">
        <v>149</v>
      </c>
    </row>
    <row r="116" spans="1:19" x14ac:dyDescent="0.3">
      <c r="A116" s="193" t="s">
        <v>791</v>
      </c>
      <c r="B116" s="50">
        <f t="shared" si="13"/>
        <v>41</v>
      </c>
      <c r="C116" s="51">
        <v>18</v>
      </c>
      <c r="D116" s="51">
        <v>5</v>
      </c>
      <c r="E116" s="51">
        <v>1</v>
      </c>
      <c r="F116" s="51">
        <v>2</v>
      </c>
      <c r="G116" s="51">
        <v>3</v>
      </c>
      <c r="H116" s="51">
        <v>1</v>
      </c>
      <c r="I116" s="51">
        <v>1</v>
      </c>
      <c r="J116" s="51">
        <v>1</v>
      </c>
      <c r="K116" s="51">
        <v>4</v>
      </c>
      <c r="L116" s="52">
        <v>1</v>
      </c>
      <c r="M116" s="51">
        <v>1</v>
      </c>
      <c r="N116" s="52">
        <v>1</v>
      </c>
      <c r="O116" s="51">
        <v>0</v>
      </c>
      <c r="P116" s="51">
        <v>0</v>
      </c>
      <c r="Q116" s="51">
        <v>2</v>
      </c>
    </row>
    <row r="117" spans="1:19" x14ac:dyDescent="0.3">
      <c r="A117" s="193" t="s">
        <v>792</v>
      </c>
      <c r="B117" s="50">
        <f t="shared" si="13"/>
        <v>5</v>
      </c>
      <c r="C117" s="51">
        <v>0</v>
      </c>
      <c r="D117" s="51">
        <v>3</v>
      </c>
      <c r="E117" s="51">
        <v>0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52">
        <v>1</v>
      </c>
      <c r="M117" s="51">
        <v>0</v>
      </c>
      <c r="N117" s="52">
        <v>0</v>
      </c>
      <c r="O117" s="51">
        <v>0</v>
      </c>
      <c r="P117" s="51">
        <v>1</v>
      </c>
      <c r="Q117" s="51">
        <v>0</v>
      </c>
    </row>
    <row r="118" spans="1:19" x14ac:dyDescent="0.3">
      <c r="A118" s="193" t="s">
        <v>793</v>
      </c>
      <c r="B118" s="50">
        <f t="shared" si="13"/>
        <v>626</v>
      </c>
      <c r="C118" s="51">
        <v>97</v>
      </c>
      <c r="D118" s="51">
        <v>23</v>
      </c>
      <c r="E118" s="51">
        <v>39</v>
      </c>
      <c r="F118" s="51">
        <v>33</v>
      </c>
      <c r="G118" s="51">
        <v>93</v>
      </c>
      <c r="H118" s="51">
        <v>27</v>
      </c>
      <c r="I118" s="51">
        <v>53</v>
      </c>
      <c r="J118" s="51">
        <v>71</v>
      </c>
      <c r="K118" s="51">
        <v>30</v>
      </c>
      <c r="L118" s="52">
        <v>8</v>
      </c>
      <c r="M118" s="51">
        <v>36</v>
      </c>
      <c r="N118" s="52">
        <v>27</v>
      </c>
      <c r="O118" s="51">
        <v>28</v>
      </c>
      <c r="P118" s="51">
        <v>33</v>
      </c>
      <c r="Q118" s="51">
        <v>28</v>
      </c>
      <c r="R118" s="6" t="e">
        <f>VLOOKUP(A118,'C-3'!$A$15:$A$437,1,FALSE)</f>
        <v>#N/A</v>
      </c>
      <c r="S118" s="112" t="s">
        <v>151</v>
      </c>
    </row>
    <row r="119" spans="1:19" x14ac:dyDescent="0.3">
      <c r="A119" s="193" t="s">
        <v>794</v>
      </c>
      <c r="B119" s="50">
        <f t="shared" si="13"/>
        <v>114</v>
      </c>
      <c r="C119" s="51">
        <v>21</v>
      </c>
      <c r="D119" s="51">
        <v>9</v>
      </c>
      <c r="E119" s="51">
        <v>11</v>
      </c>
      <c r="F119" s="51">
        <v>7</v>
      </c>
      <c r="G119" s="51">
        <v>3</v>
      </c>
      <c r="H119" s="51">
        <v>5</v>
      </c>
      <c r="I119" s="51">
        <v>7</v>
      </c>
      <c r="J119" s="51">
        <v>9</v>
      </c>
      <c r="K119" s="51">
        <v>5</v>
      </c>
      <c r="L119" s="52">
        <v>10</v>
      </c>
      <c r="M119" s="51">
        <v>5</v>
      </c>
      <c r="N119" s="52">
        <v>6</v>
      </c>
      <c r="O119" s="51">
        <v>3</v>
      </c>
      <c r="P119" s="51">
        <v>10</v>
      </c>
      <c r="Q119" s="51">
        <v>3</v>
      </c>
    </row>
    <row r="120" spans="1:19" x14ac:dyDescent="0.3">
      <c r="A120" s="193" t="s">
        <v>795</v>
      </c>
      <c r="B120" s="50">
        <f t="shared" si="13"/>
        <v>7</v>
      </c>
      <c r="C120" s="51">
        <v>3</v>
      </c>
      <c r="D120" s="51">
        <v>0</v>
      </c>
      <c r="E120" s="51">
        <v>2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2">
        <v>0</v>
      </c>
      <c r="M120" s="51">
        <v>0</v>
      </c>
      <c r="N120" s="52">
        <v>1</v>
      </c>
      <c r="O120" s="51">
        <v>1</v>
      </c>
      <c r="P120" s="51">
        <v>0</v>
      </c>
      <c r="Q120" s="51">
        <v>0</v>
      </c>
      <c r="R120" s="6" t="e">
        <f>VLOOKUP(A120,'C-3'!$A$15:$A$437,1,FALSE)</f>
        <v>#N/A</v>
      </c>
      <c r="S120" s="112" t="s">
        <v>156</v>
      </c>
    </row>
    <row r="121" spans="1:19" x14ac:dyDescent="0.3">
      <c r="A121" s="193" t="s">
        <v>796</v>
      </c>
      <c r="B121" s="50">
        <f t="shared" si="13"/>
        <v>12</v>
      </c>
      <c r="C121" s="51">
        <v>1</v>
      </c>
      <c r="D121" s="51">
        <v>0</v>
      </c>
      <c r="E121" s="51">
        <v>0</v>
      </c>
      <c r="F121" s="51">
        <v>1</v>
      </c>
      <c r="G121" s="51">
        <v>1</v>
      </c>
      <c r="H121" s="51">
        <v>1</v>
      </c>
      <c r="I121" s="51">
        <v>2</v>
      </c>
      <c r="J121" s="51">
        <v>1</v>
      </c>
      <c r="K121" s="51">
        <v>0</v>
      </c>
      <c r="L121" s="52">
        <v>0</v>
      </c>
      <c r="M121" s="51">
        <v>0</v>
      </c>
      <c r="N121" s="52">
        <v>1</v>
      </c>
      <c r="O121" s="51">
        <v>0</v>
      </c>
      <c r="P121" s="51">
        <v>1</v>
      </c>
      <c r="Q121" s="51">
        <v>3</v>
      </c>
    </row>
    <row r="122" spans="1:19" x14ac:dyDescent="0.3">
      <c r="A122" s="192" t="s">
        <v>797</v>
      </c>
      <c r="B122" s="50">
        <f t="shared" si="13"/>
        <v>17</v>
      </c>
      <c r="C122" s="51">
        <v>0</v>
      </c>
      <c r="D122" s="51">
        <v>0</v>
      </c>
      <c r="E122" s="51">
        <v>1</v>
      </c>
      <c r="F122" s="51">
        <v>0</v>
      </c>
      <c r="G122" s="51">
        <v>2</v>
      </c>
      <c r="H122" s="51">
        <v>1</v>
      </c>
      <c r="I122" s="51">
        <v>1</v>
      </c>
      <c r="J122" s="51">
        <v>4</v>
      </c>
      <c r="K122" s="51">
        <v>2</v>
      </c>
      <c r="L122" s="52">
        <v>0</v>
      </c>
      <c r="M122" s="51">
        <v>1</v>
      </c>
      <c r="N122" s="52">
        <v>1</v>
      </c>
      <c r="O122" s="51">
        <v>2</v>
      </c>
      <c r="P122" s="51">
        <v>0</v>
      </c>
      <c r="Q122" s="51">
        <v>2</v>
      </c>
    </row>
    <row r="123" spans="1:19" x14ac:dyDescent="0.3">
      <c r="A123" s="192" t="s">
        <v>798</v>
      </c>
      <c r="B123" s="50">
        <f t="shared" si="13"/>
        <v>150</v>
      </c>
      <c r="C123" s="51">
        <v>13</v>
      </c>
      <c r="D123" s="51">
        <v>6</v>
      </c>
      <c r="E123" s="51">
        <v>10</v>
      </c>
      <c r="F123" s="51">
        <v>4</v>
      </c>
      <c r="G123" s="51">
        <v>6</v>
      </c>
      <c r="H123" s="51">
        <v>3</v>
      </c>
      <c r="I123" s="51">
        <v>12</v>
      </c>
      <c r="J123" s="51">
        <v>32</v>
      </c>
      <c r="K123" s="51">
        <v>24</v>
      </c>
      <c r="L123" s="52">
        <v>7</v>
      </c>
      <c r="M123" s="51">
        <v>7</v>
      </c>
      <c r="N123" s="52">
        <v>1</v>
      </c>
      <c r="O123" s="51">
        <v>6</v>
      </c>
      <c r="P123" s="51">
        <v>14</v>
      </c>
      <c r="Q123" s="51">
        <v>5</v>
      </c>
    </row>
    <row r="124" spans="1:19" x14ac:dyDescent="0.3">
      <c r="A124" s="193" t="s">
        <v>799</v>
      </c>
      <c r="B124" s="50">
        <f t="shared" si="13"/>
        <v>9</v>
      </c>
      <c r="C124" s="51">
        <v>4</v>
      </c>
      <c r="D124" s="51">
        <v>0</v>
      </c>
      <c r="E124" s="51">
        <v>0</v>
      </c>
      <c r="F124" s="51">
        <v>1</v>
      </c>
      <c r="G124" s="51">
        <v>0</v>
      </c>
      <c r="H124" s="51">
        <v>0</v>
      </c>
      <c r="I124" s="51">
        <v>0</v>
      </c>
      <c r="J124" s="51">
        <v>0</v>
      </c>
      <c r="K124" s="51">
        <v>2</v>
      </c>
      <c r="L124" s="52">
        <v>0</v>
      </c>
      <c r="M124" s="51">
        <v>2</v>
      </c>
      <c r="N124" s="52">
        <v>0</v>
      </c>
      <c r="O124" s="51">
        <v>0</v>
      </c>
      <c r="P124" s="51">
        <v>0</v>
      </c>
      <c r="Q124" s="51">
        <v>0</v>
      </c>
    </row>
    <row r="125" spans="1:19" x14ac:dyDescent="0.3">
      <c r="A125" s="193" t="s">
        <v>800</v>
      </c>
      <c r="B125" s="50">
        <f t="shared" si="13"/>
        <v>177</v>
      </c>
      <c r="C125" s="51">
        <v>17</v>
      </c>
      <c r="D125" s="51">
        <v>14</v>
      </c>
      <c r="E125" s="51">
        <v>13</v>
      </c>
      <c r="F125" s="51">
        <v>12</v>
      </c>
      <c r="G125" s="51">
        <v>12</v>
      </c>
      <c r="H125" s="51">
        <v>12</v>
      </c>
      <c r="I125" s="51">
        <v>23</v>
      </c>
      <c r="J125" s="51">
        <v>12</v>
      </c>
      <c r="K125" s="51">
        <v>6</v>
      </c>
      <c r="L125" s="52">
        <v>14</v>
      </c>
      <c r="M125" s="51">
        <v>19</v>
      </c>
      <c r="N125" s="52">
        <v>6</v>
      </c>
      <c r="O125" s="51">
        <v>3</v>
      </c>
      <c r="P125" s="51">
        <v>1</v>
      </c>
      <c r="Q125" s="51">
        <v>13</v>
      </c>
    </row>
    <row r="126" spans="1:19" x14ac:dyDescent="0.3">
      <c r="A126" s="193" t="s">
        <v>801</v>
      </c>
      <c r="B126" s="50">
        <f t="shared" si="13"/>
        <v>21</v>
      </c>
      <c r="C126" s="51">
        <v>5</v>
      </c>
      <c r="D126" s="51">
        <v>4</v>
      </c>
      <c r="E126" s="51">
        <v>1</v>
      </c>
      <c r="F126" s="51">
        <v>3</v>
      </c>
      <c r="G126" s="51">
        <v>2</v>
      </c>
      <c r="H126" s="51">
        <v>1</v>
      </c>
      <c r="I126" s="51">
        <v>0</v>
      </c>
      <c r="J126" s="51">
        <v>1</v>
      </c>
      <c r="K126" s="51">
        <v>0</v>
      </c>
      <c r="L126" s="52">
        <v>1</v>
      </c>
      <c r="M126" s="51">
        <v>2</v>
      </c>
      <c r="N126" s="52">
        <v>0</v>
      </c>
      <c r="O126" s="51">
        <v>1</v>
      </c>
      <c r="P126" s="51">
        <v>0</v>
      </c>
      <c r="Q126" s="51">
        <v>0</v>
      </c>
      <c r="R126" s="6" t="e">
        <f>VLOOKUP(A126,'C-3'!$A$15:$A$437,1,FALSE)</f>
        <v>#N/A</v>
      </c>
      <c r="S126" s="115" t="s">
        <v>651</v>
      </c>
    </row>
    <row r="127" spans="1:19" x14ac:dyDescent="0.3">
      <c r="A127" s="193" t="s">
        <v>802</v>
      </c>
      <c r="B127" s="50">
        <f t="shared" si="13"/>
        <v>6</v>
      </c>
      <c r="C127" s="51">
        <v>2</v>
      </c>
      <c r="D127" s="51">
        <v>1</v>
      </c>
      <c r="E127" s="51">
        <v>1</v>
      </c>
      <c r="F127" s="51">
        <v>0</v>
      </c>
      <c r="G127" s="51">
        <v>0</v>
      </c>
      <c r="H127" s="51">
        <v>0</v>
      </c>
      <c r="I127" s="51">
        <v>0</v>
      </c>
      <c r="J127" s="51">
        <v>0</v>
      </c>
      <c r="K127" s="51">
        <v>0</v>
      </c>
      <c r="L127" s="52">
        <v>1</v>
      </c>
      <c r="M127" s="51">
        <v>1</v>
      </c>
      <c r="N127" s="52">
        <v>0</v>
      </c>
      <c r="O127" s="51">
        <v>0</v>
      </c>
      <c r="P127" s="51">
        <v>0</v>
      </c>
      <c r="Q127" s="51">
        <v>0</v>
      </c>
      <c r="R127" s="6" t="e">
        <f>VLOOKUP(A127,'C-3'!$A$15:$A$437,1,FALSE)</f>
        <v>#N/A</v>
      </c>
      <c r="S127" s="115" t="s">
        <v>651</v>
      </c>
    </row>
    <row r="128" spans="1:19" x14ac:dyDescent="0.3">
      <c r="A128" s="193" t="s">
        <v>803</v>
      </c>
      <c r="B128" s="50">
        <f t="shared" si="13"/>
        <v>2159</v>
      </c>
      <c r="C128" s="51">
        <v>1120</v>
      </c>
      <c r="D128" s="51">
        <v>157</v>
      </c>
      <c r="E128" s="51">
        <v>117</v>
      </c>
      <c r="F128" s="51">
        <v>92</v>
      </c>
      <c r="G128" s="51">
        <v>101</v>
      </c>
      <c r="H128" s="51">
        <v>39</v>
      </c>
      <c r="I128" s="51">
        <v>38</v>
      </c>
      <c r="J128" s="51">
        <v>104</v>
      </c>
      <c r="K128" s="51">
        <v>63</v>
      </c>
      <c r="L128" s="52">
        <v>40</v>
      </c>
      <c r="M128" s="51">
        <v>154</v>
      </c>
      <c r="N128" s="52">
        <v>6</v>
      </c>
      <c r="O128" s="51">
        <v>24</v>
      </c>
      <c r="P128" s="51">
        <v>59</v>
      </c>
      <c r="Q128" s="51">
        <v>45</v>
      </c>
    </row>
    <row r="129" spans="1:19" x14ac:dyDescent="0.3">
      <c r="A129" s="6" t="s">
        <v>28</v>
      </c>
      <c r="B129" s="50">
        <f t="shared" si="13"/>
        <v>597</v>
      </c>
      <c r="C129" s="51">
        <v>49</v>
      </c>
      <c r="D129" s="51">
        <v>21</v>
      </c>
      <c r="E129" s="51">
        <v>26</v>
      </c>
      <c r="F129" s="51">
        <v>56</v>
      </c>
      <c r="G129" s="51">
        <v>55</v>
      </c>
      <c r="H129" s="51">
        <v>27</v>
      </c>
      <c r="I129" s="51">
        <v>42</v>
      </c>
      <c r="J129" s="51">
        <v>47</v>
      </c>
      <c r="K129" s="51">
        <v>23</v>
      </c>
      <c r="L129" s="52">
        <v>38</v>
      </c>
      <c r="M129" s="51">
        <v>45</v>
      </c>
      <c r="N129" s="52">
        <v>31</v>
      </c>
      <c r="O129" s="51">
        <v>40</v>
      </c>
      <c r="P129" s="51">
        <v>46</v>
      </c>
      <c r="Q129" s="51">
        <v>51</v>
      </c>
    </row>
    <row r="130" spans="1:19" x14ac:dyDescent="0.3">
      <c r="A130" s="6" t="s">
        <v>29</v>
      </c>
      <c r="B130" s="50">
        <f t="shared" si="13"/>
        <v>509</v>
      </c>
      <c r="C130" s="51">
        <v>163</v>
      </c>
      <c r="D130" s="51">
        <v>0</v>
      </c>
      <c r="E130" s="51">
        <v>0</v>
      </c>
      <c r="F130" s="51">
        <v>45</v>
      </c>
      <c r="G130" s="51">
        <v>15</v>
      </c>
      <c r="H130" s="51">
        <v>21</v>
      </c>
      <c r="I130" s="51">
        <v>56</v>
      </c>
      <c r="J130" s="51">
        <v>40</v>
      </c>
      <c r="K130" s="51">
        <v>11</v>
      </c>
      <c r="L130" s="52">
        <v>11</v>
      </c>
      <c r="M130" s="51">
        <v>28</v>
      </c>
      <c r="N130" s="52">
        <v>5</v>
      </c>
      <c r="O130" s="51">
        <v>21</v>
      </c>
      <c r="P130" s="51">
        <v>49</v>
      </c>
      <c r="Q130" s="51">
        <v>44</v>
      </c>
    </row>
    <row r="131" spans="1:19" x14ac:dyDescent="0.3">
      <c r="A131" s="220" t="s">
        <v>804</v>
      </c>
      <c r="B131" s="50">
        <f t="shared" si="13"/>
        <v>1120</v>
      </c>
      <c r="C131" s="51">
        <v>112</v>
      </c>
      <c r="D131" s="51">
        <v>107</v>
      </c>
      <c r="E131" s="51">
        <v>138</v>
      </c>
      <c r="F131" s="51">
        <v>77</v>
      </c>
      <c r="G131" s="51">
        <v>47</v>
      </c>
      <c r="H131" s="51">
        <v>31</v>
      </c>
      <c r="I131" s="51">
        <v>86</v>
      </c>
      <c r="J131" s="51">
        <v>86</v>
      </c>
      <c r="K131" s="51">
        <v>44</v>
      </c>
      <c r="L131" s="52">
        <v>42</v>
      </c>
      <c r="M131" s="51">
        <v>99</v>
      </c>
      <c r="N131" s="52">
        <v>41</v>
      </c>
      <c r="O131" s="51">
        <v>32</v>
      </c>
      <c r="P131" s="51">
        <v>102</v>
      </c>
      <c r="Q131" s="51">
        <v>76</v>
      </c>
    </row>
    <row r="132" spans="1:19" x14ac:dyDescent="0.3">
      <c r="A132" s="193" t="s">
        <v>805</v>
      </c>
      <c r="B132" s="50">
        <f t="shared" si="13"/>
        <v>293</v>
      </c>
      <c r="C132" s="51">
        <v>54</v>
      </c>
      <c r="D132" s="51">
        <v>24</v>
      </c>
      <c r="E132" s="51">
        <v>9</v>
      </c>
      <c r="F132" s="51">
        <v>31</v>
      </c>
      <c r="G132" s="51">
        <v>10</v>
      </c>
      <c r="H132" s="51">
        <v>13</v>
      </c>
      <c r="I132" s="51">
        <v>18</v>
      </c>
      <c r="J132" s="51">
        <v>18</v>
      </c>
      <c r="K132" s="51">
        <v>22</v>
      </c>
      <c r="L132" s="52">
        <v>7</v>
      </c>
      <c r="M132" s="51">
        <v>22</v>
      </c>
      <c r="N132" s="52">
        <v>16</v>
      </c>
      <c r="O132" s="51">
        <v>19</v>
      </c>
      <c r="P132" s="51">
        <v>19</v>
      </c>
      <c r="Q132" s="51">
        <v>11</v>
      </c>
    </row>
    <row r="133" spans="1:19" x14ac:dyDescent="0.3">
      <c r="A133" s="193" t="s">
        <v>806</v>
      </c>
      <c r="B133" s="50">
        <f t="shared" si="13"/>
        <v>3793</v>
      </c>
      <c r="C133" s="51">
        <v>192</v>
      </c>
      <c r="D133" s="51">
        <v>125</v>
      </c>
      <c r="E133" s="51">
        <v>278</v>
      </c>
      <c r="F133" s="51">
        <v>97</v>
      </c>
      <c r="G133" s="51">
        <v>268</v>
      </c>
      <c r="H133" s="51">
        <v>62</v>
      </c>
      <c r="I133" s="51">
        <v>294</v>
      </c>
      <c r="J133" s="51">
        <v>914</v>
      </c>
      <c r="K133" s="51">
        <v>440</v>
      </c>
      <c r="L133" s="52">
        <v>235</v>
      </c>
      <c r="M133" s="51">
        <v>447</v>
      </c>
      <c r="N133" s="52">
        <v>72</v>
      </c>
      <c r="O133" s="51">
        <v>132</v>
      </c>
      <c r="P133" s="51">
        <v>87</v>
      </c>
      <c r="Q133" s="51">
        <v>150</v>
      </c>
    </row>
    <row r="134" spans="1:19" x14ac:dyDescent="0.3">
      <c r="A134" s="193" t="s">
        <v>807</v>
      </c>
      <c r="B134" s="50">
        <f t="shared" si="13"/>
        <v>38</v>
      </c>
      <c r="C134" s="51">
        <v>4</v>
      </c>
      <c r="D134" s="51">
        <v>2</v>
      </c>
      <c r="E134" s="51">
        <v>0</v>
      </c>
      <c r="F134" s="51">
        <v>6</v>
      </c>
      <c r="G134" s="51">
        <v>3</v>
      </c>
      <c r="H134" s="51">
        <v>0</v>
      </c>
      <c r="I134" s="51">
        <v>2</v>
      </c>
      <c r="J134" s="51">
        <v>2</v>
      </c>
      <c r="K134" s="51">
        <v>4</v>
      </c>
      <c r="L134" s="52">
        <v>8</v>
      </c>
      <c r="M134" s="51">
        <v>0</v>
      </c>
      <c r="N134" s="52">
        <v>1</v>
      </c>
      <c r="O134" s="51">
        <v>0</v>
      </c>
      <c r="P134" s="51">
        <v>3</v>
      </c>
      <c r="Q134" s="51">
        <v>3</v>
      </c>
    </row>
    <row r="135" spans="1:19" x14ac:dyDescent="0.3">
      <c r="A135" s="193" t="s">
        <v>808</v>
      </c>
      <c r="B135" s="50">
        <f t="shared" si="13"/>
        <v>7</v>
      </c>
      <c r="C135" s="51">
        <v>0</v>
      </c>
      <c r="D135" s="51">
        <v>0</v>
      </c>
      <c r="E135" s="51">
        <v>0</v>
      </c>
      <c r="F135" s="51">
        <v>1</v>
      </c>
      <c r="G135" s="51">
        <v>2</v>
      </c>
      <c r="H135" s="51">
        <v>0</v>
      </c>
      <c r="I135" s="51">
        <v>0</v>
      </c>
      <c r="J135" s="51">
        <v>1</v>
      </c>
      <c r="K135" s="51">
        <v>1</v>
      </c>
      <c r="L135" s="52">
        <v>1</v>
      </c>
      <c r="M135" s="51">
        <v>0</v>
      </c>
      <c r="N135" s="52">
        <v>0</v>
      </c>
      <c r="O135" s="51">
        <v>0</v>
      </c>
      <c r="P135" s="51">
        <v>0</v>
      </c>
      <c r="Q135" s="51">
        <v>1</v>
      </c>
    </row>
    <row r="136" spans="1:19" x14ac:dyDescent="0.3">
      <c r="A136" s="193" t="s">
        <v>809</v>
      </c>
      <c r="B136" s="50">
        <f t="shared" si="13"/>
        <v>44</v>
      </c>
      <c r="C136" s="51">
        <v>5</v>
      </c>
      <c r="D136" s="51">
        <v>1</v>
      </c>
      <c r="E136" s="51">
        <v>6</v>
      </c>
      <c r="F136" s="51">
        <v>4</v>
      </c>
      <c r="G136" s="51">
        <v>4</v>
      </c>
      <c r="H136" s="51">
        <v>1</v>
      </c>
      <c r="I136" s="51">
        <v>4</v>
      </c>
      <c r="J136" s="51">
        <v>6</v>
      </c>
      <c r="K136" s="51">
        <v>3</v>
      </c>
      <c r="L136" s="52">
        <v>1</v>
      </c>
      <c r="M136" s="51">
        <v>2</v>
      </c>
      <c r="N136" s="52">
        <v>0</v>
      </c>
      <c r="O136" s="51">
        <v>0</v>
      </c>
      <c r="P136" s="51">
        <v>3</v>
      </c>
      <c r="Q136" s="51">
        <v>4</v>
      </c>
    </row>
    <row r="137" spans="1:19" x14ac:dyDescent="0.3">
      <c r="A137" s="193" t="s">
        <v>810</v>
      </c>
      <c r="B137" s="50">
        <f t="shared" si="13"/>
        <v>18457</v>
      </c>
      <c r="C137" s="51">
        <v>2291</v>
      </c>
      <c r="D137" s="51">
        <v>1329</v>
      </c>
      <c r="E137" s="51">
        <v>633</v>
      </c>
      <c r="F137" s="51">
        <v>1613</v>
      </c>
      <c r="G137" s="51">
        <v>1259</v>
      </c>
      <c r="H137" s="51">
        <v>565</v>
      </c>
      <c r="I137" s="51">
        <v>1426</v>
      </c>
      <c r="J137" s="51">
        <v>1266</v>
      </c>
      <c r="K137" s="51">
        <v>925</v>
      </c>
      <c r="L137" s="52">
        <v>1658</v>
      </c>
      <c r="M137" s="51">
        <v>1862</v>
      </c>
      <c r="N137" s="52">
        <v>809</v>
      </c>
      <c r="O137" s="51">
        <v>1060</v>
      </c>
      <c r="P137" s="51">
        <v>876</v>
      </c>
      <c r="Q137" s="51">
        <v>885</v>
      </c>
      <c r="R137" s="6" t="e">
        <f>VLOOKUP(A137,'C-3'!$A$15:$A$437,1,FALSE)</f>
        <v>#N/A</v>
      </c>
      <c r="S137" s="112" t="s">
        <v>149</v>
      </c>
    </row>
    <row r="138" spans="1:19" x14ac:dyDescent="0.3">
      <c r="A138" s="193" t="s">
        <v>811</v>
      </c>
      <c r="B138" s="50">
        <f t="shared" si="13"/>
        <v>9</v>
      </c>
      <c r="C138" s="51">
        <v>0</v>
      </c>
      <c r="D138" s="51">
        <v>0</v>
      </c>
      <c r="E138" s="51">
        <v>2</v>
      </c>
      <c r="F138" s="51">
        <v>0</v>
      </c>
      <c r="G138" s="51">
        <v>0</v>
      </c>
      <c r="H138" s="51">
        <v>0</v>
      </c>
      <c r="I138" s="51">
        <v>2</v>
      </c>
      <c r="J138" s="51">
        <v>1</v>
      </c>
      <c r="K138" s="51">
        <v>0</v>
      </c>
      <c r="L138" s="52">
        <v>0</v>
      </c>
      <c r="M138" s="51">
        <v>4</v>
      </c>
      <c r="N138" s="52">
        <v>0</v>
      </c>
      <c r="O138" s="51">
        <v>0</v>
      </c>
      <c r="P138" s="51">
        <v>0</v>
      </c>
      <c r="Q138" s="51">
        <v>0</v>
      </c>
      <c r="R138" s="6" t="e">
        <f>VLOOKUP(A138,'C-3'!$A$15:$A$437,1,FALSE)</f>
        <v>#N/A</v>
      </c>
      <c r="S138" s="116" t="s">
        <v>652</v>
      </c>
    </row>
    <row r="139" spans="1:19" x14ac:dyDescent="0.3">
      <c r="A139" s="193" t="s">
        <v>812</v>
      </c>
      <c r="B139" s="50">
        <f t="shared" si="13"/>
        <v>169</v>
      </c>
      <c r="C139" s="51">
        <v>5</v>
      </c>
      <c r="D139" s="51">
        <v>10</v>
      </c>
      <c r="E139" s="51">
        <v>9</v>
      </c>
      <c r="F139" s="51">
        <v>5</v>
      </c>
      <c r="G139" s="51">
        <v>15</v>
      </c>
      <c r="H139" s="51">
        <v>8</v>
      </c>
      <c r="I139" s="51">
        <v>4</v>
      </c>
      <c r="J139" s="51">
        <v>17</v>
      </c>
      <c r="K139" s="51">
        <v>12</v>
      </c>
      <c r="L139" s="52">
        <v>14</v>
      </c>
      <c r="M139" s="51">
        <v>19</v>
      </c>
      <c r="N139" s="52">
        <v>6</v>
      </c>
      <c r="O139" s="51">
        <v>18</v>
      </c>
      <c r="P139" s="51">
        <v>16</v>
      </c>
      <c r="Q139" s="51">
        <v>11</v>
      </c>
    </row>
    <row r="140" spans="1:19" x14ac:dyDescent="0.3">
      <c r="A140" s="193" t="s">
        <v>813</v>
      </c>
      <c r="B140" s="50">
        <f t="shared" si="13"/>
        <v>101</v>
      </c>
      <c r="C140" s="51">
        <v>28</v>
      </c>
      <c r="D140" s="51">
        <v>4</v>
      </c>
      <c r="E140" s="51">
        <v>8</v>
      </c>
      <c r="F140" s="51">
        <v>5</v>
      </c>
      <c r="G140" s="51">
        <v>1</v>
      </c>
      <c r="H140" s="51">
        <v>3</v>
      </c>
      <c r="I140" s="51">
        <v>6</v>
      </c>
      <c r="J140" s="51">
        <v>4</v>
      </c>
      <c r="K140" s="51">
        <v>5</v>
      </c>
      <c r="L140" s="52">
        <v>4</v>
      </c>
      <c r="M140" s="51">
        <v>16</v>
      </c>
      <c r="N140" s="52">
        <v>2</v>
      </c>
      <c r="O140" s="51">
        <v>8</v>
      </c>
      <c r="P140" s="51">
        <v>3</v>
      </c>
      <c r="Q140" s="51">
        <v>4</v>
      </c>
    </row>
    <row r="141" spans="1:19" x14ac:dyDescent="0.3">
      <c r="A141" s="193" t="s">
        <v>814</v>
      </c>
      <c r="B141" s="50">
        <f t="shared" si="13"/>
        <v>30</v>
      </c>
      <c r="C141" s="51">
        <v>4</v>
      </c>
      <c r="D141" s="51">
        <v>1</v>
      </c>
      <c r="E141" s="51">
        <v>1</v>
      </c>
      <c r="F141" s="51">
        <v>0</v>
      </c>
      <c r="G141" s="51">
        <v>12</v>
      </c>
      <c r="H141" s="51">
        <v>2</v>
      </c>
      <c r="I141" s="51">
        <v>1</v>
      </c>
      <c r="J141" s="51">
        <v>1</v>
      </c>
      <c r="K141" s="51">
        <v>1</v>
      </c>
      <c r="L141" s="52">
        <v>1</v>
      </c>
      <c r="M141" s="51">
        <v>0</v>
      </c>
      <c r="N141" s="52">
        <v>2</v>
      </c>
      <c r="O141" s="51">
        <v>1</v>
      </c>
      <c r="P141" s="51">
        <v>3</v>
      </c>
      <c r="Q141" s="51">
        <v>0</v>
      </c>
    </row>
    <row r="142" spans="1:19" x14ac:dyDescent="0.3">
      <c r="A142" s="193" t="s">
        <v>815</v>
      </c>
      <c r="B142" s="50">
        <f t="shared" si="13"/>
        <v>122</v>
      </c>
      <c r="C142" s="51">
        <v>48</v>
      </c>
      <c r="D142" s="51">
        <v>3</v>
      </c>
      <c r="E142" s="51">
        <v>6</v>
      </c>
      <c r="F142" s="51">
        <v>7</v>
      </c>
      <c r="G142" s="51">
        <v>0</v>
      </c>
      <c r="H142" s="51">
        <v>3</v>
      </c>
      <c r="I142" s="51">
        <v>4</v>
      </c>
      <c r="J142" s="51">
        <v>9</v>
      </c>
      <c r="K142" s="51">
        <v>5</v>
      </c>
      <c r="L142" s="52">
        <v>9</v>
      </c>
      <c r="M142" s="51">
        <v>7</v>
      </c>
      <c r="N142" s="52">
        <v>5</v>
      </c>
      <c r="O142" s="51">
        <v>10</v>
      </c>
      <c r="P142" s="51">
        <v>5</v>
      </c>
      <c r="Q142" s="51">
        <v>1</v>
      </c>
    </row>
    <row r="143" spans="1:19" x14ac:dyDescent="0.3">
      <c r="A143" s="193" t="s">
        <v>816</v>
      </c>
      <c r="B143" s="50">
        <f t="shared" si="13"/>
        <v>31</v>
      </c>
      <c r="C143" s="51">
        <v>10</v>
      </c>
      <c r="D143" s="51">
        <v>5</v>
      </c>
      <c r="E143" s="51">
        <v>3</v>
      </c>
      <c r="F143" s="51">
        <v>0</v>
      </c>
      <c r="G143" s="51">
        <v>2</v>
      </c>
      <c r="H143" s="51">
        <v>0</v>
      </c>
      <c r="I143" s="51">
        <v>1</v>
      </c>
      <c r="J143" s="51">
        <v>1</v>
      </c>
      <c r="K143" s="51">
        <v>0</v>
      </c>
      <c r="L143" s="52">
        <v>1</v>
      </c>
      <c r="M143" s="51">
        <v>5</v>
      </c>
      <c r="N143" s="52">
        <v>1</v>
      </c>
      <c r="O143" s="51">
        <v>1</v>
      </c>
      <c r="P143" s="51">
        <v>0</v>
      </c>
      <c r="Q143" s="51">
        <v>1</v>
      </c>
    </row>
    <row r="144" spans="1:19" x14ac:dyDescent="0.3">
      <c r="A144" s="192" t="s">
        <v>817</v>
      </c>
      <c r="B144" s="50">
        <f t="shared" si="13"/>
        <v>5639</v>
      </c>
      <c r="C144" s="51">
        <v>609</v>
      </c>
      <c r="D144" s="51">
        <v>344</v>
      </c>
      <c r="E144" s="51">
        <v>461</v>
      </c>
      <c r="F144" s="51">
        <v>304</v>
      </c>
      <c r="G144" s="51">
        <v>378</v>
      </c>
      <c r="H144" s="51">
        <v>146</v>
      </c>
      <c r="I144" s="51">
        <v>545</v>
      </c>
      <c r="J144" s="51">
        <v>314</v>
      </c>
      <c r="K144" s="51">
        <v>354</v>
      </c>
      <c r="L144" s="52">
        <v>502</v>
      </c>
      <c r="M144" s="51">
        <v>501</v>
      </c>
      <c r="N144" s="52">
        <v>430</v>
      </c>
      <c r="O144" s="51">
        <v>332</v>
      </c>
      <c r="P144" s="51">
        <v>197</v>
      </c>
      <c r="Q144" s="51">
        <v>222</v>
      </c>
    </row>
    <row r="145" spans="1:17" x14ac:dyDescent="0.3">
      <c r="A145" s="196" t="s">
        <v>818</v>
      </c>
      <c r="B145" s="50">
        <f t="shared" si="13"/>
        <v>367</v>
      </c>
      <c r="C145" s="51">
        <v>12</v>
      </c>
      <c r="D145" s="51">
        <v>30</v>
      </c>
      <c r="E145" s="51">
        <v>26</v>
      </c>
      <c r="F145" s="51">
        <v>61</v>
      </c>
      <c r="G145" s="51">
        <v>16</v>
      </c>
      <c r="H145" s="51">
        <v>9</v>
      </c>
      <c r="I145" s="51">
        <v>76</v>
      </c>
      <c r="J145" s="51">
        <v>59</v>
      </c>
      <c r="K145" s="51">
        <v>17</v>
      </c>
      <c r="L145" s="52">
        <v>20</v>
      </c>
      <c r="M145" s="51">
        <v>8</v>
      </c>
      <c r="N145" s="52">
        <v>4</v>
      </c>
      <c r="O145" s="51">
        <v>5</v>
      </c>
      <c r="P145" s="51">
        <v>8</v>
      </c>
      <c r="Q145" s="51">
        <v>16</v>
      </c>
    </row>
    <row r="146" spans="1:17" x14ac:dyDescent="0.3">
      <c r="A146" s="193" t="s">
        <v>819</v>
      </c>
      <c r="B146" s="50">
        <f t="shared" si="13"/>
        <v>1053</v>
      </c>
      <c r="C146" s="51">
        <v>101</v>
      </c>
      <c r="D146" s="51">
        <v>89</v>
      </c>
      <c r="E146" s="51">
        <v>163</v>
      </c>
      <c r="F146" s="51">
        <v>75</v>
      </c>
      <c r="G146" s="51">
        <v>30</v>
      </c>
      <c r="H146" s="51">
        <v>45</v>
      </c>
      <c r="I146" s="51">
        <v>129</v>
      </c>
      <c r="J146" s="51">
        <v>104</v>
      </c>
      <c r="K146" s="51">
        <v>34</v>
      </c>
      <c r="L146" s="52">
        <v>13</v>
      </c>
      <c r="M146" s="51">
        <v>36</v>
      </c>
      <c r="N146" s="52">
        <v>49</v>
      </c>
      <c r="O146" s="51">
        <v>36</v>
      </c>
      <c r="P146" s="51">
        <v>63</v>
      </c>
      <c r="Q146" s="51">
        <v>86</v>
      </c>
    </row>
    <row r="147" spans="1:17" x14ac:dyDescent="0.3">
      <c r="A147" s="193" t="s">
        <v>820</v>
      </c>
      <c r="B147" s="50">
        <f t="shared" si="13"/>
        <v>13</v>
      </c>
      <c r="C147" s="51">
        <v>6</v>
      </c>
      <c r="D147" s="51">
        <v>0</v>
      </c>
      <c r="E147" s="51">
        <v>0</v>
      </c>
      <c r="F147" s="51">
        <v>0</v>
      </c>
      <c r="G147" s="51">
        <v>1</v>
      </c>
      <c r="H147" s="51">
        <v>0</v>
      </c>
      <c r="I147" s="51">
        <v>1</v>
      </c>
      <c r="J147" s="51">
        <v>0</v>
      </c>
      <c r="K147" s="51">
        <v>1</v>
      </c>
      <c r="L147" s="52">
        <v>1</v>
      </c>
      <c r="M147" s="51">
        <v>1</v>
      </c>
      <c r="N147" s="52">
        <v>1</v>
      </c>
      <c r="O147" s="51">
        <v>0</v>
      </c>
      <c r="P147" s="51">
        <v>1</v>
      </c>
      <c r="Q147" s="51">
        <v>0</v>
      </c>
    </row>
    <row r="148" spans="1:17" x14ac:dyDescent="0.3">
      <c r="A148" s="193" t="s">
        <v>821</v>
      </c>
      <c r="B148" s="50">
        <f t="shared" si="13"/>
        <v>8</v>
      </c>
      <c r="C148" s="51">
        <v>8</v>
      </c>
      <c r="D148" s="51">
        <v>0</v>
      </c>
      <c r="E148" s="51">
        <v>0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2">
        <v>0</v>
      </c>
      <c r="M148" s="51">
        <v>0</v>
      </c>
      <c r="N148" s="52">
        <v>0</v>
      </c>
      <c r="O148" s="51">
        <v>0</v>
      </c>
      <c r="P148" s="51">
        <v>0</v>
      </c>
      <c r="Q148" s="51">
        <v>0</v>
      </c>
    </row>
    <row r="149" spans="1:17" x14ac:dyDescent="0.3">
      <c r="A149" s="193" t="s">
        <v>822</v>
      </c>
      <c r="B149" s="50">
        <f t="shared" si="13"/>
        <v>12</v>
      </c>
      <c r="C149" s="51">
        <v>7</v>
      </c>
      <c r="D149" s="51">
        <v>0</v>
      </c>
      <c r="E149" s="51">
        <v>0</v>
      </c>
      <c r="F149" s="51">
        <v>0</v>
      </c>
      <c r="G149" s="51">
        <v>0</v>
      </c>
      <c r="H149" s="51">
        <v>0</v>
      </c>
      <c r="I149" s="51">
        <v>0</v>
      </c>
      <c r="J149" s="51">
        <v>1</v>
      </c>
      <c r="K149" s="51">
        <v>0</v>
      </c>
      <c r="L149" s="52">
        <v>0</v>
      </c>
      <c r="M149" s="51">
        <v>4</v>
      </c>
      <c r="N149" s="52">
        <v>0</v>
      </c>
      <c r="O149" s="51">
        <v>0</v>
      </c>
      <c r="P149" s="51">
        <v>0</v>
      </c>
      <c r="Q149" s="51">
        <v>0</v>
      </c>
    </row>
    <row r="150" spans="1:17" x14ac:dyDescent="0.3">
      <c r="A150" s="193" t="s">
        <v>823</v>
      </c>
      <c r="B150" s="50">
        <f>SUM(C150:Q150)</f>
        <v>3</v>
      </c>
      <c r="C150" s="51">
        <v>0</v>
      </c>
      <c r="D150" s="51">
        <v>0</v>
      </c>
      <c r="E150" s="51">
        <v>1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1</v>
      </c>
      <c r="L150" s="52">
        <v>0</v>
      </c>
      <c r="M150" s="51">
        <v>1</v>
      </c>
      <c r="N150" s="52">
        <v>0</v>
      </c>
      <c r="O150" s="51">
        <v>0</v>
      </c>
      <c r="P150" s="51">
        <v>0</v>
      </c>
      <c r="Q150" s="51">
        <v>0</v>
      </c>
    </row>
    <row r="151" spans="1:17" x14ac:dyDescent="0.3">
      <c r="A151" s="193" t="s">
        <v>824</v>
      </c>
      <c r="B151" s="50">
        <f t="shared" ref="B151:B217" si="14">SUM(C151:Q151)</f>
        <v>143</v>
      </c>
      <c r="C151" s="51">
        <v>7</v>
      </c>
      <c r="D151" s="51">
        <v>0</v>
      </c>
      <c r="E151" s="51">
        <v>1</v>
      </c>
      <c r="F151" s="51">
        <v>0</v>
      </c>
      <c r="G151" s="51">
        <v>13</v>
      </c>
      <c r="H151" s="51">
        <v>1</v>
      </c>
      <c r="I151" s="51">
        <v>1</v>
      </c>
      <c r="J151" s="51">
        <v>8</v>
      </c>
      <c r="K151" s="51">
        <v>16</v>
      </c>
      <c r="L151" s="52">
        <v>12</v>
      </c>
      <c r="M151" s="51">
        <v>33</v>
      </c>
      <c r="N151" s="52">
        <v>1</v>
      </c>
      <c r="O151" s="51">
        <v>9</v>
      </c>
      <c r="P151" s="51">
        <v>15</v>
      </c>
      <c r="Q151" s="51">
        <v>26</v>
      </c>
    </row>
    <row r="152" spans="1:17" x14ac:dyDescent="0.3">
      <c r="A152" s="193" t="s">
        <v>825</v>
      </c>
      <c r="B152" s="50">
        <f t="shared" si="14"/>
        <v>5</v>
      </c>
      <c r="C152" s="51">
        <v>5</v>
      </c>
      <c r="D152" s="51">
        <v>0</v>
      </c>
      <c r="E152" s="51">
        <v>0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2">
        <v>0</v>
      </c>
      <c r="M152" s="51">
        <v>0</v>
      </c>
      <c r="N152" s="52">
        <v>0</v>
      </c>
      <c r="O152" s="51">
        <v>0</v>
      </c>
      <c r="P152" s="51">
        <v>0</v>
      </c>
      <c r="Q152" s="51">
        <v>0</v>
      </c>
    </row>
    <row r="153" spans="1:17" x14ac:dyDescent="0.3">
      <c r="A153" s="193" t="s">
        <v>660</v>
      </c>
      <c r="B153" s="50">
        <f t="shared" si="14"/>
        <v>1</v>
      </c>
      <c r="C153" s="51">
        <v>0</v>
      </c>
      <c r="D153" s="51">
        <v>0</v>
      </c>
      <c r="E153" s="51">
        <v>0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2">
        <v>0</v>
      </c>
      <c r="M153" s="51">
        <v>1</v>
      </c>
      <c r="N153" s="52">
        <v>0</v>
      </c>
      <c r="O153" s="51">
        <v>0</v>
      </c>
      <c r="P153" s="51">
        <v>0</v>
      </c>
      <c r="Q153" s="51">
        <v>0</v>
      </c>
    </row>
    <row r="154" spans="1:17" x14ac:dyDescent="0.3">
      <c r="A154" s="193" t="s">
        <v>826</v>
      </c>
      <c r="B154" s="50">
        <f t="shared" si="14"/>
        <v>61</v>
      </c>
      <c r="C154" s="51">
        <v>1</v>
      </c>
      <c r="D154" s="51">
        <v>1</v>
      </c>
      <c r="E154" s="51">
        <v>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1</v>
      </c>
      <c r="L154" s="52">
        <v>0</v>
      </c>
      <c r="M154" s="51">
        <v>0</v>
      </c>
      <c r="N154" s="52">
        <v>58</v>
      </c>
      <c r="O154" s="51">
        <v>0</v>
      </c>
      <c r="P154" s="51">
        <v>0</v>
      </c>
      <c r="Q154" s="51">
        <v>0</v>
      </c>
    </row>
    <row r="155" spans="1:17" x14ac:dyDescent="0.3">
      <c r="A155" s="193" t="s">
        <v>827</v>
      </c>
      <c r="B155" s="50">
        <f t="shared" si="14"/>
        <v>229</v>
      </c>
      <c r="C155" s="51">
        <v>4</v>
      </c>
      <c r="D155" s="51">
        <v>0</v>
      </c>
      <c r="E155" s="51">
        <v>0</v>
      </c>
      <c r="F155" s="51">
        <v>1</v>
      </c>
      <c r="G155" s="51">
        <v>61</v>
      </c>
      <c r="H155" s="51">
        <v>0</v>
      </c>
      <c r="I155" s="51">
        <v>3</v>
      </c>
      <c r="J155" s="51">
        <v>17</v>
      </c>
      <c r="K155" s="51">
        <v>97</v>
      </c>
      <c r="L155" s="52">
        <v>5</v>
      </c>
      <c r="M155" s="51">
        <v>13</v>
      </c>
      <c r="N155" s="52">
        <v>3</v>
      </c>
      <c r="O155" s="51">
        <v>10</v>
      </c>
      <c r="P155" s="51">
        <v>1</v>
      </c>
      <c r="Q155" s="51">
        <v>14</v>
      </c>
    </row>
    <row r="156" spans="1:17" x14ac:dyDescent="0.3">
      <c r="A156" s="193" t="s">
        <v>828</v>
      </c>
      <c r="B156" s="50">
        <f t="shared" si="14"/>
        <v>20</v>
      </c>
      <c r="C156" s="51">
        <v>1</v>
      </c>
      <c r="D156" s="51">
        <v>0</v>
      </c>
      <c r="E156" s="51">
        <v>1</v>
      </c>
      <c r="F156" s="51">
        <v>0</v>
      </c>
      <c r="G156" s="51">
        <v>2</v>
      </c>
      <c r="H156" s="51">
        <v>0</v>
      </c>
      <c r="I156" s="51">
        <v>4</v>
      </c>
      <c r="J156" s="51">
        <v>0</v>
      </c>
      <c r="K156" s="51">
        <v>0</v>
      </c>
      <c r="L156" s="52">
        <v>1</v>
      </c>
      <c r="M156" s="51">
        <v>1</v>
      </c>
      <c r="N156" s="52">
        <v>0</v>
      </c>
      <c r="O156" s="51">
        <v>1</v>
      </c>
      <c r="P156" s="51">
        <v>2</v>
      </c>
      <c r="Q156" s="51">
        <v>7</v>
      </c>
    </row>
    <row r="157" spans="1:17" x14ac:dyDescent="0.3">
      <c r="A157" s="193" t="s">
        <v>829</v>
      </c>
      <c r="B157" s="50">
        <f t="shared" si="14"/>
        <v>64</v>
      </c>
      <c r="C157" s="51">
        <v>0</v>
      </c>
      <c r="D157" s="51">
        <v>25</v>
      </c>
      <c r="E157" s="51">
        <v>0</v>
      </c>
      <c r="F157" s="51">
        <v>1</v>
      </c>
      <c r="G157" s="51">
        <v>13</v>
      </c>
      <c r="H157" s="51">
        <v>0</v>
      </c>
      <c r="I157" s="51">
        <v>1</v>
      </c>
      <c r="J157" s="51">
        <v>6</v>
      </c>
      <c r="K157" s="51">
        <v>3</v>
      </c>
      <c r="L157" s="52">
        <v>4</v>
      </c>
      <c r="M157" s="51">
        <v>0</v>
      </c>
      <c r="N157" s="52">
        <v>8</v>
      </c>
      <c r="O157" s="51">
        <v>1</v>
      </c>
      <c r="P157" s="51">
        <v>1</v>
      </c>
      <c r="Q157" s="51">
        <v>1</v>
      </c>
    </row>
    <row r="158" spans="1:17" x14ac:dyDescent="0.3">
      <c r="A158" s="193" t="s">
        <v>830</v>
      </c>
      <c r="B158" s="50">
        <f t="shared" si="14"/>
        <v>87</v>
      </c>
      <c r="C158" s="51">
        <v>3</v>
      </c>
      <c r="D158" s="51">
        <v>0</v>
      </c>
      <c r="E158" s="51">
        <v>1</v>
      </c>
      <c r="F158" s="51">
        <v>1</v>
      </c>
      <c r="G158" s="51">
        <v>6</v>
      </c>
      <c r="H158" s="51">
        <v>0</v>
      </c>
      <c r="I158" s="51">
        <v>3</v>
      </c>
      <c r="J158" s="51">
        <v>1</v>
      </c>
      <c r="K158" s="51">
        <v>0</v>
      </c>
      <c r="L158" s="52">
        <v>38</v>
      </c>
      <c r="M158" s="51">
        <v>9</v>
      </c>
      <c r="N158" s="52">
        <v>5</v>
      </c>
      <c r="O158" s="51">
        <v>8</v>
      </c>
      <c r="P158" s="51">
        <v>12</v>
      </c>
      <c r="Q158" s="51">
        <v>0</v>
      </c>
    </row>
    <row r="159" spans="1:17" x14ac:dyDescent="0.3">
      <c r="A159" s="201" t="s">
        <v>831</v>
      </c>
      <c r="B159" s="50">
        <f t="shared" si="14"/>
        <v>16</v>
      </c>
      <c r="C159" s="51">
        <v>1</v>
      </c>
      <c r="D159" s="51">
        <v>0</v>
      </c>
      <c r="E159" s="51">
        <v>0</v>
      </c>
      <c r="F159" s="51">
        <v>1</v>
      </c>
      <c r="G159" s="51">
        <v>0</v>
      </c>
      <c r="H159" s="51">
        <v>0</v>
      </c>
      <c r="I159" s="51">
        <v>12</v>
      </c>
      <c r="J159" s="51">
        <v>0</v>
      </c>
      <c r="K159" s="51">
        <v>0</v>
      </c>
      <c r="L159" s="52">
        <v>1</v>
      </c>
      <c r="M159" s="51">
        <v>0</v>
      </c>
      <c r="N159" s="52">
        <v>0</v>
      </c>
      <c r="O159" s="51">
        <v>0</v>
      </c>
      <c r="P159" s="51">
        <v>1</v>
      </c>
      <c r="Q159" s="51">
        <v>0</v>
      </c>
    </row>
    <row r="160" spans="1:17" x14ac:dyDescent="0.3">
      <c r="A160" s="201" t="s">
        <v>832</v>
      </c>
      <c r="B160" s="50">
        <f t="shared" si="14"/>
        <v>22</v>
      </c>
      <c r="C160" s="51">
        <v>5</v>
      </c>
      <c r="D160" s="51">
        <v>0</v>
      </c>
      <c r="E160" s="51">
        <v>14</v>
      </c>
      <c r="F160" s="51">
        <v>1</v>
      </c>
      <c r="G160" s="51">
        <v>0</v>
      </c>
      <c r="H160" s="51">
        <v>0</v>
      </c>
      <c r="I160" s="51">
        <v>1</v>
      </c>
      <c r="J160" s="51">
        <v>0</v>
      </c>
      <c r="K160" s="51">
        <v>0</v>
      </c>
      <c r="L160" s="52">
        <v>0</v>
      </c>
      <c r="M160" s="51">
        <v>0</v>
      </c>
      <c r="N160" s="52">
        <v>0</v>
      </c>
      <c r="O160" s="51">
        <v>1</v>
      </c>
      <c r="P160" s="51">
        <v>0</v>
      </c>
      <c r="Q160" s="51">
        <v>0</v>
      </c>
    </row>
    <row r="161" spans="1:17" x14ac:dyDescent="0.3">
      <c r="A161" s="201" t="s">
        <v>833</v>
      </c>
      <c r="B161" s="50">
        <f t="shared" si="14"/>
        <v>1</v>
      </c>
      <c r="C161" s="51">
        <v>0</v>
      </c>
      <c r="D161" s="51">
        <v>0</v>
      </c>
      <c r="E161" s="51">
        <v>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2">
        <v>0</v>
      </c>
      <c r="M161" s="51">
        <v>0</v>
      </c>
      <c r="N161" s="52">
        <v>0</v>
      </c>
      <c r="O161" s="51">
        <v>1</v>
      </c>
      <c r="P161" s="51">
        <v>0</v>
      </c>
      <c r="Q161" s="51">
        <v>0</v>
      </c>
    </row>
    <row r="162" spans="1:17" x14ac:dyDescent="0.3">
      <c r="A162" s="201" t="s">
        <v>834</v>
      </c>
      <c r="B162" s="50">
        <f t="shared" si="14"/>
        <v>3</v>
      </c>
      <c r="C162" s="51">
        <v>0</v>
      </c>
      <c r="D162" s="51">
        <v>0</v>
      </c>
      <c r="E162" s="51">
        <v>1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1</v>
      </c>
      <c r="L162" s="52">
        <v>0</v>
      </c>
      <c r="M162" s="51">
        <v>0</v>
      </c>
      <c r="N162" s="52">
        <v>0</v>
      </c>
      <c r="O162" s="51">
        <v>1</v>
      </c>
      <c r="P162" s="51">
        <v>0</v>
      </c>
      <c r="Q162" s="51">
        <v>0</v>
      </c>
    </row>
    <row r="163" spans="1:17" x14ac:dyDescent="0.3">
      <c r="A163" s="193" t="s">
        <v>835</v>
      </c>
      <c r="B163" s="50">
        <f t="shared" si="14"/>
        <v>125</v>
      </c>
      <c r="C163" s="51">
        <v>78</v>
      </c>
      <c r="D163" s="51">
        <v>0</v>
      </c>
      <c r="E163" s="51">
        <v>26</v>
      </c>
      <c r="F163" s="51">
        <v>2</v>
      </c>
      <c r="G163" s="51">
        <v>1</v>
      </c>
      <c r="H163" s="51">
        <v>4</v>
      </c>
      <c r="I163" s="51">
        <v>0</v>
      </c>
      <c r="J163" s="51">
        <v>3</v>
      </c>
      <c r="K163" s="51">
        <v>1</v>
      </c>
      <c r="L163" s="52">
        <v>1</v>
      </c>
      <c r="M163" s="51">
        <v>4</v>
      </c>
      <c r="N163" s="52">
        <v>0</v>
      </c>
      <c r="O163" s="51">
        <v>2</v>
      </c>
      <c r="P163" s="51">
        <v>1</v>
      </c>
      <c r="Q163" s="51">
        <v>2</v>
      </c>
    </row>
    <row r="164" spans="1:17" x14ac:dyDescent="0.3">
      <c r="A164" s="193" t="s">
        <v>836</v>
      </c>
      <c r="B164" s="50">
        <f t="shared" si="14"/>
        <v>7</v>
      </c>
      <c r="C164" s="51">
        <v>0</v>
      </c>
      <c r="D164" s="51">
        <v>0</v>
      </c>
      <c r="E164" s="51">
        <v>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3</v>
      </c>
      <c r="L164" s="52">
        <v>1</v>
      </c>
      <c r="M164" s="51">
        <v>0</v>
      </c>
      <c r="N164" s="52">
        <v>1</v>
      </c>
      <c r="O164" s="51">
        <v>1</v>
      </c>
      <c r="P164" s="51">
        <v>1</v>
      </c>
      <c r="Q164" s="51">
        <v>0</v>
      </c>
    </row>
    <row r="165" spans="1:17" x14ac:dyDescent="0.3">
      <c r="A165" s="193" t="s">
        <v>837</v>
      </c>
      <c r="B165" s="50">
        <f t="shared" si="14"/>
        <v>65</v>
      </c>
      <c r="C165" s="51">
        <v>7</v>
      </c>
      <c r="D165" s="51">
        <v>7</v>
      </c>
      <c r="E165" s="51">
        <v>0</v>
      </c>
      <c r="F165" s="51">
        <v>1</v>
      </c>
      <c r="G165" s="51">
        <v>1</v>
      </c>
      <c r="H165" s="51">
        <v>0</v>
      </c>
      <c r="I165" s="51">
        <v>1</v>
      </c>
      <c r="J165" s="51">
        <v>0</v>
      </c>
      <c r="K165" s="51">
        <v>3</v>
      </c>
      <c r="L165" s="52">
        <v>4</v>
      </c>
      <c r="M165" s="51">
        <v>2</v>
      </c>
      <c r="N165" s="52">
        <v>36</v>
      </c>
      <c r="O165" s="51">
        <v>0</v>
      </c>
      <c r="P165" s="51">
        <v>1</v>
      </c>
      <c r="Q165" s="51">
        <v>2</v>
      </c>
    </row>
    <row r="166" spans="1:17" x14ac:dyDescent="0.3">
      <c r="A166" s="193" t="s">
        <v>838</v>
      </c>
      <c r="B166" s="50">
        <f t="shared" si="14"/>
        <v>2</v>
      </c>
      <c r="C166" s="51">
        <v>0</v>
      </c>
      <c r="D166" s="51">
        <v>0</v>
      </c>
      <c r="E166" s="51">
        <v>0</v>
      </c>
      <c r="F166" s="51">
        <v>1</v>
      </c>
      <c r="G166" s="51">
        <v>0</v>
      </c>
      <c r="H166" s="51">
        <v>0</v>
      </c>
      <c r="I166" s="51">
        <v>0</v>
      </c>
      <c r="J166" s="51">
        <v>0</v>
      </c>
      <c r="K166" s="51">
        <v>0</v>
      </c>
      <c r="L166" s="52">
        <v>0</v>
      </c>
      <c r="M166" s="51">
        <v>1</v>
      </c>
      <c r="N166" s="52">
        <v>0</v>
      </c>
      <c r="O166" s="51">
        <v>0</v>
      </c>
      <c r="P166" s="51">
        <v>0</v>
      </c>
      <c r="Q166" s="51">
        <v>0</v>
      </c>
    </row>
    <row r="167" spans="1:17" x14ac:dyDescent="0.3">
      <c r="A167" s="193" t="s">
        <v>839</v>
      </c>
      <c r="B167" s="50">
        <f t="shared" si="14"/>
        <v>3</v>
      </c>
      <c r="C167" s="51">
        <v>1</v>
      </c>
      <c r="D167" s="51">
        <v>0</v>
      </c>
      <c r="E167" s="51">
        <v>0</v>
      </c>
      <c r="F167" s="51">
        <v>1</v>
      </c>
      <c r="G167" s="51">
        <v>0</v>
      </c>
      <c r="H167" s="51">
        <v>0</v>
      </c>
      <c r="I167" s="51">
        <v>0</v>
      </c>
      <c r="J167" s="51">
        <v>1</v>
      </c>
      <c r="K167" s="51">
        <v>0</v>
      </c>
      <c r="L167" s="52">
        <v>0</v>
      </c>
      <c r="M167" s="51">
        <v>0</v>
      </c>
      <c r="N167" s="52">
        <v>0</v>
      </c>
      <c r="O167" s="51">
        <v>0</v>
      </c>
      <c r="P167" s="51">
        <v>0</v>
      </c>
      <c r="Q167" s="51">
        <v>0</v>
      </c>
    </row>
    <row r="168" spans="1:17" x14ac:dyDescent="0.3">
      <c r="A168" s="193" t="s">
        <v>840</v>
      </c>
      <c r="B168" s="50">
        <f t="shared" si="14"/>
        <v>1</v>
      </c>
      <c r="C168" s="51">
        <v>0</v>
      </c>
      <c r="D168" s="51">
        <v>0</v>
      </c>
      <c r="E168" s="51">
        <v>1</v>
      </c>
      <c r="F168" s="51">
        <v>0</v>
      </c>
      <c r="G168" s="51">
        <v>0</v>
      </c>
      <c r="H168" s="51">
        <v>0</v>
      </c>
      <c r="I168" s="51">
        <v>0</v>
      </c>
      <c r="J168" s="51">
        <v>0</v>
      </c>
      <c r="K168" s="51">
        <v>0</v>
      </c>
      <c r="L168" s="52">
        <v>0</v>
      </c>
      <c r="M168" s="51">
        <v>0</v>
      </c>
      <c r="N168" s="52">
        <v>0</v>
      </c>
      <c r="O168" s="51">
        <v>0</v>
      </c>
      <c r="P168" s="51">
        <v>0</v>
      </c>
      <c r="Q168" s="51">
        <v>0</v>
      </c>
    </row>
    <row r="169" spans="1:17" x14ac:dyDescent="0.3">
      <c r="A169" s="193" t="s">
        <v>841</v>
      </c>
      <c r="B169" s="50">
        <f t="shared" si="14"/>
        <v>29</v>
      </c>
      <c r="C169" s="51">
        <v>2</v>
      </c>
      <c r="D169" s="51">
        <v>1</v>
      </c>
      <c r="E169" s="51">
        <v>1</v>
      </c>
      <c r="F169" s="51">
        <v>3</v>
      </c>
      <c r="G169" s="51">
        <v>0</v>
      </c>
      <c r="H169" s="51">
        <v>0</v>
      </c>
      <c r="I169" s="51">
        <v>0</v>
      </c>
      <c r="J169" s="51">
        <v>1</v>
      </c>
      <c r="K169" s="51">
        <v>19</v>
      </c>
      <c r="L169" s="52">
        <v>0</v>
      </c>
      <c r="M169" s="51">
        <v>1</v>
      </c>
      <c r="N169" s="52">
        <v>0</v>
      </c>
      <c r="O169" s="51">
        <v>1</v>
      </c>
      <c r="P169" s="51">
        <v>0</v>
      </c>
      <c r="Q169" s="51">
        <v>0</v>
      </c>
    </row>
    <row r="170" spans="1:17" x14ac:dyDescent="0.3">
      <c r="A170" s="196" t="s">
        <v>842</v>
      </c>
      <c r="B170" s="50">
        <f t="shared" si="14"/>
        <v>237</v>
      </c>
      <c r="C170" s="51">
        <v>3</v>
      </c>
      <c r="D170" s="51">
        <v>1</v>
      </c>
      <c r="E170" s="51">
        <v>0</v>
      </c>
      <c r="F170" s="51">
        <v>2</v>
      </c>
      <c r="G170" s="51">
        <v>200</v>
      </c>
      <c r="H170" s="51">
        <v>0</v>
      </c>
      <c r="I170" s="51">
        <v>2</v>
      </c>
      <c r="J170" s="51">
        <v>0</v>
      </c>
      <c r="K170" s="51">
        <v>3</v>
      </c>
      <c r="L170" s="52">
        <v>10</v>
      </c>
      <c r="M170" s="51">
        <v>5</v>
      </c>
      <c r="N170" s="52">
        <v>6</v>
      </c>
      <c r="O170" s="51">
        <v>0</v>
      </c>
      <c r="P170" s="51">
        <v>4</v>
      </c>
      <c r="Q170" s="51">
        <v>1</v>
      </c>
    </row>
    <row r="171" spans="1:17" x14ac:dyDescent="0.3">
      <c r="A171" s="196" t="s">
        <v>843</v>
      </c>
      <c r="B171" s="50">
        <f t="shared" si="14"/>
        <v>174</v>
      </c>
      <c r="C171" s="51">
        <v>2</v>
      </c>
      <c r="D171" s="51">
        <v>2</v>
      </c>
      <c r="E171" s="51">
        <v>0</v>
      </c>
      <c r="F171" s="51">
        <v>4</v>
      </c>
      <c r="G171" s="51">
        <v>26</v>
      </c>
      <c r="H171" s="51">
        <v>2</v>
      </c>
      <c r="I171" s="51">
        <v>3</v>
      </c>
      <c r="J171" s="51">
        <v>15</v>
      </c>
      <c r="K171" s="51">
        <v>8</v>
      </c>
      <c r="L171" s="52">
        <v>49</v>
      </c>
      <c r="M171" s="51">
        <v>2</v>
      </c>
      <c r="N171" s="52">
        <v>35</v>
      </c>
      <c r="O171" s="51">
        <v>6</v>
      </c>
      <c r="P171" s="51">
        <v>13</v>
      </c>
      <c r="Q171" s="51">
        <v>7</v>
      </c>
    </row>
    <row r="172" spans="1:17" x14ac:dyDescent="0.3">
      <c r="A172" s="193" t="s">
        <v>844</v>
      </c>
      <c r="B172" s="50">
        <f t="shared" si="14"/>
        <v>13</v>
      </c>
      <c r="C172" s="51">
        <v>6</v>
      </c>
      <c r="D172" s="51">
        <v>0</v>
      </c>
      <c r="E172" s="51">
        <v>0</v>
      </c>
      <c r="F172" s="51">
        <v>1</v>
      </c>
      <c r="G172" s="51">
        <v>0</v>
      </c>
      <c r="H172" s="51">
        <v>0</v>
      </c>
      <c r="I172" s="51">
        <v>0</v>
      </c>
      <c r="J172" s="51">
        <v>2</v>
      </c>
      <c r="K172" s="51">
        <v>0</v>
      </c>
      <c r="L172" s="52">
        <v>0</v>
      </c>
      <c r="M172" s="51">
        <v>2</v>
      </c>
      <c r="N172" s="52">
        <v>0</v>
      </c>
      <c r="O172" s="51">
        <v>0</v>
      </c>
      <c r="P172" s="51">
        <v>1</v>
      </c>
      <c r="Q172" s="51">
        <v>1</v>
      </c>
    </row>
    <row r="173" spans="1:17" x14ac:dyDescent="0.3">
      <c r="A173" s="193" t="s">
        <v>845</v>
      </c>
      <c r="B173" s="50">
        <f t="shared" si="14"/>
        <v>251</v>
      </c>
      <c r="C173" s="51">
        <v>10</v>
      </c>
      <c r="D173" s="51">
        <v>0</v>
      </c>
      <c r="E173" s="51">
        <v>98</v>
      </c>
      <c r="F173" s="51">
        <v>2</v>
      </c>
      <c r="G173" s="51">
        <v>27</v>
      </c>
      <c r="H173" s="51">
        <v>0</v>
      </c>
      <c r="I173" s="51">
        <v>1</v>
      </c>
      <c r="J173" s="51">
        <v>0</v>
      </c>
      <c r="K173" s="51">
        <v>27</v>
      </c>
      <c r="L173" s="52">
        <v>0</v>
      </c>
      <c r="M173" s="51">
        <v>73</v>
      </c>
      <c r="N173" s="52">
        <v>1</v>
      </c>
      <c r="O173" s="51">
        <v>12</v>
      </c>
      <c r="P173" s="51">
        <v>0</v>
      </c>
      <c r="Q173" s="51">
        <v>0</v>
      </c>
    </row>
    <row r="174" spans="1:17" x14ac:dyDescent="0.3">
      <c r="A174" s="193" t="s">
        <v>846</v>
      </c>
      <c r="B174" s="50">
        <f t="shared" si="14"/>
        <v>11</v>
      </c>
      <c r="C174" s="51">
        <v>0</v>
      </c>
      <c r="D174" s="51">
        <v>0</v>
      </c>
      <c r="E174" s="51">
        <v>0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51">
        <v>1</v>
      </c>
      <c r="L174" s="52">
        <v>1</v>
      </c>
      <c r="M174" s="51">
        <v>1</v>
      </c>
      <c r="N174" s="52">
        <v>0</v>
      </c>
      <c r="O174" s="51">
        <v>0</v>
      </c>
      <c r="P174" s="51">
        <v>0</v>
      </c>
      <c r="Q174" s="51">
        <v>8</v>
      </c>
    </row>
    <row r="175" spans="1:17" x14ac:dyDescent="0.3">
      <c r="A175" s="192" t="s">
        <v>847</v>
      </c>
      <c r="B175" s="50">
        <f t="shared" si="14"/>
        <v>28</v>
      </c>
      <c r="C175" s="51">
        <v>5</v>
      </c>
      <c r="D175" s="51">
        <v>2</v>
      </c>
      <c r="E175" s="51">
        <v>1</v>
      </c>
      <c r="F175" s="51">
        <v>1</v>
      </c>
      <c r="G175" s="51">
        <v>0</v>
      </c>
      <c r="H175" s="51">
        <v>0</v>
      </c>
      <c r="I175" s="51">
        <v>4</v>
      </c>
      <c r="J175" s="51">
        <v>2</v>
      </c>
      <c r="K175" s="51">
        <v>0</v>
      </c>
      <c r="L175" s="52">
        <v>1</v>
      </c>
      <c r="M175" s="51">
        <v>1</v>
      </c>
      <c r="N175" s="52">
        <v>8</v>
      </c>
      <c r="O175" s="51">
        <v>2</v>
      </c>
      <c r="P175" s="51">
        <v>0</v>
      </c>
      <c r="Q175" s="51">
        <v>1</v>
      </c>
    </row>
    <row r="176" spans="1:17" x14ac:dyDescent="0.3">
      <c r="A176" s="193" t="s">
        <v>848</v>
      </c>
      <c r="B176" s="50">
        <f t="shared" si="14"/>
        <v>32</v>
      </c>
      <c r="C176" s="51">
        <v>8</v>
      </c>
      <c r="D176" s="51">
        <v>1</v>
      </c>
      <c r="E176" s="51">
        <v>0</v>
      </c>
      <c r="F176" s="51">
        <v>2</v>
      </c>
      <c r="G176" s="51">
        <v>15</v>
      </c>
      <c r="H176" s="51">
        <v>0</v>
      </c>
      <c r="I176" s="51">
        <v>0</v>
      </c>
      <c r="J176" s="51">
        <v>1</v>
      </c>
      <c r="K176" s="51">
        <v>2</v>
      </c>
      <c r="L176" s="52">
        <v>1</v>
      </c>
      <c r="M176" s="51">
        <v>0</v>
      </c>
      <c r="N176" s="52">
        <v>0</v>
      </c>
      <c r="O176" s="51">
        <v>1</v>
      </c>
      <c r="P176" s="51">
        <v>0</v>
      </c>
      <c r="Q176" s="51">
        <v>1</v>
      </c>
    </row>
    <row r="177" spans="1:19" x14ac:dyDescent="0.3">
      <c r="A177" s="192" t="s">
        <v>849</v>
      </c>
      <c r="B177" s="50">
        <f t="shared" si="14"/>
        <v>25</v>
      </c>
      <c r="C177" s="51">
        <v>0</v>
      </c>
      <c r="D177" s="51">
        <v>0</v>
      </c>
      <c r="E177" s="51">
        <v>6</v>
      </c>
      <c r="F177" s="51">
        <v>0</v>
      </c>
      <c r="G177" s="51">
        <v>0</v>
      </c>
      <c r="H177" s="51">
        <v>0</v>
      </c>
      <c r="I177" s="51">
        <v>1</v>
      </c>
      <c r="J177" s="51">
        <v>1</v>
      </c>
      <c r="K177" s="51">
        <v>1</v>
      </c>
      <c r="L177" s="52">
        <v>0</v>
      </c>
      <c r="M177" s="51">
        <v>8</v>
      </c>
      <c r="N177" s="52">
        <v>0</v>
      </c>
      <c r="O177" s="51">
        <v>6</v>
      </c>
      <c r="P177" s="51">
        <v>0</v>
      </c>
      <c r="Q177" s="51">
        <v>2</v>
      </c>
    </row>
    <row r="178" spans="1:19" x14ac:dyDescent="0.3">
      <c r="A178" s="192" t="s">
        <v>655</v>
      </c>
      <c r="B178" s="50">
        <f t="shared" si="14"/>
        <v>1</v>
      </c>
      <c r="C178" s="51">
        <v>0</v>
      </c>
      <c r="D178" s="51">
        <v>0</v>
      </c>
      <c r="E178" s="51">
        <v>0</v>
      </c>
      <c r="F178" s="51">
        <v>0</v>
      </c>
      <c r="G178" s="51">
        <v>0</v>
      </c>
      <c r="H178" s="51">
        <v>0</v>
      </c>
      <c r="I178" s="51">
        <v>0</v>
      </c>
      <c r="J178" s="51">
        <v>0</v>
      </c>
      <c r="K178" s="51">
        <v>0</v>
      </c>
      <c r="L178" s="52">
        <v>0</v>
      </c>
      <c r="M178" s="51">
        <v>1</v>
      </c>
      <c r="N178" s="52">
        <v>0</v>
      </c>
      <c r="O178" s="51">
        <v>0</v>
      </c>
      <c r="P178" s="51">
        <v>0</v>
      </c>
      <c r="Q178" s="51">
        <v>0</v>
      </c>
      <c r="R178" s="6" t="str">
        <f>VLOOKUP(A178,'C-3'!$A$15:$A$437,1,FALSE)</f>
        <v>Infracción Ley Orgánica del Banco Central</v>
      </c>
      <c r="S178" s="115" t="s">
        <v>649</v>
      </c>
    </row>
    <row r="179" spans="1:19" x14ac:dyDescent="0.3">
      <c r="A179" s="193" t="s">
        <v>850</v>
      </c>
      <c r="B179" s="50">
        <f t="shared" si="14"/>
        <v>1</v>
      </c>
      <c r="C179" s="51">
        <v>0</v>
      </c>
      <c r="D179" s="51">
        <v>0</v>
      </c>
      <c r="E179" s="51">
        <v>0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2">
        <v>0</v>
      </c>
      <c r="M179" s="51">
        <v>1</v>
      </c>
      <c r="N179" s="52">
        <v>0</v>
      </c>
      <c r="O179" s="51">
        <v>0</v>
      </c>
      <c r="P179" s="51">
        <v>0</v>
      </c>
      <c r="Q179" s="51">
        <v>0</v>
      </c>
    </row>
    <row r="180" spans="1:19" x14ac:dyDescent="0.3">
      <c r="A180" s="193" t="s">
        <v>851</v>
      </c>
      <c r="B180" s="50">
        <f t="shared" si="14"/>
        <v>18</v>
      </c>
      <c r="C180" s="51">
        <v>3</v>
      </c>
      <c r="D180" s="51">
        <v>1</v>
      </c>
      <c r="E180" s="51">
        <v>2</v>
      </c>
      <c r="F180" s="51">
        <v>0</v>
      </c>
      <c r="G180" s="51">
        <v>0</v>
      </c>
      <c r="H180" s="51">
        <v>0</v>
      </c>
      <c r="I180" s="51">
        <v>1</v>
      </c>
      <c r="J180" s="51">
        <v>3</v>
      </c>
      <c r="K180" s="51">
        <v>0</v>
      </c>
      <c r="L180" s="52">
        <v>5</v>
      </c>
      <c r="M180" s="51">
        <v>1</v>
      </c>
      <c r="N180" s="52">
        <v>0</v>
      </c>
      <c r="O180" s="51">
        <v>2</v>
      </c>
      <c r="P180" s="51">
        <v>0</v>
      </c>
      <c r="Q180" s="51">
        <v>0</v>
      </c>
    </row>
    <row r="181" spans="1:19" x14ac:dyDescent="0.3">
      <c r="A181" s="193" t="s">
        <v>852</v>
      </c>
      <c r="B181" s="50">
        <f t="shared" si="14"/>
        <v>17</v>
      </c>
      <c r="C181" s="51">
        <v>1</v>
      </c>
      <c r="D181" s="51">
        <v>1</v>
      </c>
      <c r="E181" s="51">
        <v>0</v>
      </c>
      <c r="F181" s="51">
        <v>1</v>
      </c>
      <c r="G181" s="51">
        <v>0</v>
      </c>
      <c r="H181" s="51">
        <v>0</v>
      </c>
      <c r="I181" s="51">
        <v>0</v>
      </c>
      <c r="J181" s="51">
        <v>2</v>
      </c>
      <c r="K181" s="51">
        <v>3</v>
      </c>
      <c r="L181" s="52">
        <v>5</v>
      </c>
      <c r="M181" s="51">
        <v>0</v>
      </c>
      <c r="N181" s="52">
        <v>2</v>
      </c>
      <c r="O181" s="51">
        <v>2</v>
      </c>
      <c r="P181" s="51">
        <v>0</v>
      </c>
      <c r="Q181" s="51">
        <v>0</v>
      </c>
      <c r="R181" s="6" t="e">
        <f>VLOOKUP(A181,'C-3'!$A$15:$A$437,1,FALSE)</f>
        <v>#N/A</v>
      </c>
      <c r="S181" s="110" t="s">
        <v>653</v>
      </c>
    </row>
    <row r="182" spans="1:19" x14ac:dyDescent="0.3">
      <c r="A182" s="193" t="s">
        <v>853</v>
      </c>
      <c r="B182" s="50">
        <f t="shared" si="14"/>
        <v>569</v>
      </c>
      <c r="C182" s="51">
        <v>128</v>
      </c>
      <c r="D182" s="51">
        <v>131</v>
      </c>
      <c r="E182" s="51">
        <v>0</v>
      </c>
      <c r="F182" s="51">
        <v>98</v>
      </c>
      <c r="G182" s="51">
        <v>67</v>
      </c>
      <c r="H182" s="51">
        <v>0</v>
      </c>
      <c r="I182" s="51">
        <v>6</v>
      </c>
      <c r="J182" s="51">
        <v>34</v>
      </c>
      <c r="K182" s="51">
        <v>2</v>
      </c>
      <c r="L182" s="52">
        <v>34</v>
      </c>
      <c r="M182" s="51">
        <v>0</v>
      </c>
      <c r="N182" s="52">
        <v>42</v>
      </c>
      <c r="O182" s="51">
        <v>0</v>
      </c>
      <c r="P182" s="51">
        <v>23</v>
      </c>
      <c r="Q182" s="51">
        <v>4</v>
      </c>
    </row>
    <row r="183" spans="1:19" x14ac:dyDescent="0.3">
      <c r="A183" s="193" t="s">
        <v>854</v>
      </c>
      <c r="B183" s="50">
        <f t="shared" si="14"/>
        <v>12</v>
      </c>
      <c r="C183" s="51">
        <v>0</v>
      </c>
      <c r="D183" s="51">
        <v>0</v>
      </c>
      <c r="E183" s="51">
        <v>4</v>
      </c>
      <c r="F183" s="51">
        <v>1</v>
      </c>
      <c r="G183" s="51">
        <v>0</v>
      </c>
      <c r="H183" s="51">
        <v>0</v>
      </c>
      <c r="I183" s="51">
        <v>0</v>
      </c>
      <c r="J183" s="51">
        <v>1</v>
      </c>
      <c r="K183" s="51">
        <v>1</v>
      </c>
      <c r="L183" s="52">
        <v>0</v>
      </c>
      <c r="M183" s="51">
        <v>2</v>
      </c>
      <c r="N183" s="52">
        <v>2</v>
      </c>
      <c r="O183" s="51">
        <v>0</v>
      </c>
      <c r="P183" s="51">
        <v>0</v>
      </c>
      <c r="Q183" s="51">
        <v>1</v>
      </c>
    </row>
    <row r="184" spans="1:19" x14ac:dyDescent="0.3">
      <c r="A184" s="193" t="s">
        <v>855</v>
      </c>
      <c r="B184" s="50">
        <f t="shared" si="14"/>
        <v>8</v>
      </c>
      <c r="C184" s="51">
        <v>0</v>
      </c>
      <c r="D184" s="51">
        <v>0</v>
      </c>
      <c r="E184" s="51">
        <v>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52">
        <v>4</v>
      </c>
      <c r="M184" s="51">
        <v>0</v>
      </c>
      <c r="N184" s="52">
        <v>0</v>
      </c>
      <c r="O184" s="51">
        <v>1</v>
      </c>
      <c r="P184" s="51">
        <v>3</v>
      </c>
      <c r="Q184" s="51">
        <v>0</v>
      </c>
    </row>
    <row r="185" spans="1:19" x14ac:dyDescent="0.3">
      <c r="A185" s="193" t="s">
        <v>856</v>
      </c>
      <c r="B185" s="50">
        <f t="shared" si="14"/>
        <v>5</v>
      </c>
      <c r="C185" s="51">
        <v>0</v>
      </c>
      <c r="D185" s="51">
        <v>2</v>
      </c>
      <c r="E185" s="51">
        <v>0</v>
      </c>
      <c r="F185" s="51">
        <v>0</v>
      </c>
      <c r="G185" s="51">
        <v>0</v>
      </c>
      <c r="H185" s="51">
        <v>2</v>
      </c>
      <c r="I185" s="51">
        <v>0</v>
      </c>
      <c r="J185" s="51">
        <v>0</v>
      </c>
      <c r="K185" s="51">
        <v>0</v>
      </c>
      <c r="L185" s="52">
        <v>0</v>
      </c>
      <c r="M185" s="51">
        <v>1</v>
      </c>
      <c r="N185" s="52">
        <v>0</v>
      </c>
      <c r="O185" s="51">
        <v>0</v>
      </c>
      <c r="P185" s="51">
        <v>0</v>
      </c>
      <c r="Q185" s="51">
        <v>0</v>
      </c>
    </row>
    <row r="186" spans="1:19" x14ac:dyDescent="0.3">
      <c r="A186" s="193" t="s">
        <v>857</v>
      </c>
      <c r="B186" s="50">
        <f t="shared" si="14"/>
        <v>34</v>
      </c>
      <c r="C186" s="51">
        <v>34</v>
      </c>
      <c r="D186" s="51">
        <v>0</v>
      </c>
      <c r="E186" s="51">
        <v>0</v>
      </c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2">
        <v>0</v>
      </c>
      <c r="M186" s="51">
        <v>0</v>
      </c>
      <c r="N186" s="52">
        <v>0</v>
      </c>
      <c r="O186" s="51">
        <v>0</v>
      </c>
      <c r="P186" s="51">
        <v>0</v>
      </c>
      <c r="Q186" s="51">
        <v>0</v>
      </c>
    </row>
    <row r="187" spans="1:19" x14ac:dyDescent="0.3">
      <c r="A187" s="193" t="s">
        <v>858</v>
      </c>
      <c r="B187" s="50">
        <f t="shared" si="14"/>
        <v>2</v>
      </c>
      <c r="C187" s="51">
        <v>0</v>
      </c>
      <c r="D187" s="51">
        <v>0</v>
      </c>
      <c r="E187" s="51">
        <v>0</v>
      </c>
      <c r="F187" s="51">
        <v>0</v>
      </c>
      <c r="G187" s="51">
        <v>1</v>
      </c>
      <c r="H187" s="51">
        <v>0</v>
      </c>
      <c r="I187" s="51">
        <v>0</v>
      </c>
      <c r="J187" s="51">
        <v>1</v>
      </c>
      <c r="K187" s="51">
        <v>0</v>
      </c>
      <c r="L187" s="52">
        <v>0</v>
      </c>
      <c r="M187" s="51">
        <v>0</v>
      </c>
      <c r="N187" s="52">
        <v>0</v>
      </c>
      <c r="O187" s="51">
        <v>0</v>
      </c>
      <c r="P187" s="51">
        <v>0</v>
      </c>
      <c r="Q187" s="51">
        <v>0</v>
      </c>
    </row>
    <row r="188" spans="1:19" x14ac:dyDescent="0.3">
      <c r="A188" s="193" t="s">
        <v>859</v>
      </c>
      <c r="B188" s="50">
        <f t="shared" si="14"/>
        <v>3</v>
      </c>
      <c r="C188" s="51">
        <v>0</v>
      </c>
      <c r="D188" s="51">
        <v>0</v>
      </c>
      <c r="E188" s="51">
        <v>0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2">
        <v>0</v>
      </c>
      <c r="M188" s="51">
        <v>0</v>
      </c>
      <c r="N188" s="52">
        <v>0</v>
      </c>
      <c r="O188" s="51">
        <v>0</v>
      </c>
      <c r="P188" s="51">
        <v>0</v>
      </c>
      <c r="Q188" s="51">
        <v>3</v>
      </c>
    </row>
    <row r="189" spans="1:19" x14ac:dyDescent="0.3">
      <c r="A189" s="193" t="s">
        <v>860</v>
      </c>
      <c r="B189" s="50">
        <f t="shared" si="14"/>
        <v>2</v>
      </c>
      <c r="C189" s="51">
        <v>0</v>
      </c>
      <c r="D189" s="51">
        <v>1</v>
      </c>
      <c r="E189" s="51">
        <v>0</v>
      </c>
      <c r="F189" s="51">
        <v>0</v>
      </c>
      <c r="G189" s="51">
        <v>1</v>
      </c>
      <c r="H189" s="51">
        <v>0</v>
      </c>
      <c r="I189" s="51">
        <v>0</v>
      </c>
      <c r="J189" s="51">
        <v>0</v>
      </c>
      <c r="K189" s="51">
        <v>0</v>
      </c>
      <c r="L189" s="52">
        <v>0</v>
      </c>
      <c r="M189" s="51">
        <v>0</v>
      </c>
      <c r="N189" s="52">
        <v>0</v>
      </c>
      <c r="O189" s="51">
        <v>0</v>
      </c>
      <c r="P189" s="51">
        <v>0</v>
      </c>
      <c r="Q189" s="51">
        <v>0</v>
      </c>
    </row>
    <row r="190" spans="1:19" x14ac:dyDescent="0.3">
      <c r="A190" s="193" t="s">
        <v>861</v>
      </c>
      <c r="B190" s="50">
        <f t="shared" si="14"/>
        <v>584</v>
      </c>
      <c r="C190" s="51">
        <v>57</v>
      </c>
      <c r="D190" s="51">
        <v>5</v>
      </c>
      <c r="E190" s="51">
        <v>21</v>
      </c>
      <c r="F190" s="51">
        <v>329</v>
      </c>
      <c r="G190" s="51">
        <v>4</v>
      </c>
      <c r="H190" s="51">
        <v>1</v>
      </c>
      <c r="I190" s="51">
        <v>15</v>
      </c>
      <c r="J190" s="51">
        <v>4</v>
      </c>
      <c r="K190" s="51">
        <v>33</v>
      </c>
      <c r="L190" s="52">
        <v>1</v>
      </c>
      <c r="M190" s="51">
        <v>23</v>
      </c>
      <c r="N190" s="52">
        <v>26</v>
      </c>
      <c r="O190" s="51">
        <v>0</v>
      </c>
      <c r="P190" s="51">
        <v>15</v>
      </c>
      <c r="Q190" s="51">
        <v>50</v>
      </c>
    </row>
    <row r="191" spans="1:19" x14ac:dyDescent="0.3">
      <c r="A191" s="193" t="s">
        <v>862</v>
      </c>
      <c r="B191" s="50">
        <f t="shared" si="14"/>
        <v>141</v>
      </c>
      <c r="C191" s="51">
        <v>18</v>
      </c>
      <c r="D191" s="51">
        <v>5</v>
      </c>
      <c r="E191" s="51">
        <v>7</v>
      </c>
      <c r="F191" s="51">
        <v>2</v>
      </c>
      <c r="G191" s="51">
        <v>12</v>
      </c>
      <c r="H191" s="51">
        <v>35</v>
      </c>
      <c r="I191" s="51">
        <v>27</v>
      </c>
      <c r="J191" s="51">
        <v>3</v>
      </c>
      <c r="K191" s="51">
        <v>0</v>
      </c>
      <c r="L191" s="52">
        <v>6</v>
      </c>
      <c r="M191" s="51">
        <v>10</v>
      </c>
      <c r="N191" s="52">
        <v>2</v>
      </c>
      <c r="O191" s="51">
        <v>6</v>
      </c>
      <c r="P191" s="51">
        <v>3</v>
      </c>
      <c r="Q191" s="51">
        <v>5</v>
      </c>
    </row>
    <row r="192" spans="1:19" x14ac:dyDescent="0.3">
      <c r="A192" s="193" t="s">
        <v>863</v>
      </c>
      <c r="B192" s="50">
        <f t="shared" si="14"/>
        <v>2</v>
      </c>
      <c r="C192" s="51">
        <v>0</v>
      </c>
      <c r="D192" s="51">
        <v>0</v>
      </c>
      <c r="E192" s="51">
        <v>0</v>
      </c>
      <c r="F192" s="51">
        <v>0</v>
      </c>
      <c r="G192" s="51">
        <v>0</v>
      </c>
      <c r="H192" s="51">
        <v>0</v>
      </c>
      <c r="I192" s="51">
        <v>0</v>
      </c>
      <c r="J192" s="51">
        <v>1</v>
      </c>
      <c r="K192" s="51">
        <v>1</v>
      </c>
      <c r="L192" s="52">
        <v>0</v>
      </c>
      <c r="M192" s="51">
        <v>0</v>
      </c>
      <c r="N192" s="52">
        <v>0</v>
      </c>
      <c r="O192" s="51">
        <v>0</v>
      </c>
      <c r="P192" s="51">
        <v>0</v>
      </c>
      <c r="Q192" s="51">
        <v>0</v>
      </c>
    </row>
    <row r="193" spans="1:18" x14ac:dyDescent="0.3">
      <c r="A193" s="193" t="s">
        <v>864</v>
      </c>
      <c r="B193" s="50">
        <f t="shared" si="14"/>
        <v>194</v>
      </c>
      <c r="C193" s="51">
        <v>141</v>
      </c>
      <c r="D193" s="51">
        <v>0</v>
      </c>
      <c r="E193" s="51">
        <v>1</v>
      </c>
      <c r="F193" s="51">
        <v>11</v>
      </c>
      <c r="G193" s="51">
        <v>3</v>
      </c>
      <c r="H193" s="51">
        <v>0</v>
      </c>
      <c r="I193" s="51">
        <v>0</v>
      </c>
      <c r="J193" s="51">
        <v>1</v>
      </c>
      <c r="K193" s="51">
        <v>13</v>
      </c>
      <c r="L193" s="52">
        <v>1</v>
      </c>
      <c r="M193" s="51">
        <v>2</v>
      </c>
      <c r="N193" s="52">
        <v>2</v>
      </c>
      <c r="O193" s="51">
        <v>10</v>
      </c>
      <c r="P193" s="51">
        <v>5</v>
      </c>
      <c r="Q193" s="51">
        <v>4</v>
      </c>
    </row>
    <row r="194" spans="1:18" x14ac:dyDescent="0.3">
      <c r="A194" s="193" t="s">
        <v>865</v>
      </c>
      <c r="B194" s="50">
        <f t="shared" si="14"/>
        <v>1</v>
      </c>
      <c r="C194" s="51">
        <v>0</v>
      </c>
      <c r="D194" s="51">
        <v>0</v>
      </c>
      <c r="E194" s="51">
        <v>0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52">
        <v>1</v>
      </c>
      <c r="M194" s="51">
        <v>0</v>
      </c>
      <c r="N194" s="52">
        <v>0</v>
      </c>
      <c r="O194" s="51">
        <v>0</v>
      </c>
      <c r="P194" s="51">
        <v>0</v>
      </c>
      <c r="Q194" s="51">
        <v>0</v>
      </c>
    </row>
    <row r="195" spans="1:18" x14ac:dyDescent="0.3">
      <c r="A195" s="192" t="s">
        <v>866</v>
      </c>
      <c r="B195" s="50">
        <f t="shared" si="14"/>
        <v>7754</v>
      </c>
      <c r="C195" s="51">
        <v>804</v>
      </c>
      <c r="D195" s="51">
        <v>1009</v>
      </c>
      <c r="E195" s="51">
        <v>713</v>
      </c>
      <c r="F195" s="51">
        <v>492</v>
      </c>
      <c r="G195" s="51">
        <v>295</v>
      </c>
      <c r="H195" s="51">
        <v>170</v>
      </c>
      <c r="I195" s="51">
        <v>625</v>
      </c>
      <c r="J195" s="51">
        <v>670</v>
      </c>
      <c r="K195" s="51">
        <v>429</v>
      </c>
      <c r="L195" s="52">
        <v>570</v>
      </c>
      <c r="M195" s="51">
        <v>509</v>
      </c>
      <c r="N195" s="52">
        <v>378</v>
      </c>
      <c r="O195" s="51">
        <v>159</v>
      </c>
      <c r="P195" s="51">
        <v>299</v>
      </c>
      <c r="Q195" s="51">
        <v>632</v>
      </c>
    </row>
    <row r="196" spans="1:18" x14ac:dyDescent="0.3">
      <c r="A196" s="193" t="s">
        <v>867</v>
      </c>
      <c r="B196" s="50">
        <f t="shared" si="14"/>
        <v>472</v>
      </c>
      <c r="C196" s="51">
        <v>240</v>
      </c>
      <c r="D196" s="51">
        <v>14</v>
      </c>
      <c r="E196" s="51">
        <v>21</v>
      </c>
      <c r="F196" s="51">
        <v>17</v>
      </c>
      <c r="G196" s="51">
        <v>9</v>
      </c>
      <c r="H196" s="51">
        <v>15</v>
      </c>
      <c r="I196" s="51">
        <v>15</v>
      </c>
      <c r="J196" s="51">
        <v>15</v>
      </c>
      <c r="K196" s="51">
        <v>17</v>
      </c>
      <c r="L196" s="52">
        <v>10</v>
      </c>
      <c r="M196" s="51">
        <v>24</v>
      </c>
      <c r="N196" s="52">
        <v>16</v>
      </c>
      <c r="O196" s="51">
        <v>10</v>
      </c>
      <c r="P196" s="51">
        <v>23</v>
      </c>
      <c r="Q196" s="51">
        <v>26</v>
      </c>
    </row>
    <row r="197" spans="1:18" x14ac:dyDescent="0.3">
      <c r="A197" s="193" t="s">
        <v>868</v>
      </c>
      <c r="B197" s="50">
        <f t="shared" si="14"/>
        <v>264</v>
      </c>
      <c r="C197" s="51">
        <v>23</v>
      </c>
      <c r="D197" s="51">
        <v>28</v>
      </c>
      <c r="E197" s="51">
        <v>41</v>
      </c>
      <c r="F197" s="51">
        <v>13</v>
      </c>
      <c r="G197" s="51">
        <v>14</v>
      </c>
      <c r="H197" s="51">
        <v>8</v>
      </c>
      <c r="I197" s="51">
        <v>29</v>
      </c>
      <c r="J197" s="51">
        <v>32</v>
      </c>
      <c r="K197" s="51">
        <v>7</v>
      </c>
      <c r="L197" s="52">
        <v>7</v>
      </c>
      <c r="M197" s="51">
        <v>28</v>
      </c>
      <c r="N197" s="52">
        <v>6</v>
      </c>
      <c r="O197" s="51">
        <v>10</v>
      </c>
      <c r="P197" s="51">
        <v>5</v>
      </c>
      <c r="Q197" s="51">
        <v>13</v>
      </c>
    </row>
    <row r="198" spans="1:18" x14ac:dyDescent="0.3">
      <c r="A198" s="192" t="s">
        <v>869</v>
      </c>
      <c r="B198" s="50">
        <f t="shared" si="14"/>
        <v>22</v>
      </c>
      <c r="C198" s="51">
        <v>2</v>
      </c>
      <c r="D198" s="51">
        <v>0</v>
      </c>
      <c r="E198" s="51">
        <v>1</v>
      </c>
      <c r="F198" s="51">
        <v>4</v>
      </c>
      <c r="G198" s="51">
        <v>1</v>
      </c>
      <c r="H198" s="51">
        <v>1</v>
      </c>
      <c r="I198" s="51">
        <v>5</v>
      </c>
      <c r="J198" s="51">
        <v>4</v>
      </c>
      <c r="K198" s="51">
        <v>0</v>
      </c>
      <c r="L198" s="52">
        <v>0</v>
      </c>
      <c r="M198" s="51">
        <v>3</v>
      </c>
      <c r="N198" s="52">
        <v>0</v>
      </c>
      <c r="O198" s="51">
        <v>0</v>
      </c>
      <c r="P198" s="51">
        <v>0</v>
      </c>
      <c r="Q198" s="51">
        <v>1</v>
      </c>
    </row>
    <row r="199" spans="1:18" x14ac:dyDescent="0.3">
      <c r="A199" s="192" t="s">
        <v>870</v>
      </c>
      <c r="B199" s="50">
        <f t="shared" si="14"/>
        <v>1297</v>
      </c>
      <c r="C199" s="51">
        <v>162</v>
      </c>
      <c r="D199" s="51">
        <v>120</v>
      </c>
      <c r="E199" s="51">
        <v>148</v>
      </c>
      <c r="F199" s="51">
        <v>44</v>
      </c>
      <c r="G199" s="51">
        <v>55</v>
      </c>
      <c r="H199" s="51">
        <v>15</v>
      </c>
      <c r="I199" s="51">
        <v>112</v>
      </c>
      <c r="J199" s="51">
        <v>99</v>
      </c>
      <c r="K199" s="51">
        <v>117</v>
      </c>
      <c r="L199" s="52">
        <v>66</v>
      </c>
      <c r="M199" s="51">
        <v>86</v>
      </c>
      <c r="N199" s="52">
        <v>90</v>
      </c>
      <c r="O199" s="51">
        <v>52</v>
      </c>
      <c r="P199" s="51">
        <v>51</v>
      </c>
      <c r="Q199" s="51">
        <v>80</v>
      </c>
    </row>
    <row r="200" spans="1:18" x14ac:dyDescent="0.3">
      <c r="A200" s="193" t="s">
        <v>871</v>
      </c>
      <c r="B200" s="50">
        <f t="shared" si="14"/>
        <v>54</v>
      </c>
      <c r="C200" s="51">
        <v>12</v>
      </c>
      <c r="D200" s="51">
        <v>3</v>
      </c>
      <c r="E200" s="51">
        <v>4</v>
      </c>
      <c r="F200" s="51">
        <v>0</v>
      </c>
      <c r="G200" s="51">
        <v>3</v>
      </c>
      <c r="H200" s="51">
        <v>0</v>
      </c>
      <c r="I200" s="51">
        <v>3</v>
      </c>
      <c r="J200" s="51">
        <v>10</v>
      </c>
      <c r="K200" s="51">
        <v>2</v>
      </c>
      <c r="L200" s="52">
        <v>8</v>
      </c>
      <c r="M200" s="51">
        <v>0</v>
      </c>
      <c r="N200" s="52">
        <v>2</v>
      </c>
      <c r="O200" s="51">
        <v>1</v>
      </c>
      <c r="P200" s="51">
        <v>0</v>
      </c>
      <c r="Q200" s="51">
        <v>6</v>
      </c>
    </row>
    <row r="201" spans="1:18" x14ac:dyDescent="0.3">
      <c r="A201" s="201" t="s">
        <v>872</v>
      </c>
      <c r="B201" s="50">
        <f t="shared" si="14"/>
        <v>9</v>
      </c>
      <c r="C201" s="51">
        <v>1</v>
      </c>
      <c r="D201" s="51">
        <v>0</v>
      </c>
      <c r="E201" s="51">
        <v>1</v>
      </c>
      <c r="F201" s="51">
        <v>2</v>
      </c>
      <c r="G201" s="51">
        <v>0</v>
      </c>
      <c r="H201" s="51">
        <v>0</v>
      </c>
      <c r="I201" s="51">
        <v>3</v>
      </c>
      <c r="J201" s="51">
        <v>1</v>
      </c>
      <c r="K201" s="51">
        <v>0</v>
      </c>
      <c r="L201" s="52">
        <v>0</v>
      </c>
      <c r="M201" s="51">
        <v>0</v>
      </c>
      <c r="N201" s="52">
        <v>0</v>
      </c>
      <c r="O201" s="51">
        <v>1</v>
      </c>
      <c r="P201" s="51">
        <v>0</v>
      </c>
      <c r="Q201" s="51">
        <v>0</v>
      </c>
    </row>
    <row r="202" spans="1:18" x14ac:dyDescent="0.3">
      <c r="A202" s="193" t="s">
        <v>873</v>
      </c>
      <c r="B202" s="50">
        <f t="shared" si="14"/>
        <v>8429</v>
      </c>
      <c r="C202" s="51">
        <v>455</v>
      </c>
      <c r="D202" s="51">
        <v>355</v>
      </c>
      <c r="E202" s="51">
        <v>1289</v>
      </c>
      <c r="F202" s="51">
        <v>1325</v>
      </c>
      <c r="G202" s="51">
        <v>463</v>
      </c>
      <c r="H202" s="51">
        <v>493</v>
      </c>
      <c r="I202" s="51">
        <v>505</v>
      </c>
      <c r="J202" s="51">
        <v>710</v>
      </c>
      <c r="K202" s="51">
        <v>241</v>
      </c>
      <c r="L202" s="52">
        <v>378</v>
      </c>
      <c r="M202" s="51">
        <v>428</v>
      </c>
      <c r="N202" s="52">
        <v>442</v>
      </c>
      <c r="O202" s="51">
        <v>413</v>
      </c>
      <c r="P202" s="51">
        <v>297</v>
      </c>
      <c r="Q202" s="51">
        <v>635</v>
      </c>
    </row>
    <row r="203" spans="1:18" x14ac:dyDescent="0.3">
      <c r="A203" s="193" t="s">
        <v>874</v>
      </c>
      <c r="B203" s="50">
        <f t="shared" si="14"/>
        <v>23</v>
      </c>
      <c r="C203" s="51">
        <v>5</v>
      </c>
      <c r="D203" s="51">
        <v>0</v>
      </c>
      <c r="E203" s="51">
        <v>1</v>
      </c>
      <c r="F203" s="51">
        <v>0</v>
      </c>
      <c r="G203" s="51">
        <v>2</v>
      </c>
      <c r="H203" s="51">
        <v>0</v>
      </c>
      <c r="I203" s="51">
        <v>2</v>
      </c>
      <c r="J203" s="51">
        <v>0</v>
      </c>
      <c r="K203" s="51">
        <v>2</v>
      </c>
      <c r="L203" s="52">
        <v>2</v>
      </c>
      <c r="M203" s="51">
        <v>1</v>
      </c>
      <c r="N203" s="52">
        <v>2</v>
      </c>
      <c r="O203" s="51">
        <v>2</v>
      </c>
      <c r="P203" s="51">
        <v>3</v>
      </c>
      <c r="Q203" s="51">
        <v>1</v>
      </c>
      <c r="R203" s="110" t="e">
        <f>VLOOKUP(A203,'C-3'!$A$15:$A$437,1,FALSE)</f>
        <v>#N/A</v>
      </c>
    </row>
    <row r="204" spans="1:18" x14ac:dyDescent="0.3">
      <c r="A204" s="193" t="s">
        <v>875</v>
      </c>
      <c r="B204" s="50">
        <f t="shared" si="14"/>
        <v>46</v>
      </c>
      <c r="C204" s="51">
        <v>30</v>
      </c>
      <c r="D204" s="51">
        <v>1</v>
      </c>
      <c r="E204" s="51">
        <v>3</v>
      </c>
      <c r="F204" s="51">
        <v>2</v>
      </c>
      <c r="G204" s="51">
        <v>0</v>
      </c>
      <c r="H204" s="51">
        <v>0</v>
      </c>
      <c r="I204" s="51">
        <v>2</v>
      </c>
      <c r="J204" s="51">
        <v>0</v>
      </c>
      <c r="K204" s="51">
        <v>0</v>
      </c>
      <c r="L204" s="52">
        <v>1</v>
      </c>
      <c r="M204" s="51">
        <v>4</v>
      </c>
      <c r="N204" s="52">
        <v>0</v>
      </c>
      <c r="O204" s="51">
        <v>0</v>
      </c>
      <c r="P204" s="51">
        <v>1</v>
      </c>
      <c r="Q204" s="51">
        <v>2</v>
      </c>
    </row>
    <row r="205" spans="1:18" x14ac:dyDescent="0.3">
      <c r="A205" s="193" t="s">
        <v>876</v>
      </c>
      <c r="B205" s="50">
        <f t="shared" si="14"/>
        <v>2</v>
      </c>
      <c r="C205" s="51">
        <v>0</v>
      </c>
      <c r="D205" s="51">
        <v>0</v>
      </c>
      <c r="E205" s="51">
        <v>1</v>
      </c>
      <c r="F205" s="51">
        <v>0</v>
      </c>
      <c r="G205" s="51">
        <v>0</v>
      </c>
      <c r="H205" s="51">
        <v>0</v>
      </c>
      <c r="I205" s="51">
        <v>0</v>
      </c>
      <c r="J205" s="51">
        <v>0</v>
      </c>
      <c r="K205" s="51">
        <v>0</v>
      </c>
      <c r="L205" s="52">
        <v>0</v>
      </c>
      <c r="M205" s="51">
        <v>0</v>
      </c>
      <c r="N205" s="52">
        <v>0</v>
      </c>
      <c r="O205" s="51">
        <v>0</v>
      </c>
      <c r="P205" s="51">
        <v>0</v>
      </c>
      <c r="Q205" s="51">
        <v>1</v>
      </c>
      <c r="R205" s="110" t="e">
        <f>VLOOKUP(A205,'C-3'!$A$15:$A$437,1,FALSE)</f>
        <v>#N/A</v>
      </c>
    </row>
    <row r="206" spans="1:18" x14ac:dyDescent="0.3">
      <c r="A206" s="193" t="s">
        <v>877</v>
      </c>
      <c r="B206" s="50">
        <f t="shared" si="14"/>
        <v>18</v>
      </c>
      <c r="C206" s="51">
        <v>0</v>
      </c>
      <c r="D206" s="51">
        <v>1</v>
      </c>
      <c r="E206" s="51">
        <v>0</v>
      </c>
      <c r="F206" s="51">
        <v>2</v>
      </c>
      <c r="G206" s="51">
        <v>3</v>
      </c>
      <c r="H206" s="51">
        <v>0</v>
      </c>
      <c r="I206" s="51">
        <v>0</v>
      </c>
      <c r="J206" s="51">
        <v>4</v>
      </c>
      <c r="K206" s="51">
        <v>3</v>
      </c>
      <c r="L206" s="52">
        <v>1</v>
      </c>
      <c r="M206" s="51">
        <v>1</v>
      </c>
      <c r="N206" s="52">
        <v>1</v>
      </c>
      <c r="O206" s="51">
        <v>0</v>
      </c>
      <c r="P206" s="51">
        <v>0</v>
      </c>
      <c r="Q206" s="51">
        <v>2</v>
      </c>
    </row>
    <row r="207" spans="1:18" x14ac:dyDescent="0.3">
      <c r="A207" s="193" t="s">
        <v>878</v>
      </c>
      <c r="B207" s="50">
        <f t="shared" si="14"/>
        <v>35</v>
      </c>
      <c r="C207" s="51">
        <v>21</v>
      </c>
      <c r="D207" s="51">
        <v>2</v>
      </c>
      <c r="E207" s="51">
        <v>1</v>
      </c>
      <c r="F207" s="51">
        <v>1</v>
      </c>
      <c r="G207" s="51">
        <v>0</v>
      </c>
      <c r="H207" s="51">
        <v>0</v>
      </c>
      <c r="I207" s="51">
        <v>0</v>
      </c>
      <c r="J207" s="51">
        <v>2</v>
      </c>
      <c r="K207" s="51">
        <v>2</v>
      </c>
      <c r="L207" s="52">
        <v>2</v>
      </c>
      <c r="M207" s="51">
        <v>1</v>
      </c>
      <c r="N207" s="52">
        <v>1</v>
      </c>
      <c r="O207" s="51">
        <v>1</v>
      </c>
      <c r="P207" s="51">
        <v>0</v>
      </c>
      <c r="Q207" s="51">
        <v>1</v>
      </c>
    </row>
    <row r="208" spans="1:18" x14ac:dyDescent="0.3">
      <c r="A208" s="193" t="s">
        <v>666</v>
      </c>
      <c r="B208" s="50">
        <f t="shared" si="14"/>
        <v>1</v>
      </c>
      <c r="C208" s="51">
        <v>0</v>
      </c>
      <c r="D208" s="51">
        <v>0</v>
      </c>
      <c r="E208" s="51">
        <v>0</v>
      </c>
      <c r="F208" s="51">
        <v>0</v>
      </c>
      <c r="G208" s="51">
        <v>0</v>
      </c>
      <c r="H208" s="51">
        <v>0</v>
      </c>
      <c r="I208" s="51">
        <v>0</v>
      </c>
      <c r="J208" s="51">
        <v>1</v>
      </c>
      <c r="K208" s="51">
        <v>0</v>
      </c>
      <c r="L208" s="52">
        <v>0</v>
      </c>
      <c r="M208" s="51">
        <v>0</v>
      </c>
      <c r="N208" s="52">
        <v>0</v>
      </c>
      <c r="O208" s="51">
        <v>0</v>
      </c>
      <c r="P208" s="51">
        <v>0</v>
      </c>
      <c r="Q208" s="51">
        <v>0</v>
      </c>
    </row>
    <row r="209" spans="1:19" x14ac:dyDescent="0.3">
      <c r="A209" s="193" t="s">
        <v>879</v>
      </c>
      <c r="B209" s="50">
        <f t="shared" si="14"/>
        <v>42</v>
      </c>
      <c r="C209" s="51">
        <v>0</v>
      </c>
      <c r="D209" s="51">
        <v>0</v>
      </c>
      <c r="E209" s="51">
        <v>3</v>
      </c>
      <c r="F209" s="51">
        <v>0</v>
      </c>
      <c r="G209" s="51">
        <v>3</v>
      </c>
      <c r="H209" s="51">
        <v>0</v>
      </c>
      <c r="I209" s="51">
        <v>2</v>
      </c>
      <c r="J209" s="51">
        <v>1</v>
      </c>
      <c r="K209" s="51">
        <v>1</v>
      </c>
      <c r="L209" s="52">
        <v>0</v>
      </c>
      <c r="M209" s="51">
        <v>3</v>
      </c>
      <c r="N209" s="52">
        <v>17</v>
      </c>
      <c r="O209" s="51">
        <v>7</v>
      </c>
      <c r="P209" s="51">
        <v>4</v>
      </c>
      <c r="Q209" s="51">
        <v>1</v>
      </c>
    </row>
    <row r="210" spans="1:19" x14ac:dyDescent="0.3">
      <c r="A210" s="193" t="s">
        <v>880</v>
      </c>
      <c r="B210" s="50">
        <f t="shared" si="14"/>
        <v>3</v>
      </c>
      <c r="C210" s="51">
        <v>0</v>
      </c>
      <c r="D210" s="51">
        <v>0</v>
      </c>
      <c r="E210" s="51">
        <v>0</v>
      </c>
      <c r="F210" s="51">
        <v>1</v>
      </c>
      <c r="G210" s="51">
        <v>0</v>
      </c>
      <c r="H210" s="51">
        <v>1</v>
      </c>
      <c r="I210" s="51">
        <v>0</v>
      </c>
      <c r="J210" s="51">
        <v>0</v>
      </c>
      <c r="K210" s="51">
        <v>0</v>
      </c>
      <c r="L210" s="52">
        <v>0</v>
      </c>
      <c r="M210" s="51">
        <v>1</v>
      </c>
      <c r="N210" s="52">
        <v>0</v>
      </c>
      <c r="O210" s="51">
        <v>0</v>
      </c>
      <c r="P210" s="51">
        <v>0</v>
      </c>
      <c r="Q210" s="51">
        <v>0</v>
      </c>
      <c r="R210" s="110" t="e">
        <f>VLOOKUP(A210,'C-3'!$A$15:$A$437,1,FALSE)</f>
        <v>#N/A</v>
      </c>
      <c r="S210" s="112" t="s">
        <v>653</v>
      </c>
    </row>
    <row r="211" spans="1:19" x14ac:dyDescent="0.3">
      <c r="A211" s="193" t="s">
        <v>881</v>
      </c>
      <c r="B211" s="50">
        <f t="shared" si="14"/>
        <v>18</v>
      </c>
      <c r="C211" s="51">
        <v>17</v>
      </c>
      <c r="D211" s="51">
        <v>0</v>
      </c>
      <c r="E211" s="51">
        <v>0</v>
      </c>
      <c r="F211" s="51">
        <v>0</v>
      </c>
      <c r="G211" s="51">
        <v>0</v>
      </c>
      <c r="H211" s="51">
        <v>0</v>
      </c>
      <c r="I211" s="51">
        <v>0</v>
      </c>
      <c r="J211" s="51">
        <v>0</v>
      </c>
      <c r="K211" s="51">
        <v>1</v>
      </c>
      <c r="L211" s="52">
        <v>0</v>
      </c>
      <c r="M211" s="51">
        <v>0</v>
      </c>
      <c r="N211" s="52">
        <v>0</v>
      </c>
      <c r="O211" s="51">
        <v>0</v>
      </c>
      <c r="P211" s="51">
        <v>0</v>
      </c>
      <c r="Q211" s="51">
        <v>0</v>
      </c>
      <c r="R211" s="6" t="e">
        <f>VLOOKUP(A211,'C-3'!$A$15:$A$437,1,FALSE)</f>
        <v>#N/A</v>
      </c>
      <c r="S211" s="112" t="s">
        <v>653</v>
      </c>
    </row>
    <row r="212" spans="1:19" x14ac:dyDescent="0.3">
      <c r="A212" s="193" t="s">
        <v>882</v>
      </c>
      <c r="B212" s="50">
        <f t="shared" si="14"/>
        <v>3027</v>
      </c>
      <c r="C212" s="51">
        <v>132</v>
      </c>
      <c r="D212" s="51">
        <v>250</v>
      </c>
      <c r="E212" s="51">
        <v>634</v>
      </c>
      <c r="F212" s="51">
        <v>269</v>
      </c>
      <c r="G212" s="51">
        <v>272</v>
      </c>
      <c r="H212" s="51">
        <v>22</v>
      </c>
      <c r="I212" s="51">
        <v>338</v>
      </c>
      <c r="J212" s="51">
        <v>353</v>
      </c>
      <c r="K212" s="51">
        <v>57</v>
      </c>
      <c r="L212" s="52">
        <v>85</v>
      </c>
      <c r="M212" s="51">
        <v>109</v>
      </c>
      <c r="N212" s="52">
        <v>239</v>
      </c>
      <c r="O212" s="51">
        <v>195</v>
      </c>
      <c r="P212" s="51">
        <v>36</v>
      </c>
      <c r="Q212" s="51">
        <v>36</v>
      </c>
    </row>
    <row r="213" spans="1:19" x14ac:dyDescent="0.3">
      <c r="A213" s="193" t="s">
        <v>883</v>
      </c>
      <c r="B213" s="50">
        <f t="shared" si="14"/>
        <v>4</v>
      </c>
      <c r="C213" s="51">
        <v>0</v>
      </c>
      <c r="D213" s="51">
        <v>0</v>
      </c>
      <c r="E213" s="51">
        <v>0</v>
      </c>
      <c r="F213" s="51">
        <v>0</v>
      </c>
      <c r="G213" s="51">
        <v>0</v>
      </c>
      <c r="H213" s="51">
        <v>0</v>
      </c>
      <c r="I213" s="51">
        <v>4</v>
      </c>
      <c r="J213" s="51">
        <v>0</v>
      </c>
      <c r="K213" s="51">
        <v>0</v>
      </c>
      <c r="L213" s="52">
        <v>0</v>
      </c>
      <c r="M213" s="51">
        <v>0</v>
      </c>
      <c r="N213" s="52">
        <v>0</v>
      </c>
      <c r="O213" s="51">
        <v>0</v>
      </c>
      <c r="P213" s="51">
        <v>0</v>
      </c>
      <c r="Q213" s="51">
        <v>0</v>
      </c>
    </row>
    <row r="214" spans="1:19" x14ac:dyDescent="0.3">
      <c r="A214" s="193" t="s">
        <v>884</v>
      </c>
      <c r="B214" s="50">
        <f t="shared" si="14"/>
        <v>1</v>
      </c>
      <c r="C214" s="51">
        <v>0</v>
      </c>
      <c r="D214" s="51">
        <v>0</v>
      </c>
      <c r="E214" s="51">
        <v>0</v>
      </c>
      <c r="F214" s="51">
        <v>0</v>
      </c>
      <c r="G214" s="51">
        <v>0</v>
      </c>
      <c r="H214" s="51">
        <v>0</v>
      </c>
      <c r="I214" s="51">
        <v>0</v>
      </c>
      <c r="J214" s="51">
        <v>0</v>
      </c>
      <c r="K214" s="51">
        <v>0</v>
      </c>
      <c r="L214" s="52">
        <v>0</v>
      </c>
      <c r="M214" s="51">
        <v>0</v>
      </c>
      <c r="N214" s="52">
        <v>1</v>
      </c>
      <c r="O214" s="51">
        <v>0</v>
      </c>
      <c r="P214" s="51">
        <v>0</v>
      </c>
      <c r="Q214" s="51">
        <v>0</v>
      </c>
    </row>
    <row r="215" spans="1:19" x14ac:dyDescent="0.3">
      <c r="A215" s="193" t="s">
        <v>885</v>
      </c>
      <c r="B215" s="50">
        <f t="shared" si="14"/>
        <v>1</v>
      </c>
      <c r="C215" s="51">
        <v>1</v>
      </c>
      <c r="D215" s="51">
        <v>0</v>
      </c>
      <c r="E215" s="51">
        <v>0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0</v>
      </c>
      <c r="L215" s="52">
        <v>0</v>
      </c>
      <c r="M215" s="51">
        <v>0</v>
      </c>
      <c r="N215" s="52">
        <v>0</v>
      </c>
      <c r="O215" s="51">
        <v>0</v>
      </c>
      <c r="P215" s="51">
        <v>0</v>
      </c>
      <c r="Q215" s="51">
        <v>0</v>
      </c>
    </row>
    <row r="216" spans="1:19" x14ac:dyDescent="0.3">
      <c r="A216" s="193" t="s">
        <v>886</v>
      </c>
      <c r="B216" s="50">
        <f t="shared" si="14"/>
        <v>1</v>
      </c>
      <c r="C216" s="51">
        <v>0</v>
      </c>
      <c r="D216" s="51">
        <v>0</v>
      </c>
      <c r="E216" s="51">
        <v>0</v>
      </c>
      <c r="F216" s="51">
        <v>0</v>
      </c>
      <c r="G216" s="51">
        <v>0</v>
      </c>
      <c r="H216" s="51">
        <v>0</v>
      </c>
      <c r="I216" s="51">
        <v>0</v>
      </c>
      <c r="J216" s="51">
        <v>1</v>
      </c>
      <c r="K216" s="51">
        <v>0</v>
      </c>
      <c r="L216" s="52">
        <v>0</v>
      </c>
      <c r="M216" s="51">
        <v>0</v>
      </c>
      <c r="N216" s="52">
        <v>0</v>
      </c>
      <c r="O216" s="51">
        <v>0</v>
      </c>
      <c r="P216" s="51">
        <v>0</v>
      </c>
      <c r="Q216" s="51">
        <v>0</v>
      </c>
      <c r="R216" s="6" t="e">
        <f>VLOOKUP(A216,'C-3'!$A$15:$A$437,1,FALSE)</f>
        <v>#N/A</v>
      </c>
      <c r="S216" s="110" t="s">
        <v>152</v>
      </c>
    </row>
    <row r="217" spans="1:19" x14ac:dyDescent="0.3">
      <c r="A217" s="193" t="s">
        <v>887</v>
      </c>
      <c r="B217" s="50">
        <f t="shared" si="14"/>
        <v>802</v>
      </c>
      <c r="C217" s="51">
        <v>138</v>
      </c>
      <c r="D217" s="51">
        <v>58</v>
      </c>
      <c r="E217" s="51">
        <v>62</v>
      </c>
      <c r="F217" s="51">
        <v>35</v>
      </c>
      <c r="G217" s="51">
        <v>27</v>
      </c>
      <c r="H217" s="51">
        <v>28</v>
      </c>
      <c r="I217" s="51">
        <v>66</v>
      </c>
      <c r="J217" s="51">
        <v>53</v>
      </c>
      <c r="K217" s="51">
        <v>51</v>
      </c>
      <c r="L217" s="52">
        <v>44</v>
      </c>
      <c r="M217" s="51">
        <v>28</v>
      </c>
      <c r="N217" s="52">
        <v>38</v>
      </c>
      <c r="O217" s="51">
        <v>32</v>
      </c>
      <c r="P217" s="51">
        <v>72</v>
      </c>
      <c r="Q217" s="51">
        <v>70</v>
      </c>
    </row>
    <row r="218" spans="1:19" x14ac:dyDescent="0.3">
      <c r="A218" s="193" t="s">
        <v>888</v>
      </c>
      <c r="B218" s="50">
        <f t="shared" ref="B218:B281" si="15">SUM(C218:Q218)</f>
        <v>4</v>
      </c>
      <c r="C218" s="51">
        <v>4</v>
      </c>
      <c r="D218" s="51">
        <v>0</v>
      </c>
      <c r="E218" s="51">
        <v>0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2">
        <v>0</v>
      </c>
      <c r="M218" s="51">
        <v>0</v>
      </c>
      <c r="N218" s="52">
        <v>0</v>
      </c>
      <c r="O218" s="51">
        <v>0</v>
      </c>
      <c r="P218" s="51">
        <v>0</v>
      </c>
      <c r="Q218" s="51">
        <v>0</v>
      </c>
    </row>
    <row r="219" spans="1:19" x14ac:dyDescent="0.3">
      <c r="A219" s="193" t="s">
        <v>889</v>
      </c>
      <c r="B219" s="50">
        <f t="shared" si="15"/>
        <v>6</v>
      </c>
      <c r="C219" s="51">
        <v>1</v>
      </c>
      <c r="D219" s="51">
        <v>0</v>
      </c>
      <c r="E219" s="51">
        <v>0</v>
      </c>
      <c r="F219" s="51">
        <v>1</v>
      </c>
      <c r="G219" s="51">
        <v>0</v>
      </c>
      <c r="H219" s="51">
        <v>0</v>
      </c>
      <c r="I219" s="51">
        <v>0</v>
      </c>
      <c r="J219" s="51">
        <v>1</v>
      </c>
      <c r="K219" s="51">
        <v>0</v>
      </c>
      <c r="L219" s="52">
        <v>2</v>
      </c>
      <c r="M219" s="51">
        <v>1</v>
      </c>
      <c r="N219" s="52">
        <v>0</v>
      </c>
      <c r="O219" s="51">
        <v>0</v>
      </c>
      <c r="P219" s="51">
        <v>0</v>
      </c>
      <c r="Q219" s="51">
        <v>0</v>
      </c>
    </row>
    <row r="220" spans="1:19" x14ac:dyDescent="0.3">
      <c r="A220" s="193" t="s">
        <v>890</v>
      </c>
      <c r="B220" s="50">
        <f t="shared" si="15"/>
        <v>144</v>
      </c>
      <c r="C220" s="51">
        <v>53</v>
      </c>
      <c r="D220" s="51">
        <v>5</v>
      </c>
      <c r="E220" s="51">
        <v>9</v>
      </c>
      <c r="F220" s="51">
        <v>3</v>
      </c>
      <c r="G220" s="51">
        <v>6</v>
      </c>
      <c r="H220" s="51">
        <v>1</v>
      </c>
      <c r="I220" s="51">
        <v>1</v>
      </c>
      <c r="J220" s="51">
        <v>9</v>
      </c>
      <c r="K220" s="51">
        <v>8</v>
      </c>
      <c r="L220" s="52">
        <v>7</v>
      </c>
      <c r="M220" s="51">
        <v>24</v>
      </c>
      <c r="N220" s="52">
        <v>5</v>
      </c>
      <c r="O220" s="51">
        <v>5</v>
      </c>
      <c r="P220" s="51">
        <v>1</v>
      </c>
      <c r="Q220" s="51">
        <v>7</v>
      </c>
      <c r="R220" s="6" t="e">
        <f>VLOOKUP(A220,'C-3'!$A$15:$A$437,1,FALSE)</f>
        <v>#N/A</v>
      </c>
      <c r="S220" s="110" t="s">
        <v>629</v>
      </c>
    </row>
    <row r="221" spans="1:19" x14ac:dyDescent="0.3">
      <c r="A221" s="193" t="s">
        <v>891</v>
      </c>
      <c r="B221" s="50">
        <f t="shared" si="15"/>
        <v>34</v>
      </c>
      <c r="C221" s="51">
        <v>7</v>
      </c>
      <c r="D221" s="51">
        <v>1</v>
      </c>
      <c r="E221" s="51">
        <v>1</v>
      </c>
      <c r="F221" s="51">
        <v>1</v>
      </c>
      <c r="G221" s="51">
        <v>4</v>
      </c>
      <c r="H221" s="51">
        <v>0</v>
      </c>
      <c r="I221" s="51">
        <v>2</v>
      </c>
      <c r="J221" s="51">
        <v>2</v>
      </c>
      <c r="K221" s="51">
        <v>7</v>
      </c>
      <c r="L221" s="52">
        <v>0</v>
      </c>
      <c r="M221" s="51">
        <v>1</v>
      </c>
      <c r="N221" s="52">
        <v>2</v>
      </c>
      <c r="O221" s="51">
        <v>3</v>
      </c>
      <c r="P221" s="51">
        <v>1</v>
      </c>
      <c r="Q221" s="51">
        <v>2</v>
      </c>
    </row>
    <row r="222" spans="1:19" x14ac:dyDescent="0.3">
      <c r="A222" s="193" t="s">
        <v>892</v>
      </c>
      <c r="B222" s="50">
        <f t="shared" si="15"/>
        <v>32</v>
      </c>
      <c r="C222" s="51">
        <v>11</v>
      </c>
      <c r="D222" s="51">
        <v>1</v>
      </c>
      <c r="E222" s="51">
        <v>2</v>
      </c>
      <c r="F222" s="51">
        <v>1</v>
      </c>
      <c r="G222" s="51">
        <v>1</v>
      </c>
      <c r="H222" s="51">
        <v>1</v>
      </c>
      <c r="I222" s="51">
        <v>5</v>
      </c>
      <c r="J222" s="51">
        <v>5</v>
      </c>
      <c r="K222" s="51">
        <v>0</v>
      </c>
      <c r="L222" s="52">
        <v>2</v>
      </c>
      <c r="M222" s="51">
        <v>0</v>
      </c>
      <c r="N222" s="52">
        <v>0</v>
      </c>
      <c r="O222" s="51">
        <v>1</v>
      </c>
      <c r="P222" s="51">
        <v>0</v>
      </c>
      <c r="Q222" s="51">
        <v>2</v>
      </c>
      <c r="R222" s="6" t="e">
        <f>VLOOKUP(A222,'C-3'!$A$15:$A$437,1,FALSE)</f>
        <v>#N/A</v>
      </c>
      <c r="S222" s="110" t="s">
        <v>647</v>
      </c>
    </row>
    <row r="223" spans="1:19" x14ac:dyDescent="0.3">
      <c r="A223" s="193" t="s">
        <v>893</v>
      </c>
      <c r="B223" s="50">
        <f t="shared" si="15"/>
        <v>2201</v>
      </c>
      <c r="C223" s="51">
        <v>394</v>
      </c>
      <c r="D223" s="51">
        <v>81</v>
      </c>
      <c r="E223" s="51">
        <v>110</v>
      </c>
      <c r="F223" s="51">
        <v>158</v>
      </c>
      <c r="G223" s="51">
        <v>128</v>
      </c>
      <c r="H223" s="51">
        <v>62</v>
      </c>
      <c r="I223" s="51">
        <v>190</v>
      </c>
      <c r="J223" s="51">
        <v>203</v>
      </c>
      <c r="K223" s="51">
        <v>136</v>
      </c>
      <c r="L223" s="52">
        <v>85</v>
      </c>
      <c r="M223" s="51">
        <v>192</v>
      </c>
      <c r="N223" s="52">
        <v>85</v>
      </c>
      <c r="O223" s="51">
        <v>80</v>
      </c>
      <c r="P223" s="51">
        <v>154</v>
      </c>
      <c r="Q223" s="51">
        <v>143</v>
      </c>
    </row>
    <row r="224" spans="1:19" x14ac:dyDescent="0.3">
      <c r="A224" s="193" t="s">
        <v>894</v>
      </c>
      <c r="B224" s="50">
        <f t="shared" si="15"/>
        <v>3</v>
      </c>
      <c r="C224" s="51">
        <v>0</v>
      </c>
      <c r="D224" s="51">
        <v>0</v>
      </c>
      <c r="E224" s="51">
        <v>0</v>
      </c>
      <c r="F224" s="51">
        <v>0</v>
      </c>
      <c r="G224" s="51">
        <v>1</v>
      </c>
      <c r="H224" s="51">
        <v>0</v>
      </c>
      <c r="I224" s="51">
        <v>1</v>
      </c>
      <c r="J224" s="51">
        <v>0</v>
      </c>
      <c r="K224" s="51">
        <v>0</v>
      </c>
      <c r="L224" s="52">
        <v>0</v>
      </c>
      <c r="M224" s="51">
        <v>1</v>
      </c>
      <c r="N224" s="52">
        <v>0</v>
      </c>
      <c r="O224" s="51">
        <v>0</v>
      </c>
      <c r="P224" s="51">
        <v>0</v>
      </c>
      <c r="Q224" s="51">
        <v>0</v>
      </c>
    </row>
    <row r="225" spans="1:19" x14ac:dyDescent="0.3">
      <c r="A225" s="193" t="s">
        <v>895</v>
      </c>
      <c r="B225" s="50">
        <f t="shared" si="15"/>
        <v>137</v>
      </c>
      <c r="C225" s="51">
        <v>62</v>
      </c>
      <c r="D225" s="51">
        <v>13</v>
      </c>
      <c r="E225" s="51">
        <v>1</v>
      </c>
      <c r="F225" s="51">
        <v>4</v>
      </c>
      <c r="G225" s="51">
        <v>0</v>
      </c>
      <c r="H225" s="51">
        <v>3</v>
      </c>
      <c r="I225" s="51">
        <v>3</v>
      </c>
      <c r="J225" s="51">
        <v>7</v>
      </c>
      <c r="K225" s="51">
        <v>17</v>
      </c>
      <c r="L225" s="52">
        <v>15</v>
      </c>
      <c r="M225" s="51">
        <v>7</v>
      </c>
      <c r="N225" s="52">
        <v>0</v>
      </c>
      <c r="O225" s="51">
        <v>2</v>
      </c>
      <c r="P225" s="51">
        <v>2</v>
      </c>
      <c r="Q225" s="51">
        <v>1</v>
      </c>
    </row>
    <row r="226" spans="1:19" x14ac:dyDescent="0.3">
      <c r="A226" s="193" t="s">
        <v>896</v>
      </c>
      <c r="B226" s="50">
        <f t="shared" si="15"/>
        <v>274</v>
      </c>
      <c r="C226" s="51">
        <v>45</v>
      </c>
      <c r="D226" s="51">
        <v>26</v>
      </c>
      <c r="E226" s="51">
        <v>37</v>
      </c>
      <c r="F226" s="51">
        <v>16</v>
      </c>
      <c r="G226" s="51">
        <v>12</v>
      </c>
      <c r="H226" s="51">
        <v>10</v>
      </c>
      <c r="I226" s="51">
        <v>14</v>
      </c>
      <c r="J226" s="51">
        <v>24</v>
      </c>
      <c r="K226" s="51">
        <v>15</v>
      </c>
      <c r="L226" s="52">
        <v>9</v>
      </c>
      <c r="M226" s="51">
        <v>17</v>
      </c>
      <c r="N226" s="52">
        <v>10</v>
      </c>
      <c r="O226" s="51">
        <v>11</v>
      </c>
      <c r="P226" s="51">
        <v>20</v>
      </c>
      <c r="Q226" s="51">
        <v>8</v>
      </c>
    </row>
    <row r="227" spans="1:19" x14ac:dyDescent="0.3">
      <c r="A227" s="193" t="s">
        <v>897</v>
      </c>
      <c r="B227" s="50">
        <f t="shared" si="15"/>
        <v>7</v>
      </c>
      <c r="C227" s="51">
        <v>0</v>
      </c>
      <c r="D227" s="51">
        <v>0</v>
      </c>
      <c r="E227" s="51">
        <v>0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2">
        <v>1</v>
      </c>
      <c r="M227" s="51">
        <v>1</v>
      </c>
      <c r="N227" s="52">
        <v>1</v>
      </c>
      <c r="O227" s="51">
        <v>2</v>
      </c>
      <c r="P227" s="51">
        <v>1</v>
      </c>
      <c r="Q227" s="51">
        <v>1</v>
      </c>
    </row>
    <row r="228" spans="1:19" x14ac:dyDescent="0.3">
      <c r="A228" s="193" t="s">
        <v>898</v>
      </c>
      <c r="B228" s="50">
        <f t="shared" si="15"/>
        <v>3</v>
      </c>
      <c r="C228" s="51">
        <v>2</v>
      </c>
      <c r="D228" s="51">
        <v>0</v>
      </c>
      <c r="E228" s="51">
        <v>0</v>
      </c>
      <c r="F228" s="51">
        <v>1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2">
        <v>0</v>
      </c>
      <c r="M228" s="51">
        <v>0</v>
      </c>
      <c r="N228" s="52">
        <v>0</v>
      </c>
      <c r="O228" s="51">
        <v>0</v>
      </c>
      <c r="P228" s="51">
        <v>0</v>
      </c>
      <c r="Q228" s="51">
        <v>0</v>
      </c>
    </row>
    <row r="229" spans="1:19" x14ac:dyDescent="0.3">
      <c r="A229" s="193" t="s">
        <v>899</v>
      </c>
      <c r="B229" s="50">
        <f t="shared" si="15"/>
        <v>41</v>
      </c>
      <c r="C229" s="51">
        <v>13</v>
      </c>
      <c r="D229" s="51">
        <v>3</v>
      </c>
      <c r="E229" s="51">
        <v>2</v>
      </c>
      <c r="F229" s="51">
        <v>2</v>
      </c>
      <c r="G229" s="51">
        <v>0</v>
      </c>
      <c r="H229" s="51">
        <v>1</v>
      </c>
      <c r="I229" s="51">
        <v>2</v>
      </c>
      <c r="J229" s="51">
        <v>7</v>
      </c>
      <c r="K229" s="51">
        <v>1</v>
      </c>
      <c r="L229" s="52">
        <v>1</v>
      </c>
      <c r="M229" s="51">
        <v>1</v>
      </c>
      <c r="N229" s="52">
        <v>0</v>
      </c>
      <c r="O229" s="51">
        <v>4</v>
      </c>
      <c r="P229" s="51">
        <v>1</v>
      </c>
      <c r="Q229" s="51">
        <v>3</v>
      </c>
    </row>
    <row r="230" spans="1:19" x14ac:dyDescent="0.3">
      <c r="A230" s="193" t="s">
        <v>900</v>
      </c>
      <c r="B230" s="50">
        <f t="shared" si="15"/>
        <v>8</v>
      </c>
      <c r="C230" s="51">
        <v>1</v>
      </c>
      <c r="D230" s="51">
        <v>0</v>
      </c>
      <c r="E230" s="51">
        <v>0</v>
      </c>
      <c r="F230" s="51">
        <v>0</v>
      </c>
      <c r="G230" s="51">
        <v>0</v>
      </c>
      <c r="H230" s="51">
        <v>0</v>
      </c>
      <c r="I230" s="51">
        <v>2</v>
      </c>
      <c r="J230" s="51">
        <v>1</v>
      </c>
      <c r="K230" s="51">
        <v>1</v>
      </c>
      <c r="L230" s="52">
        <v>0</v>
      </c>
      <c r="M230" s="51">
        <v>1</v>
      </c>
      <c r="N230" s="52">
        <v>0</v>
      </c>
      <c r="O230" s="51">
        <v>1</v>
      </c>
      <c r="P230" s="51">
        <v>0</v>
      </c>
      <c r="Q230" s="51">
        <v>1</v>
      </c>
      <c r="R230" s="6" t="e">
        <f>VLOOKUP(A230,'C-3'!$A$15:$A$437,1,FALSE)</f>
        <v>#N/A</v>
      </c>
      <c r="S230" s="110" t="s">
        <v>654</v>
      </c>
    </row>
    <row r="231" spans="1:19" x14ac:dyDescent="0.3">
      <c r="A231" s="193" t="s">
        <v>901</v>
      </c>
      <c r="B231" s="50">
        <f t="shared" si="15"/>
        <v>22</v>
      </c>
      <c r="C231" s="51">
        <v>20</v>
      </c>
      <c r="D231" s="51">
        <v>1</v>
      </c>
      <c r="E231" s="51">
        <v>0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1">
        <v>0</v>
      </c>
      <c r="L231" s="52">
        <v>0</v>
      </c>
      <c r="M231" s="51">
        <v>0</v>
      </c>
      <c r="N231" s="52">
        <v>0</v>
      </c>
      <c r="O231" s="51">
        <v>1</v>
      </c>
      <c r="P231" s="51">
        <v>0</v>
      </c>
      <c r="Q231" s="51">
        <v>0</v>
      </c>
      <c r="R231" s="6" t="e">
        <f>VLOOKUP(A231,'C-3'!$A$15:$A$437,1,FALSE)</f>
        <v>#N/A</v>
      </c>
      <c r="S231" s="110" t="s">
        <v>150</v>
      </c>
    </row>
    <row r="232" spans="1:19" x14ac:dyDescent="0.3">
      <c r="A232" s="192" t="s">
        <v>902</v>
      </c>
      <c r="B232" s="50">
        <f t="shared" si="15"/>
        <v>6</v>
      </c>
      <c r="C232" s="51">
        <v>0</v>
      </c>
      <c r="D232" s="51">
        <v>0</v>
      </c>
      <c r="E232" s="51">
        <v>2</v>
      </c>
      <c r="F232" s="51">
        <v>0</v>
      </c>
      <c r="G232" s="51">
        <v>1</v>
      </c>
      <c r="H232" s="51">
        <v>2</v>
      </c>
      <c r="I232" s="51">
        <v>0</v>
      </c>
      <c r="J232" s="51">
        <v>0</v>
      </c>
      <c r="K232" s="51">
        <v>0</v>
      </c>
      <c r="L232" s="52">
        <v>1</v>
      </c>
      <c r="M232" s="51">
        <v>0</v>
      </c>
      <c r="N232" s="52">
        <v>0</v>
      </c>
      <c r="O232" s="51">
        <v>0</v>
      </c>
      <c r="P232" s="51">
        <v>0</v>
      </c>
      <c r="Q232" s="51">
        <v>0</v>
      </c>
    </row>
    <row r="233" spans="1:19" x14ac:dyDescent="0.3">
      <c r="A233" s="193" t="s">
        <v>903</v>
      </c>
      <c r="B233" s="50">
        <f t="shared" si="15"/>
        <v>2</v>
      </c>
      <c r="C233" s="51">
        <v>0</v>
      </c>
      <c r="D233" s="51">
        <v>0</v>
      </c>
      <c r="E233" s="51">
        <v>0</v>
      </c>
      <c r="F233" s="51">
        <v>0</v>
      </c>
      <c r="G233" s="51">
        <v>0</v>
      </c>
      <c r="H233" s="51">
        <v>1</v>
      </c>
      <c r="I233" s="51">
        <v>0</v>
      </c>
      <c r="J233" s="51">
        <v>0</v>
      </c>
      <c r="K233" s="51">
        <v>0</v>
      </c>
      <c r="L233" s="52">
        <v>0</v>
      </c>
      <c r="M233" s="51">
        <v>0</v>
      </c>
      <c r="N233" s="52">
        <v>0</v>
      </c>
      <c r="O233" s="51">
        <v>0</v>
      </c>
      <c r="P233" s="51">
        <v>0</v>
      </c>
      <c r="Q233" s="51">
        <v>1</v>
      </c>
    </row>
    <row r="234" spans="1:19" x14ac:dyDescent="0.3">
      <c r="A234" s="193" t="s">
        <v>904</v>
      </c>
      <c r="B234" s="50">
        <f t="shared" si="15"/>
        <v>60</v>
      </c>
      <c r="C234" s="51">
        <v>12</v>
      </c>
      <c r="D234" s="51">
        <v>0</v>
      </c>
      <c r="E234" s="51">
        <v>10</v>
      </c>
      <c r="F234" s="51">
        <v>3</v>
      </c>
      <c r="G234" s="51">
        <v>3</v>
      </c>
      <c r="H234" s="51">
        <v>4</v>
      </c>
      <c r="I234" s="51">
        <v>8</v>
      </c>
      <c r="J234" s="51">
        <v>4</v>
      </c>
      <c r="K234" s="51">
        <v>7</v>
      </c>
      <c r="L234" s="52">
        <v>1</v>
      </c>
      <c r="M234" s="51">
        <v>4</v>
      </c>
      <c r="N234" s="52">
        <v>0</v>
      </c>
      <c r="O234" s="51">
        <v>0</v>
      </c>
      <c r="P234" s="51">
        <v>1</v>
      </c>
      <c r="Q234" s="51">
        <v>3</v>
      </c>
    </row>
    <row r="235" spans="1:19" x14ac:dyDescent="0.3">
      <c r="A235" s="201" t="s">
        <v>905</v>
      </c>
      <c r="B235" s="50">
        <f t="shared" si="15"/>
        <v>2693</v>
      </c>
      <c r="C235" s="51">
        <v>399</v>
      </c>
      <c r="D235" s="51">
        <v>101</v>
      </c>
      <c r="E235" s="51">
        <v>217</v>
      </c>
      <c r="F235" s="51">
        <v>173</v>
      </c>
      <c r="G235" s="51">
        <v>163</v>
      </c>
      <c r="H235" s="51">
        <v>53</v>
      </c>
      <c r="I235" s="51">
        <v>204</v>
      </c>
      <c r="J235" s="51">
        <v>235</v>
      </c>
      <c r="K235" s="51">
        <v>153</v>
      </c>
      <c r="L235" s="52">
        <v>112</v>
      </c>
      <c r="M235" s="51">
        <v>197</v>
      </c>
      <c r="N235" s="52">
        <v>210</v>
      </c>
      <c r="O235" s="51">
        <v>208</v>
      </c>
      <c r="P235" s="51">
        <v>110</v>
      </c>
      <c r="Q235" s="51">
        <v>158</v>
      </c>
    </row>
    <row r="236" spans="1:19" x14ac:dyDescent="0.3">
      <c r="A236" s="201" t="s">
        <v>906</v>
      </c>
      <c r="B236" s="50">
        <f t="shared" si="15"/>
        <v>55</v>
      </c>
      <c r="C236" s="51">
        <v>4</v>
      </c>
      <c r="D236" s="51">
        <v>4</v>
      </c>
      <c r="E236" s="51">
        <v>5</v>
      </c>
      <c r="F236" s="51">
        <v>4</v>
      </c>
      <c r="G236" s="51">
        <v>4</v>
      </c>
      <c r="H236" s="51">
        <v>1</v>
      </c>
      <c r="I236" s="51">
        <v>1</v>
      </c>
      <c r="J236" s="51">
        <v>8</v>
      </c>
      <c r="K236" s="51">
        <v>9</v>
      </c>
      <c r="L236" s="52">
        <v>1</v>
      </c>
      <c r="M236" s="51">
        <v>3</v>
      </c>
      <c r="N236" s="52">
        <v>0</v>
      </c>
      <c r="O236" s="51">
        <v>1</v>
      </c>
      <c r="P236" s="51">
        <v>7</v>
      </c>
      <c r="Q236" s="51">
        <v>3</v>
      </c>
    </row>
    <row r="237" spans="1:19" x14ac:dyDescent="0.3">
      <c r="A237" s="201" t="s">
        <v>907</v>
      </c>
      <c r="B237" s="50">
        <f t="shared" si="15"/>
        <v>6</v>
      </c>
      <c r="C237" s="51">
        <v>0</v>
      </c>
      <c r="D237" s="51">
        <v>2</v>
      </c>
      <c r="E237" s="51">
        <v>2</v>
      </c>
      <c r="F237" s="51">
        <v>0</v>
      </c>
      <c r="G237" s="51">
        <v>0</v>
      </c>
      <c r="H237" s="51">
        <v>0</v>
      </c>
      <c r="I237" s="51">
        <v>1</v>
      </c>
      <c r="J237" s="51">
        <v>0</v>
      </c>
      <c r="K237" s="51">
        <v>0</v>
      </c>
      <c r="L237" s="52">
        <v>0</v>
      </c>
      <c r="M237" s="51">
        <v>1</v>
      </c>
      <c r="N237" s="52">
        <v>0</v>
      </c>
      <c r="O237" s="51">
        <v>0</v>
      </c>
      <c r="P237" s="51">
        <v>0</v>
      </c>
      <c r="Q237" s="51">
        <v>0</v>
      </c>
    </row>
    <row r="238" spans="1:19" x14ac:dyDescent="0.3">
      <c r="A238" s="193" t="s">
        <v>908</v>
      </c>
      <c r="B238" s="50">
        <f t="shared" si="15"/>
        <v>5</v>
      </c>
      <c r="C238" s="51">
        <v>3</v>
      </c>
      <c r="D238" s="51">
        <v>0</v>
      </c>
      <c r="E238" s="51">
        <v>0</v>
      </c>
      <c r="F238" s="51">
        <v>0</v>
      </c>
      <c r="G238" s="51">
        <v>1</v>
      </c>
      <c r="H238" s="51">
        <v>0</v>
      </c>
      <c r="I238" s="51">
        <v>0</v>
      </c>
      <c r="J238" s="51">
        <v>0</v>
      </c>
      <c r="K238" s="51">
        <v>0</v>
      </c>
      <c r="L238" s="52">
        <v>0</v>
      </c>
      <c r="M238" s="51">
        <v>1</v>
      </c>
      <c r="N238" s="52">
        <v>0</v>
      </c>
      <c r="O238" s="51">
        <v>0</v>
      </c>
      <c r="P238" s="51">
        <v>0</v>
      </c>
      <c r="Q238" s="51">
        <v>0</v>
      </c>
    </row>
    <row r="239" spans="1:19" x14ac:dyDescent="0.3">
      <c r="A239" s="193" t="s">
        <v>909</v>
      </c>
      <c r="B239" s="50">
        <f t="shared" si="15"/>
        <v>2</v>
      </c>
      <c r="C239" s="51">
        <v>0</v>
      </c>
      <c r="D239" s="51">
        <v>0</v>
      </c>
      <c r="E239" s="51">
        <v>0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1">
        <v>0</v>
      </c>
      <c r="L239" s="52">
        <v>1</v>
      </c>
      <c r="M239" s="51">
        <v>0</v>
      </c>
      <c r="N239" s="52">
        <v>0</v>
      </c>
      <c r="O239" s="51">
        <v>0</v>
      </c>
      <c r="P239" s="51">
        <v>0</v>
      </c>
      <c r="Q239" s="51">
        <v>1</v>
      </c>
      <c r="R239" s="6" t="e">
        <f>VLOOKUP(A239,'C-3'!$A$15:$A$437,1,FALSE)</f>
        <v>#N/A</v>
      </c>
      <c r="S239" s="110" t="s">
        <v>643</v>
      </c>
    </row>
    <row r="240" spans="1:19" x14ac:dyDescent="0.3">
      <c r="A240" s="193" t="s">
        <v>910</v>
      </c>
      <c r="B240" s="50">
        <f t="shared" si="15"/>
        <v>4034</v>
      </c>
      <c r="C240" s="51">
        <v>181</v>
      </c>
      <c r="D240" s="51">
        <v>179</v>
      </c>
      <c r="E240" s="51">
        <v>326</v>
      </c>
      <c r="F240" s="51">
        <v>302</v>
      </c>
      <c r="G240" s="51">
        <v>595</v>
      </c>
      <c r="H240" s="51">
        <v>190</v>
      </c>
      <c r="I240" s="51">
        <v>396</v>
      </c>
      <c r="J240" s="51">
        <v>220</v>
      </c>
      <c r="K240" s="51">
        <v>190</v>
      </c>
      <c r="L240" s="52">
        <v>127</v>
      </c>
      <c r="M240" s="51">
        <v>222</v>
      </c>
      <c r="N240" s="52">
        <v>139</v>
      </c>
      <c r="O240" s="51">
        <v>245</v>
      </c>
      <c r="P240" s="51">
        <v>441</v>
      </c>
      <c r="Q240" s="51">
        <v>281</v>
      </c>
      <c r="R240" s="6" t="e">
        <f>VLOOKUP(A240,'C-3'!$A$15:$A$437,1,FALSE)</f>
        <v>#N/A</v>
      </c>
      <c r="S240" s="110" t="s">
        <v>648</v>
      </c>
    </row>
    <row r="241" spans="1:19" x14ac:dyDescent="0.3">
      <c r="A241" s="193" t="s">
        <v>911</v>
      </c>
      <c r="B241" s="50">
        <f t="shared" si="15"/>
        <v>1</v>
      </c>
      <c r="C241" s="51">
        <v>0</v>
      </c>
      <c r="D241" s="51">
        <v>0</v>
      </c>
      <c r="E241" s="51">
        <v>0</v>
      </c>
      <c r="F241" s="51">
        <v>0</v>
      </c>
      <c r="G241" s="51">
        <v>1</v>
      </c>
      <c r="H241" s="51">
        <v>0</v>
      </c>
      <c r="I241" s="51">
        <v>0</v>
      </c>
      <c r="J241" s="51">
        <v>0</v>
      </c>
      <c r="K241" s="51">
        <v>0</v>
      </c>
      <c r="L241" s="52">
        <v>0</v>
      </c>
      <c r="M241" s="51">
        <v>0</v>
      </c>
      <c r="N241" s="52">
        <v>0</v>
      </c>
      <c r="O241" s="51">
        <v>0</v>
      </c>
      <c r="P241" s="51">
        <v>0</v>
      </c>
      <c r="Q241" s="51">
        <v>0</v>
      </c>
      <c r="R241" s="6" t="e">
        <f>VLOOKUP(A241,'C-3'!$A$15:$A$437,1,FALSE)</f>
        <v>#N/A</v>
      </c>
      <c r="S241" s="110" t="s">
        <v>156</v>
      </c>
    </row>
    <row r="242" spans="1:19" x14ac:dyDescent="0.3">
      <c r="A242" s="196" t="s">
        <v>912</v>
      </c>
      <c r="B242" s="50">
        <f t="shared" si="15"/>
        <v>1018</v>
      </c>
      <c r="C242" s="51">
        <v>134</v>
      </c>
      <c r="D242" s="51">
        <v>38</v>
      </c>
      <c r="E242" s="51">
        <v>49</v>
      </c>
      <c r="F242" s="51">
        <v>72</v>
      </c>
      <c r="G242" s="51">
        <v>35</v>
      </c>
      <c r="H242" s="51">
        <v>53</v>
      </c>
      <c r="I242" s="51">
        <v>102</v>
      </c>
      <c r="J242" s="51">
        <v>100</v>
      </c>
      <c r="K242" s="51">
        <v>70</v>
      </c>
      <c r="L242" s="52">
        <v>71</v>
      </c>
      <c r="M242" s="51">
        <v>94</v>
      </c>
      <c r="N242" s="52">
        <v>49</v>
      </c>
      <c r="O242" s="51">
        <v>45</v>
      </c>
      <c r="P242" s="51">
        <v>57</v>
      </c>
      <c r="Q242" s="51">
        <v>49</v>
      </c>
    </row>
    <row r="243" spans="1:19" x14ac:dyDescent="0.3">
      <c r="A243" s="196" t="s">
        <v>913</v>
      </c>
      <c r="B243" s="50">
        <f t="shared" si="15"/>
        <v>346</v>
      </c>
      <c r="C243" s="51">
        <v>77</v>
      </c>
      <c r="D243" s="51">
        <v>15</v>
      </c>
      <c r="E243" s="51">
        <v>30</v>
      </c>
      <c r="F243" s="51">
        <v>13</v>
      </c>
      <c r="G243" s="51">
        <v>32</v>
      </c>
      <c r="H243" s="51">
        <v>17</v>
      </c>
      <c r="I243" s="51">
        <v>8</v>
      </c>
      <c r="J243" s="51">
        <v>39</v>
      </c>
      <c r="K243" s="51">
        <v>15</v>
      </c>
      <c r="L243" s="52">
        <v>12</v>
      </c>
      <c r="M243" s="51">
        <v>23</v>
      </c>
      <c r="N243" s="52">
        <v>13</v>
      </c>
      <c r="O243" s="51">
        <v>26</v>
      </c>
      <c r="P243" s="51">
        <v>9</v>
      </c>
      <c r="Q243" s="51">
        <v>17</v>
      </c>
    </row>
    <row r="244" spans="1:19" x14ac:dyDescent="0.3">
      <c r="A244" s="196" t="s">
        <v>914</v>
      </c>
      <c r="B244" s="50">
        <f t="shared" si="15"/>
        <v>31</v>
      </c>
      <c r="C244" s="51">
        <v>1</v>
      </c>
      <c r="D244" s="51">
        <v>4</v>
      </c>
      <c r="E244" s="51">
        <v>1</v>
      </c>
      <c r="F244" s="51">
        <v>3</v>
      </c>
      <c r="G244" s="51">
        <v>0</v>
      </c>
      <c r="H244" s="51">
        <v>0</v>
      </c>
      <c r="I244" s="51">
        <v>2</v>
      </c>
      <c r="J244" s="51">
        <v>16</v>
      </c>
      <c r="K244" s="51">
        <v>0</v>
      </c>
      <c r="L244" s="52">
        <v>1</v>
      </c>
      <c r="M244" s="51">
        <v>2</v>
      </c>
      <c r="N244" s="52">
        <v>1</v>
      </c>
      <c r="O244" s="51">
        <v>0</v>
      </c>
      <c r="P244" s="51">
        <v>0</v>
      </c>
      <c r="Q244" s="51">
        <v>0</v>
      </c>
    </row>
    <row r="245" spans="1:19" x14ac:dyDescent="0.3">
      <c r="A245" s="196" t="s">
        <v>915</v>
      </c>
      <c r="B245" s="50">
        <f t="shared" si="15"/>
        <v>22</v>
      </c>
      <c r="C245" s="51">
        <v>1</v>
      </c>
      <c r="D245" s="51">
        <v>3</v>
      </c>
      <c r="E245" s="51">
        <v>5</v>
      </c>
      <c r="F245" s="51">
        <v>4</v>
      </c>
      <c r="G245" s="51">
        <v>0</v>
      </c>
      <c r="H245" s="51">
        <v>0</v>
      </c>
      <c r="I245" s="51">
        <v>0</v>
      </c>
      <c r="J245" s="51">
        <v>3</v>
      </c>
      <c r="K245" s="51">
        <v>1</v>
      </c>
      <c r="L245" s="52">
        <v>0</v>
      </c>
      <c r="M245" s="51">
        <v>3</v>
      </c>
      <c r="N245" s="52">
        <v>2</v>
      </c>
      <c r="O245" s="51">
        <v>0</v>
      </c>
      <c r="P245" s="51">
        <v>0</v>
      </c>
      <c r="Q245" s="51">
        <v>0</v>
      </c>
    </row>
    <row r="246" spans="1:19" x14ac:dyDescent="0.3">
      <c r="A246" s="193" t="s">
        <v>916</v>
      </c>
      <c r="B246" s="50">
        <f t="shared" si="15"/>
        <v>3</v>
      </c>
      <c r="C246" s="51">
        <v>1</v>
      </c>
      <c r="D246" s="51">
        <v>0</v>
      </c>
      <c r="E246" s="51">
        <v>0</v>
      </c>
      <c r="F246" s="51">
        <v>1</v>
      </c>
      <c r="G246" s="51">
        <v>0</v>
      </c>
      <c r="H246" s="51">
        <v>0</v>
      </c>
      <c r="I246" s="51">
        <v>0</v>
      </c>
      <c r="J246" s="51">
        <v>0</v>
      </c>
      <c r="K246" s="51">
        <v>0</v>
      </c>
      <c r="L246" s="52">
        <v>0</v>
      </c>
      <c r="M246" s="51">
        <v>1</v>
      </c>
      <c r="N246" s="52">
        <v>0</v>
      </c>
      <c r="O246" s="51">
        <v>0</v>
      </c>
      <c r="P246" s="51">
        <v>0</v>
      </c>
      <c r="Q246" s="51">
        <v>0</v>
      </c>
      <c r="R246" s="6" t="e">
        <f>VLOOKUP(A246,'C-3'!$A$15:$A$437,1,FALSE)</f>
        <v>#N/A</v>
      </c>
      <c r="S246" s="110" t="s">
        <v>144</v>
      </c>
    </row>
    <row r="247" spans="1:19" x14ac:dyDescent="0.3">
      <c r="A247" s="193" t="s">
        <v>917</v>
      </c>
      <c r="B247" s="50">
        <f t="shared" si="15"/>
        <v>19067</v>
      </c>
      <c r="C247" s="51">
        <v>2433</v>
      </c>
      <c r="D247" s="51">
        <v>2889</v>
      </c>
      <c r="E247" s="51">
        <v>1638</v>
      </c>
      <c r="F247" s="51">
        <v>993</v>
      </c>
      <c r="G247" s="51">
        <v>760</v>
      </c>
      <c r="H247" s="51">
        <v>415</v>
      </c>
      <c r="I247" s="51">
        <v>1689</v>
      </c>
      <c r="J247" s="51">
        <v>2018</v>
      </c>
      <c r="K247" s="51">
        <v>667</v>
      </c>
      <c r="L247" s="52">
        <v>582</v>
      </c>
      <c r="M247" s="51">
        <v>1609</v>
      </c>
      <c r="N247" s="52">
        <v>442</v>
      </c>
      <c r="O247" s="51">
        <v>514</v>
      </c>
      <c r="P247" s="51">
        <v>1021</v>
      </c>
      <c r="Q247" s="51">
        <v>1397</v>
      </c>
    </row>
    <row r="248" spans="1:19" x14ac:dyDescent="0.3">
      <c r="A248" s="193" t="s">
        <v>918</v>
      </c>
      <c r="B248" s="50">
        <f t="shared" si="15"/>
        <v>434</v>
      </c>
      <c r="C248" s="51">
        <v>42</v>
      </c>
      <c r="D248" s="51">
        <v>30</v>
      </c>
      <c r="E248" s="51">
        <v>18</v>
      </c>
      <c r="F248" s="51">
        <v>26</v>
      </c>
      <c r="G248" s="51">
        <v>22</v>
      </c>
      <c r="H248" s="51">
        <v>13</v>
      </c>
      <c r="I248" s="51">
        <v>36</v>
      </c>
      <c r="J248" s="51">
        <v>40</v>
      </c>
      <c r="K248" s="51">
        <v>26</v>
      </c>
      <c r="L248" s="52">
        <v>14</v>
      </c>
      <c r="M248" s="51">
        <v>49</v>
      </c>
      <c r="N248" s="52">
        <v>23</v>
      </c>
      <c r="O248" s="51">
        <v>20</v>
      </c>
      <c r="P248" s="51">
        <v>23</v>
      </c>
      <c r="Q248" s="51">
        <v>52</v>
      </c>
    </row>
    <row r="249" spans="1:19" x14ac:dyDescent="0.3">
      <c r="A249" s="193" t="s">
        <v>919</v>
      </c>
      <c r="B249" s="50">
        <f t="shared" si="15"/>
        <v>14508</v>
      </c>
      <c r="C249" s="51">
        <v>966</v>
      </c>
      <c r="D249" s="51">
        <v>1169</v>
      </c>
      <c r="E249" s="51">
        <v>322</v>
      </c>
      <c r="F249" s="51">
        <v>1788</v>
      </c>
      <c r="G249" s="51">
        <v>1224</v>
      </c>
      <c r="H249" s="51">
        <v>865</v>
      </c>
      <c r="I249" s="51">
        <v>1213</v>
      </c>
      <c r="J249" s="51">
        <v>1226</v>
      </c>
      <c r="K249" s="51">
        <v>1383</v>
      </c>
      <c r="L249" s="52">
        <v>519</v>
      </c>
      <c r="M249" s="51">
        <v>1066</v>
      </c>
      <c r="N249" s="52">
        <v>547</v>
      </c>
      <c r="O249" s="51">
        <v>481</v>
      </c>
      <c r="P249" s="51">
        <v>669</v>
      </c>
      <c r="Q249" s="51">
        <v>1070</v>
      </c>
      <c r="R249" s="6" t="e">
        <f>VLOOKUP(A249,'C-3'!$A$15:$A$437,1,FALSE)</f>
        <v>#N/A</v>
      </c>
      <c r="S249" s="110" t="s">
        <v>155</v>
      </c>
    </row>
    <row r="250" spans="1:19" x14ac:dyDescent="0.3">
      <c r="A250" s="193" t="s">
        <v>920</v>
      </c>
      <c r="B250" s="50">
        <f t="shared" si="15"/>
        <v>32</v>
      </c>
      <c r="C250" s="51">
        <v>0</v>
      </c>
      <c r="D250" s="51">
        <v>31</v>
      </c>
      <c r="E250" s="51">
        <v>0</v>
      </c>
      <c r="F250" s="51">
        <v>0</v>
      </c>
      <c r="G250" s="51">
        <v>0</v>
      </c>
      <c r="H250" s="51">
        <v>0</v>
      </c>
      <c r="I250" s="51">
        <v>1</v>
      </c>
      <c r="J250" s="51">
        <v>0</v>
      </c>
      <c r="K250" s="51">
        <v>0</v>
      </c>
      <c r="L250" s="52">
        <v>0</v>
      </c>
      <c r="M250" s="51">
        <v>0</v>
      </c>
      <c r="N250" s="52">
        <v>0</v>
      </c>
      <c r="O250" s="51">
        <v>0</v>
      </c>
      <c r="P250" s="51">
        <v>0</v>
      </c>
      <c r="Q250" s="51">
        <v>0</v>
      </c>
    </row>
    <row r="251" spans="1:19" x14ac:dyDescent="0.3">
      <c r="A251" s="193" t="s">
        <v>921</v>
      </c>
      <c r="B251" s="50">
        <f t="shared" si="15"/>
        <v>4</v>
      </c>
      <c r="C251" s="51">
        <v>0</v>
      </c>
      <c r="D251" s="51">
        <v>2</v>
      </c>
      <c r="E251" s="51">
        <v>1</v>
      </c>
      <c r="F251" s="51">
        <v>1</v>
      </c>
      <c r="G251" s="51">
        <v>0</v>
      </c>
      <c r="H251" s="51">
        <v>0</v>
      </c>
      <c r="I251" s="51">
        <v>0</v>
      </c>
      <c r="J251" s="51">
        <v>0</v>
      </c>
      <c r="K251" s="51">
        <v>0</v>
      </c>
      <c r="L251" s="52">
        <v>0</v>
      </c>
      <c r="M251" s="51">
        <v>0</v>
      </c>
      <c r="N251" s="52">
        <v>0</v>
      </c>
      <c r="O251" s="51">
        <v>0</v>
      </c>
      <c r="P251" s="51">
        <v>0</v>
      </c>
      <c r="Q251" s="51">
        <v>0</v>
      </c>
      <c r="R251" s="6" t="e">
        <f>VLOOKUP(A251,'C-3'!$A$15:$A$437,1,FALSE)</f>
        <v>#N/A</v>
      </c>
      <c r="S251" s="110" t="s">
        <v>644</v>
      </c>
    </row>
    <row r="252" spans="1:19" ht="16.2" x14ac:dyDescent="0.3">
      <c r="A252" s="204" t="s">
        <v>922</v>
      </c>
      <c r="B252" s="50">
        <f t="shared" si="15"/>
        <v>9</v>
      </c>
      <c r="C252" s="51">
        <v>4</v>
      </c>
      <c r="D252" s="51">
        <v>0</v>
      </c>
      <c r="E252" s="51">
        <v>1</v>
      </c>
      <c r="F252" s="51">
        <v>0</v>
      </c>
      <c r="G252" s="51">
        <v>0</v>
      </c>
      <c r="H252" s="51">
        <v>2</v>
      </c>
      <c r="I252" s="51">
        <v>0</v>
      </c>
      <c r="J252" s="51">
        <v>1</v>
      </c>
      <c r="K252" s="51">
        <v>0</v>
      </c>
      <c r="L252" s="52">
        <v>0</v>
      </c>
      <c r="M252" s="51">
        <v>0</v>
      </c>
      <c r="N252" s="52">
        <v>0</v>
      </c>
      <c r="O252" s="51">
        <v>0</v>
      </c>
      <c r="P252" s="51">
        <v>1</v>
      </c>
      <c r="Q252" s="51">
        <v>0</v>
      </c>
    </row>
    <row r="253" spans="1:19" x14ac:dyDescent="0.3">
      <c r="A253" s="193" t="s">
        <v>923</v>
      </c>
      <c r="B253" s="50">
        <f t="shared" si="15"/>
        <v>229</v>
      </c>
      <c r="C253" s="51">
        <v>19</v>
      </c>
      <c r="D253" s="51">
        <v>25</v>
      </c>
      <c r="E253" s="51">
        <v>57</v>
      </c>
      <c r="F253" s="51">
        <v>29</v>
      </c>
      <c r="G253" s="51">
        <v>6</v>
      </c>
      <c r="H253" s="51">
        <v>2</v>
      </c>
      <c r="I253" s="51">
        <v>21</v>
      </c>
      <c r="J253" s="51">
        <v>28</v>
      </c>
      <c r="K253" s="51">
        <v>3</v>
      </c>
      <c r="L253" s="52">
        <v>5</v>
      </c>
      <c r="M253" s="51">
        <v>6</v>
      </c>
      <c r="N253" s="52">
        <v>11</v>
      </c>
      <c r="O253" s="51">
        <v>12</v>
      </c>
      <c r="P253" s="51">
        <v>1</v>
      </c>
      <c r="Q253" s="51">
        <v>4</v>
      </c>
    </row>
    <row r="254" spans="1:19" x14ac:dyDescent="0.3">
      <c r="A254" s="193" t="s">
        <v>924</v>
      </c>
      <c r="B254" s="50">
        <f t="shared" si="15"/>
        <v>386</v>
      </c>
      <c r="C254" s="51">
        <v>141</v>
      </c>
      <c r="D254" s="51">
        <v>4</v>
      </c>
      <c r="E254" s="51">
        <v>9</v>
      </c>
      <c r="F254" s="51">
        <v>21</v>
      </c>
      <c r="G254" s="51">
        <v>18</v>
      </c>
      <c r="H254" s="51">
        <v>10</v>
      </c>
      <c r="I254" s="51">
        <v>27</v>
      </c>
      <c r="J254" s="51">
        <v>41</v>
      </c>
      <c r="K254" s="51">
        <v>17</v>
      </c>
      <c r="L254" s="52">
        <v>18</v>
      </c>
      <c r="M254" s="51">
        <v>18</v>
      </c>
      <c r="N254" s="52">
        <v>7</v>
      </c>
      <c r="O254" s="51">
        <v>16</v>
      </c>
      <c r="P254" s="51">
        <v>17</v>
      </c>
      <c r="Q254" s="51">
        <v>22</v>
      </c>
    </row>
    <row r="255" spans="1:19" x14ac:dyDescent="0.3">
      <c r="A255" s="194" t="s">
        <v>925</v>
      </c>
      <c r="B255" s="50">
        <f t="shared" si="15"/>
        <v>1</v>
      </c>
      <c r="C255" s="51">
        <v>0</v>
      </c>
      <c r="D255" s="51">
        <v>0</v>
      </c>
      <c r="E255" s="51">
        <v>0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2">
        <v>0</v>
      </c>
      <c r="M255" s="51">
        <v>0</v>
      </c>
      <c r="N255" s="52">
        <v>1</v>
      </c>
      <c r="O255" s="51">
        <v>0</v>
      </c>
      <c r="P255" s="51">
        <v>0</v>
      </c>
      <c r="Q255" s="51">
        <v>0</v>
      </c>
    </row>
    <row r="256" spans="1:19" x14ac:dyDescent="0.3">
      <c r="A256" s="192" t="s">
        <v>926</v>
      </c>
      <c r="B256" s="50">
        <f t="shared" si="15"/>
        <v>1</v>
      </c>
      <c r="C256" s="51">
        <v>1</v>
      </c>
      <c r="D256" s="51">
        <v>0</v>
      </c>
      <c r="E256" s="51">
        <v>0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2">
        <v>0</v>
      </c>
      <c r="M256" s="51">
        <v>0</v>
      </c>
      <c r="N256" s="52">
        <v>0</v>
      </c>
      <c r="O256" s="51">
        <v>0</v>
      </c>
      <c r="P256" s="51">
        <v>0</v>
      </c>
      <c r="Q256" s="51">
        <v>0</v>
      </c>
    </row>
    <row r="257" spans="1:19" x14ac:dyDescent="0.3">
      <c r="A257" s="193" t="s">
        <v>927</v>
      </c>
      <c r="B257" s="50">
        <f t="shared" si="15"/>
        <v>10</v>
      </c>
      <c r="C257" s="51">
        <v>2</v>
      </c>
      <c r="D257" s="51">
        <v>1</v>
      </c>
      <c r="E257" s="51">
        <v>2</v>
      </c>
      <c r="F257" s="51">
        <v>1</v>
      </c>
      <c r="G257" s="51">
        <v>0</v>
      </c>
      <c r="H257" s="51">
        <v>1</v>
      </c>
      <c r="I257" s="51">
        <v>2</v>
      </c>
      <c r="J257" s="51">
        <v>0</v>
      </c>
      <c r="K257" s="51">
        <v>0</v>
      </c>
      <c r="L257" s="52">
        <v>0</v>
      </c>
      <c r="M257" s="51">
        <v>0</v>
      </c>
      <c r="N257" s="52">
        <v>0</v>
      </c>
      <c r="O257" s="51">
        <v>1</v>
      </c>
      <c r="P257" s="51">
        <v>0</v>
      </c>
      <c r="Q257" s="51">
        <v>0</v>
      </c>
      <c r="R257" s="6" t="e">
        <f>VLOOKUP(A257,'C-3'!$A$15:$A$437,1,FALSE)</f>
        <v>#N/A</v>
      </c>
      <c r="S257" s="110" t="s">
        <v>151</v>
      </c>
    </row>
    <row r="258" spans="1:19" x14ac:dyDescent="0.3">
      <c r="A258" s="193" t="s">
        <v>928</v>
      </c>
      <c r="B258" s="50">
        <f t="shared" si="15"/>
        <v>268</v>
      </c>
      <c r="C258" s="51">
        <v>56</v>
      </c>
      <c r="D258" s="51">
        <v>7</v>
      </c>
      <c r="E258" s="51">
        <v>13</v>
      </c>
      <c r="F258" s="51">
        <v>27</v>
      </c>
      <c r="G258" s="51">
        <v>22</v>
      </c>
      <c r="H258" s="51">
        <v>5</v>
      </c>
      <c r="I258" s="51">
        <v>13</v>
      </c>
      <c r="J258" s="51">
        <v>35</v>
      </c>
      <c r="K258" s="51">
        <v>14</v>
      </c>
      <c r="L258" s="52">
        <v>9</v>
      </c>
      <c r="M258" s="51">
        <v>26</v>
      </c>
      <c r="N258" s="52">
        <v>13</v>
      </c>
      <c r="O258" s="51">
        <v>5</v>
      </c>
      <c r="P258" s="51">
        <v>13</v>
      </c>
      <c r="Q258" s="51">
        <v>10</v>
      </c>
    </row>
    <row r="259" spans="1:19" x14ac:dyDescent="0.3">
      <c r="A259" s="193" t="s">
        <v>929</v>
      </c>
      <c r="B259" s="50">
        <f t="shared" si="15"/>
        <v>9</v>
      </c>
      <c r="C259" s="51">
        <v>0</v>
      </c>
      <c r="D259" s="51">
        <v>4</v>
      </c>
      <c r="E259" s="51">
        <v>2</v>
      </c>
      <c r="F259" s="51">
        <v>0</v>
      </c>
      <c r="G259" s="51">
        <v>0</v>
      </c>
      <c r="H259" s="51">
        <v>0</v>
      </c>
      <c r="I259" s="51">
        <v>0</v>
      </c>
      <c r="J259" s="51">
        <v>1</v>
      </c>
      <c r="K259" s="51">
        <v>1</v>
      </c>
      <c r="L259" s="52">
        <v>1</v>
      </c>
      <c r="M259" s="51">
        <v>0</v>
      </c>
      <c r="N259" s="52">
        <v>0</v>
      </c>
      <c r="O259" s="51">
        <v>0</v>
      </c>
      <c r="P259" s="51">
        <v>0</v>
      </c>
      <c r="Q259" s="51">
        <v>0</v>
      </c>
    </row>
    <row r="260" spans="1:19" x14ac:dyDescent="0.3">
      <c r="A260" s="194" t="s">
        <v>930</v>
      </c>
      <c r="B260" s="50">
        <f t="shared" si="15"/>
        <v>397</v>
      </c>
      <c r="C260" s="51">
        <v>55</v>
      </c>
      <c r="D260" s="51">
        <v>39</v>
      </c>
      <c r="E260" s="51">
        <v>71</v>
      </c>
      <c r="F260" s="51">
        <v>44</v>
      </c>
      <c r="G260" s="51">
        <v>13</v>
      </c>
      <c r="H260" s="51">
        <v>18</v>
      </c>
      <c r="I260" s="51">
        <v>18</v>
      </c>
      <c r="J260" s="51">
        <v>30</v>
      </c>
      <c r="K260" s="51">
        <v>11</v>
      </c>
      <c r="L260" s="52">
        <v>17</v>
      </c>
      <c r="M260" s="51">
        <v>17</v>
      </c>
      <c r="N260" s="52">
        <v>10</v>
      </c>
      <c r="O260" s="51">
        <v>16</v>
      </c>
      <c r="P260" s="51">
        <v>15</v>
      </c>
      <c r="Q260" s="51">
        <v>23</v>
      </c>
      <c r="R260" s="6" t="e">
        <f>VLOOKUP(A260,'C-3'!$A$15:$A$437,1,FALSE)</f>
        <v>#N/A</v>
      </c>
      <c r="S260" s="110" t="s">
        <v>646</v>
      </c>
    </row>
    <row r="261" spans="1:19" x14ac:dyDescent="0.3">
      <c r="A261" s="194" t="s">
        <v>931</v>
      </c>
      <c r="B261" s="50">
        <f t="shared" si="15"/>
        <v>6</v>
      </c>
      <c r="C261" s="51">
        <v>0</v>
      </c>
      <c r="D261" s="51">
        <v>0</v>
      </c>
      <c r="E261" s="51">
        <v>0</v>
      </c>
      <c r="F261" s="51">
        <v>0</v>
      </c>
      <c r="G261" s="51">
        <v>1</v>
      </c>
      <c r="H261" s="51">
        <v>0</v>
      </c>
      <c r="I261" s="51">
        <v>0</v>
      </c>
      <c r="J261" s="51">
        <v>0</v>
      </c>
      <c r="K261" s="51">
        <v>1</v>
      </c>
      <c r="L261" s="52">
        <v>3</v>
      </c>
      <c r="M261" s="51">
        <v>0</v>
      </c>
      <c r="N261" s="52">
        <v>0</v>
      </c>
      <c r="O261" s="51">
        <v>0</v>
      </c>
      <c r="P261" s="51">
        <v>0</v>
      </c>
      <c r="Q261" s="51">
        <v>1</v>
      </c>
      <c r="R261" s="6" t="e">
        <f>VLOOKUP(A261,'C-3'!$A$15:$A$437,1,FALSE)</f>
        <v>#N/A</v>
      </c>
      <c r="S261" s="110" t="s">
        <v>646</v>
      </c>
    </row>
    <row r="262" spans="1:19" x14ac:dyDescent="0.3">
      <c r="A262" s="194" t="s">
        <v>932</v>
      </c>
      <c r="B262" s="50">
        <f t="shared" si="15"/>
        <v>102</v>
      </c>
      <c r="C262" s="51">
        <v>0</v>
      </c>
      <c r="D262" s="51">
        <v>0</v>
      </c>
      <c r="E262" s="51">
        <v>0</v>
      </c>
      <c r="F262" s="51">
        <v>1</v>
      </c>
      <c r="G262" s="51">
        <v>3</v>
      </c>
      <c r="H262" s="51">
        <v>0</v>
      </c>
      <c r="I262" s="51">
        <v>1</v>
      </c>
      <c r="J262" s="51">
        <v>0</v>
      </c>
      <c r="K262" s="51">
        <v>34</v>
      </c>
      <c r="L262" s="52">
        <v>45</v>
      </c>
      <c r="M262" s="51">
        <v>4</v>
      </c>
      <c r="N262" s="52">
        <v>0</v>
      </c>
      <c r="O262" s="51">
        <v>9</v>
      </c>
      <c r="P262" s="51">
        <v>0</v>
      </c>
      <c r="Q262" s="51">
        <v>5</v>
      </c>
      <c r="R262" s="6" t="e">
        <f>VLOOKUP(A262,'C-3'!$A$15:$A$437,1,FALSE)</f>
        <v>#N/A</v>
      </c>
      <c r="S262" s="110" t="s">
        <v>646</v>
      </c>
    </row>
    <row r="263" spans="1:19" x14ac:dyDescent="0.3">
      <c r="A263" s="202" t="s">
        <v>933</v>
      </c>
      <c r="B263" s="50">
        <f t="shared" si="15"/>
        <v>141</v>
      </c>
      <c r="C263" s="51">
        <v>8</v>
      </c>
      <c r="D263" s="51">
        <v>8</v>
      </c>
      <c r="E263" s="51">
        <v>22</v>
      </c>
      <c r="F263" s="51">
        <v>9</v>
      </c>
      <c r="G263" s="51">
        <v>6</v>
      </c>
      <c r="H263" s="51">
        <v>2</v>
      </c>
      <c r="I263" s="51">
        <v>14</v>
      </c>
      <c r="J263" s="51">
        <v>18</v>
      </c>
      <c r="K263" s="51">
        <v>5</v>
      </c>
      <c r="L263" s="52">
        <v>8</v>
      </c>
      <c r="M263" s="51">
        <v>3</v>
      </c>
      <c r="N263" s="52">
        <v>7</v>
      </c>
      <c r="O263" s="51">
        <v>13</v>
      </c>
      <c r="P263" s="51">
        <v>3</v>
      </c>
      <c r="Q263" s="51">
        <v>15</v>
      </c>
      <c r="R263" s="6" t="e">
        <f>VLOOKUP(A263,'C-3'!$A$15:$A$437,1,FALSE)</f>
        <v>#N/A</v>
      </c>
      <c r="S263" s="110" t="s">
        <v>646</v>
      </c>
    </row>
    <row r="264" spans="1:19" x14ac:dyDescent="0.3">
      <c r="A264" s="194" t="s">
        <v>599</v>
      </c>
      <c r="B264" s="50">
        <f t="shared" si="15"/>
        <v>9</v>
      </c>
      <c r="C264" s="51">
        <v>0</v>
      </c>
      <c r="D264" s="51">
        <v>0</v>
      </c>
      <c r="E264" s="51">
        <v>3</v>
      </c>
      <c r="F264" s="51">
        <v>1</v>
      </c>
      <c r="G264" s="51">
        <v>0</v>
      </c>
      <c r="H264" s="51">
        <v>0</v>
      </c>
      <c r="I264" s="51">
        <v>1</v>
      </c>
      <c r="J264" s="51">
        <v>2</v>
      </c>
      <c r="K264" s="51">
        <v>0</v>
      </c>
      <c r="L264" s="52">
        <v>1</v>
      </c>
      <c r="M264" s="51">
        <v>0</v>
      </c>
      <c r="N264" s="52">
        <v>1</v>
      </c>
      <c r="O264" s="51">
        <v>0</v>
      </c>
      <c r="P264" s="51">
        <v>0</v>
      </c>
      <c r="Q264" s="51">
        <v>0</v>
      </c>
      <c r="R264" s="6" t="str">
        <f>VLOOKUP(A264,'C-3'!$A$15:$A$437,1,FALSE)</f>
        <v>Sustracción simple de una persona menor de edad o sin capacidad volitiva o cognoscitiva</v>
      </c>
      <c r="S264" s="110" t="s">
        <v>646</v>
      </c>
    </row>
    <row r="265" spans="1:19" x14ac:dyDescent="0.3">
      <c r="A265" s="193" t="s">
        <v>934</v>
      </c>
      <c r="B265" s="50">
        <f t="shared" si="15"/>
        <v>316</v>
      </c>
      <c r="C265" s="51">
        <v>3</v>
      </c>
      <c r="D265" s="51">
        <v>0</v>
      </c>
      <c r="E265" s="51">
        <v>4</v>
      </c>
      <c r="F265" s="51">
        <v>5</v>
      </c>
      <c r="G265" s="51">
        <v>20</v>
      </c>
      <c r="H265" s="51">
        <v>11</v>
      </c>
      <c r="I265" s="51">
        <v>43</v>
      </c>
      <c r="J265" s="51">
        <v>32</v>
      </c>
      <c r="K265" s="51">
        <v>24</v>
      </c>
      <c r="L265" s="52">
        <v>22</v>
      </c>
      <c r="M265" s="51">
        <v>23</v>
      </c>
      <c r="N265" s="52">
        <v>8</v>
      </c>
      <c r="O265" s="51">
        <v>25</v>
      </c>
      <c r="P265" s="51">
        <v>44</v>
      </c>
      <c r="Q265" s="51">
        <v>52</v>
      </c>
      <c r="R265" s="6" t="e">
        <f>VLOOKUP(A265,'C-3'!$A$15:$A$437,1,FALSE)</f>
        <v>#N/A</v>
      </c>
      <c r="S265" s="110" t="s">
        <v>646</v>
      </c>
    </row>
    <row r="266" spans="1:19" x14ac:dyDescent="0.3">
      <c r="A266" s="193" t="s">
        <v>935</v>
      </c>
      <c r="B266" s="50">
        <f t="shared" si="15"/>
        <v>27</v>
      </c>
      <c r="C266" s="51">
        <v>1</v>
      </c>
      <c r="D266" s="51">
        <v>1</v>
      </c>
      <c r="E266" s="51">
        <v>0</v>
      </c>
      <c r="F266" s="51">
        <v>5</v>
      </c>
      <c r="G266" s="51">
        <v>1</v>
      </c>
      <c r="H266" s="51">
        <v>1</v>
      </c>
      <c r="I266" s="51">
        <v>6</v>
      </c>
      <c r="J266" s="51">
        <v>0</v>
      </c>
      <c r="K266" s="51">
        <v>4</v>
      </c>
      <c r="L266" s="52">
        <v>0</v>
      </c>
      <c r="M266" s="51">
        <v>1</v>
      </c>
      <c r="N266" s="52">
        <v>0</v>
      </c>
      <c r="O266" s="51">
        <v>3</v>
      </c>
      <c r="P266" s="51">
        <v>2</v>
      </c>
      <c r="Q266" s="51">
        <v>2</v>
      </c>
      <c r="R266" s="6" t="e">
        <f>VLOOKUP(A266,'C-3'!$A$15:$A$437,1,FALSE)</f>
        <v>#N/A</v>
      </c>
      <c r="S266" s="110" t="s">
        <v>646</v>
      </c>
    </row>
    <row r="267" spans="1:19" x14ac:dyDescent="0.3">
      <c r="A267" s="193" t="s">
        <v>936</v>
      </c>
      <c r="B267" s="50">
        <f t="shared" si="15"/>
        <v>359</v>
      </c>
      <c r="C267" s="51">
        <v>47</v>
      </c>
      <c r="D267" s="51">
        <v>8</v>
      </c>
      <c r="E267" s="51">
        <v>67</v>
      </c>
      <c r="F267" s="51">
        <v>19</v>
      </c>
      <c r="G267" s="51">
        <v>7</v>
      </c>
      <c r="H267" s="51">
        <v>24</v>
      </c>
      <c r="I267" s="51">
        <v>26</v>
      </c>
      <c r="J267" s="51">
        <v>13</v>
      </c>
      <c r="K267" s="51">
        <v>14</v>
      </c>
      <c r="L267" s="52">
        <v>18</v>
      </c>
      <c r="M267" s="51">
        <v>23</v>
      </c>
      <c r="N267" s="52">
        <v>44</v>
      </c>
      <c r="O267" s="51">
        <v>7</v>
      </c>
      <c r="P267" s="51">
        <v>17</v>
      </c>
      <c r="Q267" s="51">
        <v>25</v>
      </c>
      <c r="R267" s="6" t="e">
        <f>VLOOKUP(A267,'C-3'!$A$15:$A$437,1,FALSE)</f>
        <v>#N/A</v>
      </c>
      <c r="S267" s="110" t="s">
        <v>645</v>
      </c>
    </row>
    <row r="268" spans="1:19" x14ac:dyDescent="0.3">
      <c r="A268" s="193" t="s">
        <v>937</v>
      </c>
      <c r="B268" s="50">
        <f t="shared" si="15"/>
        <v>12</v>
      </c>
      <c r="C268" s="51">
        <v>3</v>
      </c>
      <c r="D268" s="51">
        <v>2</v>
      </c>
      <c r="E268" s="51">
        <v>0</v>
      </c>
      <c r="F268" s="51">
        <v>1</v>
      </c>
      <c r="G268" s="51">
        <v>1</v>
      </c>
      <c r="H268" s="51">
        <v>1</v>
      </c>
      <c r="I268" s="51">
        <v>0</v>
      </c>
      <c r="J268" s="51">
        <v>0</v>
      </c>
      <c r="K268" s="51">
        <v>0</v>
      </c>
      <c r="L268" s="52">
        <v>0</v>
      </c>
      <c r="M268" s="51">
        <v>1</v>
      </c>
      <c r="N268" s="52">
        <v>1</v>
      </c>
      <c r="O268" s="51">
        <v>2</v>
      </c>
      <c r="P268" s="51">
        <v>0</v>
      </c>
      <c r="Q268" s="51">
        <v>0</v>
      </c>
      <c r="R268" s="6" t="e">
        <f>VLOOKUP(A268,'C-3'!$A$15:$A$437,1,FALSE)</f>
        <v>#N/A</v>
      </c>
      <c r="S268" s="110" t="s">
        <v>629</v>
      </c>
    </row>
    <row r="269" spans="1:19" x14ac:dyDescent="0.3">
      <c r="A269" s="193" t="s">
        <v>938</v>
      </c>
      <c r="B269" s="50">
        <f t="shared" si="15"/>
        <v>67</v>
      </c>
      <c r="C269" s="51">
        <v>8</v>
      </c>
      <c r="D269" s="51">
        <v>1</v>
      </c>
      <c r="E269" s="51">
        <v>2</v>
      </c>
      <c r="F269" s="51">
        <v>11</v>
      </c>
      <c r="G269" s="51">
        <v>6</v>
      </c>
      <c r="H269" s="51">
        <v>0</v>
      </c>
      <c r="I269" s="51">
        <v>11</v>
      </c>
      <c r="J269" s="51">
        <v>0</v>
      </c>
      <c r="K269" s="51">
        <v>0</v>
      </c>
      <c r="L269" s="52">
        <v>0</v>
      </c>
      <c r="M269" s="51">
        <v>7</v>
      </c>
      <c r="N269" s="52">
        <v>0</v>
      </c>
      <c r="O269" s="51">
        <v>11</v>
      </c>
      <c r="P269" s="51">
        <v>2</v>
      </c>
      <c r="Q269" s="51">
        <v>8</v>
      </c>
    </row>
    <row r="270" spans="1:19" x14ac:dyDescent="0.3">
      <c r="A270" s="193" t="s">
        <v>939</v>
      </c>
      <c r="B270" s="50">
        <f t="shared" si="15"/>
        <v>2</v>
      </c>
      <c r="C270" s="51">
        <v>1</v>
      </c>
      <c r="D270" s="51">
        <v>0</v>
      </c>
      <c r="E270" s="51">
        <v>0</v>
      </c>
      <c r="F270" s="51">
        <v>1</v>
      </c>
      <c r="G270" s="51">
        <v>0</v>
      </c>
      <c r="H270" s="51">
        <v>0</v>
      </c>
      <c r="I270" s="51">
        <v>0</v>
      </c>
      <c r="J270" s="51">
        <v>0</v>
      </c>
      <c r="K270" s="51">
        <v>0</v>
      </c>
      <c r="L270" s="52">
        <v>0</v>
      </c>
      <c r="M270" s="51">
        <v>0</v>
      </c>
      <c r="N270" s="52">
        <v>0</v>
      </c>
      <c r="O270" s="51">
        <v>0</v>
      </c>
      <c r="P270" s="51">
        <v>0</v>
      </c>
      <c r="Q270" s="51">
        <v>0</v>
      </c>
    </row>
    <row r="271" spans="1:19" x14ac:dyDescent="0.3">
      <c r="A271" s="196" t="s">
        <v>940</v>
      </c>
      <c r="B271" s="50">
        <f t="shared" si="15"/>
        <v>451</v>
      </c>
      <c r="C271" s="51">
        <v>119</v>
      </c>
      <c r="D271" s="51">
        <v>59</v>
      </c>
      <c r="E271" s="51">
        <v>36</v>
      </c>
      <c r="F271" s="51">
        <v>43</v>
      </c>
      <c r="G271" s="51">
        <v>15</v>
      </c>
      <c r="H271" s="51">
        <v>10</v>
      </c>
      <c r="I271" s="51">
        <v>36</v>
      </c>
      <c r="J271" s="51">
        <v>4</v>
      </c>
      <c r="K271" s="51">
        <v>26</v>
      </c>
      <c r="L271" s="52">
        <v>8</v>
      </c>
      <c r="M271" s="51">
        <v>24</v>
      </c>
      <c r="N271" s="52">
        <v>3</v>
      </c>
      <c r="O271" s="51">
        <v>24</v>
      </c>
      <c r="P271" s="51">
        <v>26</v>
      </c>
      <c r="Q271" s="51">
        <v>18</v>
      </c>
    </row>
    <row r="272" spans="1:19" x14ac:dyDescent="0.3">
      <c r="A272" s="193" t="s">
        <v>941</v>
      </c>
      <c r="B272" s="50">
        <f t="shared" si="15"/>
        <v>51</v>
      </c>
      <c r="C272" s="51">
        <v>41</v>
      </c>
      <c r="D272" s="51">
        <v>1</v>
      </c>
      <c r="E272" s="51">
        <v>1</v>
      </c>
      <c r="F272" s="51">
        <v>0</v>
      </c>
      <c r="G272" s="51">
        <v>0</v>
      </c>
      <c r="H272" s="51">
        <v>1</v>
      </c>
      <c r="I272" s="51">
        <v>0</v>
      </c>
      <c r="J272" s="51">
        <v>1</v>
      </c>
      <c r="K272" s="51">
        <v>2</v>
      </c>
      <c r="L272" s="52">
        <v>1</v>
      </c>
      <c r="M272" s="51">
        <v>3</v>
      </c>
      <c r="N272" s="52">
        <v>0</v>
      </c>
      <c r="O272" s="51">
        <v>0</v>
      </c>
      <c r="P272" s="51">
        <v>0</v>
      </c>
      <c r="Q272" s="51">
        <v>0</v>
      </c>
      <c r="R272" s="6" t="e">
        <f>VLOOKUP(A272,'C-3'!$A$15:$A$437,1,FALSE)</f>
        <v>#N/A</v>
      </c>
      <c r="S272" s="110" t="s">
        <v>147</v>
      </c>
    </row>
    <row r="273" spans="1:19" x14ac:dyDescent="0.3">
      <c r="A273" s="193" t="s">
        <v>942</v>
      </c>
      <c r="B273" s="50">
        <f t="shared" si="15"/>
        <v>132</v>
      </c>
      <c r="C273" s="51">
        <v>60</v>
      </c>
      <c r="D273" s="51">
        <v>0</v>
      </c>
      <c r="E273" s="51">
        <v>1</v>
      </c>
      <c r="F273" s="51">
        <v>24</v>
      </c>
      <c r="G273" s="51">
        <v>0</v>
      </c>
      <c r="H273" s="51">
        <v>0</v>
      </c>
      <c r="I273" s="51">
        <v>0</v>
      </c>
      <c r="J273" s="51">
        <v>1</v>
      </c>
      <c r="K273" s="51">
        <v>23</v>
      </c>
      <c r="L273" s="52">
        <v>3</v>
      </c>
      <c r="M273" s="51">
        <v>11</v>
      </c>
      <c r="N273" s="52">
        <v>0</v>
      </c>
      <c r="O273" s="51">
        <v>4</v>
      </c>
      <c r="P273" s="51">
        <v>5</v>
      </c>
      <c r="Q273" s="51">
        <v>0</v>
      </c>
    </row>
    <row r="274" spans="1:19" x14ac:dyDescent="0.3">
      <c r="A274" s="192" t="s">
        <v>943</v>
      </c>
      <c r="B274" s="50">
        <f t="shared" si="15"/>
        <v>56</v>
      </c>
      <c r="C274" s="51">
        <v>2</v>
      </c>
      <c r="D274" s="51">
        <v>0</v>
      </c>
      <c r="E274" s="51">
        <v>0</v>
      </c>
      <c r="F274" s="51">
        <v>1</v>
      </c>
      <c r="G274" s="51">
        <v>8</v>
      </c>
      <c r="H274" s="51">
        <v>1</v>
      </c>
      <c r="I274" s="51">
        <v>0</v>
      </c>
      <c r="J274" s="51">
        <v>5</v>
      </c>
      <c r="K274" s="51">
        <v>1</v>
      </c>
      <c r="L274" s="52">
        <v>5</v>
      </c>
      <c r="M274" s="51">
        <v>4</v>
      </c>
      <c r="N274" s="52">
        <v>2</v>
      </c>
      <c r="O274" s="51">
        <v>11</v>
      </c>
      <c r="P274" s="51">
        <v>11</v>
      </c>
      <c r="Q274" s="51">
        <v>5</v>
      </c>
      <c r="R274" s="6" t="e">
        <f>VLOOKUP(A274,'C-3'!$A$15:$A$437,1,FALSE)</f>
        <v>#N/A</v>
      </c>
      <c r="S274" s="110" t="s">
        <v>146</v>
      </c>
    </row>
    <row r="275" spans="1:19" x14ac:dyDescent="0.3">
      <c r="A275" s="193" t="s">
        <v>944</v>
      </c>
      <c r="B275" s="50">
        <f t="shared" si="15"/>
        <v>137</v>
      </c>
      <c r="C275" s="51">
        <v>77</v>
      </c>
      <c r="D275" s="51">
        <v>0</v>
      </c>
      <c r="E275" s="51">
        <v>2</v>
      </c>
      <c r="F275" s="51">
        <v>3</v>
      </c>
      <c r="G275" s="51">
        <v>17</v>
      </c>
      <c r="H275" s="51">
        <v>0</v>
      </c>
      <c r="I275" s="51">
        <v>0</v>
      </c>
      <c r="J275" s="51">
        <v>0</v>
      </c>
      <c r="K275" s="51">
        <v>26</v>
      </c>
      <c r="L275" s="52">
        <v>4</v>
      </c>
      <c r="M275" s="51">
        <v>3</v>
      </c>
      <c r="N275" s="52">
        <v>0</v>
      </c>
      <c r="O275" s="51">
        <v>1</v>
      </c>
      <c r="P275" s="51">
        <v>3</v>
      </c>
      <c r="Q275" s="51">
        <v>1</v>
      </c>
    </row>
    <row r="276" spans="1:19" x14ac:dyDescent="0.3">
      <c r="A276" s="193" t="s">
        <v>945</v>
      </c>
      <c r="B276" s="50">
        <f t="shared" si="15"/>
        <v>615</v>
      </c>
      <c r="C276" s="51">
        <v>154</v>
      </c>
      <c r="D276" s="51">
        <v>37</v>
      </c>
      <c r="E276" s="51">
        <v>67</v>
      </c>
      <c r="F276" s="51">
        <v>25</v>
      </c>
      <c r="G276" s="51">
        <v>16</v>
      </c>
      <c r="H276" s="51">
        <v>27</v>
      </c>
      <c r="I276" s="51">
        <v>63</v>
      </c>
      <c r="J276" s="51">
        <v>46</v>
      </c>
      <c r="K276" s="51">
        <v>36</v>
      </c>
      <c r="L276" s="52">
        <v>15</v>
      </c>
      <c r="M276" s="51">
        <v>25</v>
      </c>
      <c r="N276" s="52">
        <v>12</v>
      </c>
      <c r="O276" s="51">
        <v>21</v>
      </c>
      <c r="P276" s="51">
        <v>39</v>
      </c>
      <c r="Q276" s="51">
        <v>32</v>
      </c>
    </row>
    <row r="277" spans="1:19" x14ac:dyDescent="0.3">
      <c r="A277" s="193" t="s">
        <v>946</v>
      </c>
      <c r="B277" s="50">
        <f t="shared" si="15"/>
        <v>84</v>
      </c>
      <c r="C277" s="51">
        <v>12</v>
      </c>
      <c r="D277" s="51">
        <v>0</v>
      </c>
      <c r="E277" s="51">
        <v>5</v>
      </c>
      <c r="F277" s="51">
        <v>3</v>
      </c>
      <c r="G277" s="51">
        <v>9</v>
      </c>
      <c r="H277" s="51">
        <v>7</v>
      </c>
      <c r="I277" s="51">
        <v>7</v>
      </c>
      <c r="J277" s="51">
        <v>9</v>
      </c>
      <c r="K277" s="51">
        <v>10</v>
      </c>
      <c r="L277" s="52">
        <v>1</v>
      </c>
      <c r="M277" s="51">
        <v>4</v>
      </c>
      <c r="N277" s="52">
        <v>3</v>
      </c>
      <c r="O277" s="51">
        <v>8</v>
      </c>
      <c r="P277" s="51">
        <v>1</v>
      </c>
      <c r="Q277" s="51">
        <v>5</v>
      </c>
    </row>
    <row r="278" spans="1:19" x14ac:dyDescent="0.3">
      <c r="A278" s="196" t="s">
        <v>947</v>
      </c>
      <c r="B278" s="50">
        <f t="shared" si="15"/>
        <v>10</v>
      </c>
      <c r="C278" s="51">
        <v>0</v>
      </c>
      <c r="D278" s="51">
        <v>4</v>
      </c>
      <c r="E278" s="51">
        <v>1</v>
      </c>
      <c r="F278" s="51">
        <v>0</v>
      </c>
      <c r="G278" s="51">
        <v>0</v>
      </c>
      <c r="H278" s="51">
        <v>0</v>
      </c>
      <c r="I278" s="51">
        <v>0</v>
      </c>
      <c r="J278" s="51">
        <v>0</v>
      </c>
      <c r="K278" s="51">
        <v>0</v>
      </c>
      <c r="L278" s="52">
        <v>0</v>
      </c>
      <c r="M278" s="51">
        <v>4</v>
      </c>
      <c r="N278" s="52">
        <v>1</v>
      </c>
      <c r="O278" s="51">
        <v>0</v>
      </c>
      <c r="P278" s="51">
        <v>0</v>
      </c>
      <c r="Q278" s="51">
        <v>0</v>
      </c>
    </row>
    <row r="279" spans="1:19" x14ac:dyDescent="0.3">
      <c r="A279" s="193" t="s">
        <v>948</v>
      </c>
      <c r="B279" s="50">
        <f t="shared" si="15"/>
        <v>969</v>
      </c>
      <c r="C279" s="51">
        <v>107</v>
      </c>
      <c r="D279" s="51">
        <v>72</v>
      </c>
      <c r="E279" s="51">
        <v>111</v>
      </c>
      <c r="F279" s="51">
        <v>57</v>
      </c>
      <c r="G279" s="51">
        <v>30</v>
      </c>
      <c r="H279" s="51">
        <v>30</v>
      </c>
      <c r="I279" s="51">
        <v>49</v>
      </c>
      <c r="J279" s="51">
        <v>86</v>
      </c>
      <c r="K279" s="51">
        <v>42</v>
      </c>
      <c r="L279" s="52">
        <v>60</v>
      </c>
      <c r="M279" s="51">
        <v>68</v>
      </c>
      <c r="N279" s="52">
        <v>50</v>
      </c>
      <c r="O279" s="51">
        <v>49</v>
      </c>
      <c r="P279" s="51">
        <v>85</v>
      </c>
      <c r="Q279" s="51">
        <v>73</v>
      </c>
    </row>
    <row r="280" spans="1:19" x14ac:dyDescent="0.3">
      <c r="A280" s="193" t="s">
        <v>949</v>
      </c>
      <c r="B280" s="50">
        <f t="shared" si="15"/>
        <v>63</v>
      </c>
      <c r="C280" s="51">
        <v>5</v>
      </c>
      <c r="D280" s="51">
        <v>0</v>
      </c>
      <c r="E280" s="51">
        <v>0</v>
      </c>
      <c r="F280" s="51">
        <v>1</v>
      </c>
      <c r="G280" s="51">
        <v>8</v>
      </c>
      <c r="H280" s="51">
        <v>1</v>
      </c>
      <c r="I280" s="51">
        <v>1</v>
      </c>
      <c r="J280" s="51">
        <v>4</v>
      </c>
      <c r="K280" s="51">
        <v>0</v>
      </c>
      <c r="L280" s="52">
        <v>7</v>
      </c>
      <c r="M280" s="51">
        <v>12</v>
      </c>
      <c r="N280" s="52">
        <v>1</v>
      </c>
      <c r="O280" s="51">
        <v>12</v>
      </c>
      <c r="P280" s="51">
        <v>3</v>
      </c>
      <c r="Q280" s="51">
        <v>8</v>
      </c>
    </row>
    <row r="281" spans="1:19" x14ac:dyDescent="0.3">
      <c r="A281" s="193" t="s">
        <v>950</v>
      </c>
      <c r="B281" s="50">
        <f t="shared" si="15"/>
        <v>40</v>
      </c>
      <c r="C281" s="51">
        <v>3</v>
      </c>
      <c r="D281" s="51">
        <v>1</v>
      </c>
      <c r="E281" s="51">
        <v>2</v>
      </c>
      <c r="F281" s="51">
        <v>1</v>
      </c>
      <c r="G281" s="51">
        <v>2</v>
      </c>
      <c r="H281" s="51">
        <v>2</v>
      </c>
      <c r="I281" s="51">
        <v>0</v>
      </c>
      <c r="J281" s="51">
        <v>3</v>
      </c>
      <c r="K281" s="51">
        <v>7</v>
      </c>
      <c r="L281" s="52">
        <v>6</v>
      </c>
      <c r="M281" s="51">
        <v>5</v>
      </c>
      <c r="N281" s="52">
        <v>4</v>
      </c>
      <c r="O281" s="51">
        <v>4</v>
      </c>
      <c r="P281" s="51">
        <v>0</v>
      </c>
      <c r="Q281" s="51">
        <v>0</v>
      </c>
    </row>
    <row r="282" spans="1:19" x14ac:dyDescent="0.3">
      <c r="A282" s="193" t="s">
        <v>951</v>
      </c>
      <c r="B282" s="50">
        <f t="shared" ref="B282:B334" si="16">SUM(C282:Q282)</f>
        <v>7</v>
      </c>
      <c r="C282" s="51">
        <v>2</v>
      </c>
      <c r="D282" s="51">
        <v>0</v>
      </c>
      <c r="E282" s="51">
        <v>1</v>
      </c>
      <c r="F282" s="51">
        <v>1</v>
      </c>
      <c r="G282" s="51">
        <v>1</v>
      </c>
      <c r="H282" s="51">
        <v>0</v>
      </c>
      <c r="I282" s="51">
        <v>0</v>
      </c>
      <c r="J282" s="51">
        <v>1</v>
      </c>
      <c r="K282" s="51">
        <v>0</v>
      </c>
      <c r="L282" s="52">
        <v>0</v>
      </c>
      <c r="M282" s="51">
        <v>0</v>
      </c>
      <c r="N282" s="52">
        <v>0</v>
      </c>
      <c r="O282" s="51">
        <v>1</v>
      </c>
      <c r="P282" s="51">
        <v>0</v>
      </c>
      <c r="Q282" s="51">
        <v>0</v>
      </c>
    </row>
    <row r="283" spans="1:19" x14ac:dyDescent="0.3">
      <c r="A283" s="193" t="s">
        <v>952</v>
      </c>
      <c r="B283" s="50">
        <f t="shared" si="16"/>
        <v>1077</v>
      </c>
      <c r="C283" s="51">
        <v>129</v>
      </c>
      <c r="D283" s="51">
        <v>45</v>
      </c>
      <c r="E283" s="51">
        <v>66</v>
      </c>
      <c r="F283" s="51">
        <v>124</v>
      </c>
      <c r="G283" s="51">
        <v>62</v>
      </c>
      <c r="H283" s="51">
        <v>23</v>
      </c>
      <c r="I283" s="51">
        <v>103</v>
      </c>
      <c r="J283" s="51">
        <v>87</v>
      </c>
      <c r="K283" s="51">
        <v>42</v>
      </c>
      <c r="L283" s="52">
        <v>49</v>
      </c>
      <c r="M283" s="51">
        <v>66</v>
      </c>
      <c r="N283" s="52">
        <v>42</v>
      </c>
      <c r="O283" s="51">
        <v>93</v>
      </c>
      <c r="P283" s="51">
        <v>49</v>
      </c>
      <c r="Q283" s="51">
        <v>97</v>
      </c>
    </row>
    <row r="284" spans="1:19" x14ac:dyDescent="0.3">
      <c r="A284" s="193" t="s">
        <v>953</v>
      </c>
      <c r="B284" s="50">
        <f t="shared" si="16"/>
        <v>2</v>
      </c>
      <c r="C284" s="51">
        <v>0</v>
      </c>
      <c r="D284" s="51">
        <v>0</v>
      </c>
      <c r="E284" s="51">
        <v>0</v>
      </c>
      <c r="F284" s="51">
        <v>0</v>
      </c>
      <c r="G284" s="51">
        <v>0</v>
      </c>
      <c r="H284" s="51">
        <v>0</v>
      </c>
      <c r="I284" s="51">
        <v>0</v>
      </c>
      <c r="J284" s="51">
        <v>0</v>
      </c>
      <c r="K284" s="51">
        <v>1</v>
      </c>
      <c r="L284" s="52">
        <v>0</v>
      </c>
      <c r="M284" s="51">
        <v>0</v>
      </c>
      <c r="N284" s="52">
        <v>0</v>
      </c>
      <c r="O284" s="51">
        <v>0</v>
      </c>
      <c r="P284" s="51">
        <v>0</v>
      </c>
      <c r="Q284" s="51">
        <v>1</v>
      </c>
    </row>
    <row r="285" spans="1:19" x14ac:dyDescent="0.3">
      <c r="A285" s="193" t="s">
        <v>954</v>
      </c>
      <c r="B285" s="50">
        <f t="shared" si="16"/>
        <v>1539</v>
      </c>
      <c r="C285" s="51">
        <v>158</v>
      </c>
      <c r="D285" s="51">
        <v>90</v>
      </c>
      <c r="E285" s="51">
        <v>179</v>
      </c>
      <c r="F285" s="51">
        <v>124</v>
      </c>
      <c r="G285" s="51">
        <v>117</v>
      </c>
      <c r="H285" s="51">
        <v>55</v>
      </c>
      <c r="I285" s="51">
        <v>113</v>
      </c>
      <c r="J285" s="51">
        <v>117</v>
      </c>
      <c r="K285" s="51">
        <v>77</v>
      </c>
      <c r="L285" s="52">
        <v>73</v>
      </c>
      <c r="M285" s="51">
        <v>77</v>
      </c>
      <c r="N285" s="52">
        <v>86</v>
      </c>
      <c r="O285" s="51">
        <v>79</v>
      </c>
      <c r="P285" s="51">
        <v>105</v>
      </c>
      <c r="Q285" s="51">
        <v>89</v>
      </c>
      <c r="R285" s="6" t="e">
        <f>VLOOKUP(A285,'C-3'!$A$15:$A$437,1,FALSE)</f>
        <v>#N/A</v>
      </c>
      <c r="S285" s="110" t="s">
        <v>656</v>
      </c>
    </row>
    <row r="286" spans="1:19" x14ac:dyDescent="0.3">
      <c r="A286" s="192" t="s">
        <v>955</v>
      </c>
      <c r="B286" s="50">
        <f t="shared" si="16"/>
        <v>1</v>
      </c>
      <c r="C286" s="51">
        <v>1</v>
      </c>
      <c r="D286" s="51">
        <v>0</v>
      </c>
      <c r="E286" s="51">
        <v>0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51">
        <v>0</v>
      </c>
      <c r="L286" s="52">
        <v>0</v>
      </c>
      <c r="M286" s="51">
        <v>0</v>
      </c>
      <c r="N286" s="52">
        <v>0</v>
      </c>
      <c r="O286" s="51">
        <v>0</v>
      </c>
      <c r="P286" s="51">
        <v>0</v>
      </c>
      <c r="Q286" s="51">
        <v>0</v>
      </c>
    </row>
    <row r="287" spans="1:19" x14ac:dyDescent="0.3">
      <c r="A287" s="192" t="s">
        <v>956</v>
      </c>
      <c r="B287" s="50">
        <f t="shared" si="16"/>
        <v>181</v>
      </c>
      <c r="C287" s="51">
        <v>13</v>
      </c>
      <c r="D287" s="51">
        <v>8</v>
      </c>
      <c r="E287" s="51">
        <v>42</v>
      </c>
      <c r="F287" s="51">
        <v>10</v>
      </c>
      <c r="G287" s="51">
        <v>5</v>
      </c>
      <c r="H287" s="51">
        <v>6</v>
      </c>
      <c r="I287" s="51">
        <v>27</v>
      </c>
      <c r="J287" s="51">
        <v>15</v>
      </c>
      <c r="K287" s="51">
        <v>6</v>
      </c>
      <c r="L287" s="52">
        <v>1</v>
      </c>
      <c r="M287" s="51">
        <v>16</v>
      </c>
      <c r="N287" s="52">
        <v>15</v>
      </c>
      <c r="O287" s="51">
        <v>6</v>
      </c>
      <c r="P287" s="51">
        <v>3</v>
      </c>
      <c r="Q287" s="51">
        <v>8</v>
      </c>
    </row>
    <row r="288" spans="1:19" x14ac:dyDescent="0.3">
      <c r="A288" s="193" t="s">
        <v>957</v>
      </c>
      <c r="B288" s="50">
        <f t="shared" si="16"/>
        <v>221</v>
      </c>
      <c r="C288" s="51">
        <v>149</v>
      </c>
      <c r="D288" s="51">
        <v>15</v>
      </c>
      <c r="E288" s="51">
        <v>25</v>
      </c>
      <c r="F288" s="51">
        <v>11</v>
      </c>
      <c r="G288" s="51">
        <v>1</v>
      </c>
      <c r="H288" s="51">
        <v>6</v>
      </c>
      <c r="I288" s="51">
        <v>4</v>
      </c>
      <c r="J288" s="51">
        <v>4</v>
      </c>
      <c r="K288" s="51">
        <v>2</v>
      </c>
      <c r="L288" s="52">
        <v>1</v>
      </c>
      <c r="M288" s="51">
        <v>1</v>
      </c>
      <c r="N288" s="52">
        <v>1</v>
      </c>
      <c r="O288" s="51">
        <v>0</v>
      </c>
      <c r="P288" s="51">
        <v>0</v>
      </c>
      <c r="Q288" s="51">
        <v>1</v>
      </c>
    </row>
    <row r="289" spans="1:81" x14ac:dyDescent="0.3">
      <c r="A289" s="193" t="s">
        <v>958</v>
      </c>
      <c r="B289" s="50">
        <f t="shared" si="16"/>
        <v>34</v>
      </c>
      <c r="C289" s="51">
        <v>9</v>
      </c>
      <c r="D289" s="51">
        <v>4</v>
      </c>
      <c r="E289" s="51">
        <v>2</v>
      </c>
      <c r="F289" s="51">
        <v>3</v>
      </c>
      <c r="G289" s="51">
        <v>1</v>
      </c>
      <c r="H289" s="51">
        <v>5</v>
      </c>
      <c r="I289" s="51">
        <v>0</v>
      </c>
      <c r="J289" s="51">
        <v>0</v>
      </c>
      <c r="K289" s="51">
        <v>2</v>
      </c>
      <c r="L289" s="52">
        <v>1</v>
      </c>
      <c r="M289" s="51">
        <v>2</v>
      </c>
      <c r="N289" s="52">
        <v>3</v>
      </c>
      <c r="O289" s="51">
        <v>2</v>
      </c>
      <c r="P289" s="51">
        <v>0</v>
      </c>
      <c r="Q289" s="51">
        <v>0</v>
      </c>
    </row>
    <row r="290" spans="1:81" x14ac:dyDescent="0.3">
      <c r="A290" s="193" t="s">
        <v>959</v>
      </c>
      <c r="B290" s="50">
        <f t="shared" si="16"/>
        <v>93</v>
      </c>
      <c r="C290" s="51">
        <v>17</v>
      </c>
      <c r="D290" s="51">
        <v>24</v>
      </c>
      <c r="E290" s="51">
        <v>11</v>
      </c>
      <c r="F290" s="51">
        <v>1</v>
      </c>
      <c r="G290" s="51">
        <v>2</v>
      </c>
      <c r="H290" s="51">
        <v>1</v>
      </c>
      <c r="I290" s="51">
        <v>6</v>
      </c>
      <c r="J290" s="51">
        <v>10</v>
      </c>
      <c r="K290" s="51">
        <v>3</v>
      </c>
      <c r="L290" s="52">
        <v>1</v>
      </c>
      <c r="M290" s="51">
        <v>4</v>
      </c>
      <c r="N290" s="52">
        <v>3</v>
      </c>
      <c r="O290" s="51">
        <v>8</v>
      </c>
      <c r="P290" s="51">
        <v>0</v>
      </c>
      <c r="Q290" s="51">
        <v>2</v>
      </c>
    </row>
    <row r="291" spans="1:81" x14ac:dyDescent="0.3">
      <c r="A291" s="192" t="s">
        <v>960</v>
      </c>
      <c r="B291" s="50">
        <f t="shared" si="16"/>
        <v>947</v>
      </c>
      <c r="C291" s="51">
        <v>74</v>
      </c>
      <c r="D291" s="51">
        <v>58</v>
      </c>
      <c r="E291" s="51">
        <v>101</v>
      </c>
      <c r="F291" s="51">
        <v>77</v>
      </c>
      <c r="G291" s="51">
        <v>61</v>
      </c>
      <c r="H291" s="51">
        <v>22</v>
      </c>
      <c r="I291" s="51">
        <v>88</v>
      </c>
      <c r="J291" s="51">
        <v>74</v>
      </c>
      <c r="K291" s="51">
        <v>66</v>
      </c>
      <c r="L291" s="52">
        <v>57</v>
      </c>
      <c r="M291" s="51">
        <v>52</v>
      </c>
      <c r="N291" s="52">
        <v>36</v>
      </c>
      <c r="O291" s="51">
        <v>62</v>
      </c>
      <c r="P291" s="51">
        <v>48</v>
      </c>
      <c r="Q291" s="51">
        <v>71</v>
      </c>
      <c r="R291" s="6" t="e">
        <f>VLOOKUP(A291,'C-3'!$A$15:$A$437,1,FALSE)</f>
        <v>#N/A</v>
      </c>
      <c r="S291" s="110" t="s">
        <v>145</v>
      </c>
    </row>
    <row r="292" spans="1:81" x14ac:dyDescent="0.3">
      <c r="A292" s="193" t="s">
        <v>961</v>
      </c>
      <c r="B292" s="50">
        <f t="shared" si="16"/>
        <v>1</v>
      </c>
      <c r="C292" s="51">
        <v>1</v>
      </c>
      <c r="D292" s="51">
        <v>0</v>
      </c>
      <c r="E292" s="51">
        <v>0</v>
      </c>
      <c r="F292" s="51">
        <v>0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2">
        <v>0</v>
      </c>
      <c r="M292" s="51">
        <v>0</v>
      </c>
      <c r="N292" s="52">
        <v>0</v>
      </c>
      <c r="O292" s="51">
        <v>0</v>
      </c>
      <c r="P292" s="51">
        <v>0</v>
      </c>
      <c r="Q292" s="51">
        <v>0</v>
      </c>
    </row>
    <row r="293" spans="1:81" x14ac:dyDescent="0.3">
      <c r="A293" s="193" t="s">
        <v>962</v>
      </c>
      <c r="B293" s="50">
        <f t="shared" si="16"/>
        <v>10</v>
      </c>
      <c r="C293" s="51">
        <v>1</v>
      </c>
      <c r="D293" s="51">
        <v>0</v>
      </c>
      <c r="E293" s="51">
        <v>0</v>
      </c>
      <c r="F293" s="51">
        <v>1</v>
      </c>
      <c r="G293" s="51">
        <v>1</v>
      </c>
      <c r="H293" s="51">
        <v>0</v>
      </c>
      <c r="I293" s="51">
        <v>0</v>
      </c>
      <c r="J293" s="51">
        <v>1</v>
      </c>
      <c r="K293" s="51">
        <v>0</v>
      </c>
      <c r="L293" s="52">
        <v>1</v>
      </c>
      <c r="M293" s="51">
        <v>2</v>
      </c>
      <c r="N293" s="52">
        <v>0</v>
      </c>
      <c r="O293" s="51">
        <v>2</v>
      </c>
      <c r="P293" s="51">
        <v>0</v>
      </c>
      <c r="Q293" s="51">
        <v>1</v>
      </c>
    </row>
    <row r="294" spans="1:81" x14ac:dyDescent="0.3">
      <c r="A294" s="193" t="s">
        <v>963</v>
      </c>
      <c r="B294" s="50">
        <f t="shared" si="16"/>
        <v>88</v>
      </c>
      <c r="C294" s="51">
        <v>0</v>
      </c>
      <c r="D294" s="51">
        <v>1</v>
      </c>
      <c r="E294" s="51">
        <v>1</v>
      </c>
      <c r="F294" s="51">
        <v>55</v>
      </c>
      <c r="G294" s="51">
        <v>12</v>
      </c>
      <c r="H294" s="51">
        <v>1</v>
      </c>
      <c r="I294" s="51">
        <v>3</v>
      </c>
      <c r="J294" s="51">
        <v>0</v>
      </c>
      <c r="K294" s="51">
        <v>2</v>
      </c>
      <c r="L294" s="52">
        <v>0</v>
      </c>
      <c r="M294" s="51">
        <v>10</v>
      </c>
      <c r="N294" s="52">
        <v>0</v>
      </c>
      <c r="O294" s="51">
        <v>2</v>
      </c>
      <c r="P294" s="51">
        <v>1</v>
      </c>
      <c r="Q294" s="51">
        <v>0</v>
      </c>
    </row>
    <row r="295" spans="1:81" x14ac:dyDescent="0.3">
      <c r="A295" s="193"/>
      <c r="B295" s="50"/>
      <c r="C295" s="51"/>
      <c r="D295" s="51"/>
      <c r="E295" s="51"/>
      <c r="F295" s="51"/>
      <c r="G295" s="51"/>
      <c r="H295" s="51"/>
      <c r="I295" s="51"/>
      <c r="J295" s="51"/>
      <c r="K295" s="51"/>
      <c r="L295" s="52"/>
      <c r="M295" s="51"/>
      <c r="N295" s="52"/>
      <c r="O295" s="51"/>
      <c r="P295" s="51"/>
      <c r="Q295" s="51"/>
    </row>
    <row r="296" spans="1:81" ht="16.2" x14ac:dyDescent="0.3">
      <c r="A296" s="203" t="s">
        <v>964</v>
      </c>
      <c r="B296" s="50"/>
      <c r="C296" s="51"/>
      <c r="D296" s="51"/>
      <c r="E296" s="51"/>
      <c r="F296" s="51"/>
      <c r="G296" s="51"/>
      <c r="H296" s="51"/>
      <c r="I296" s="51"/>
      <c r="J296" s="51"/>
      <c r="K296" s="51"/>
      <c r="L296" s="52"/>
      <c r="M296" s="51"/>
      <c r="N296" s="52"/>
      <c r="O296" s="51"/>
      <c r="P296" s="51"/>
      <c r="Q296" s="51"/>
    </row>
    <row r="297" spans="1:81" x14ac:dyDescent="0.3">
      <c r="A297" s="193" t="s">
        <v>401</v>
      </c>
      <c r="B297" s="50">
        <f t="shared" si="16"/>
        <v>1080</v>
      </c>
      <c r="C297" s="51">
        <v>160</v>
      </c>
      <c r="D297" s="51">
        <v>41</v>
      </c>
      <c r="E297" s="51">
        <v>19</v>
      </c>
      <c r="F297" s="51">
        <v>72</v>
      </c>
      <c r="G297" s="51">
        <v>94</v>
      </c>
      <c r="H297" s="51">
        <v>36</v>
      </c>
      <c r="I297" s="51">
        <v>68</v>
      </c>
      <c r="J297" s="51">
        <v>171</v>
      </c>
      <c r="K297" s="51">
        <v>68</v>
      </c>
      <c r="L297" s="52">
        <v>19</v>
      </c>
      <c r="M297" s="51">
        <v>54</v>
      </c>
      <c r="N297" s="52">
        <v>74</v>
      </c>
      <c r="O297" s="51">
        <v>24</v>
      </c>
      <c r="P297" s="51">
        <v>101</v>
      </c>
      <c r="Q297" s="51">
        <v>79</v>
      </c>
    </row>
    <row r="298" spans="1:81" x14ac:dyDescent="0.3">
      <c r="A298" s="193" t="s">
        <v>422</v>
      </c>
      <c r="B298" s="50">
        <f t="shared" si="16"/>
        <v>1714</v>
      </c>
      <c r="C298" s="51">
        <v>267</v>
      </c>
      <c r="D298" s="51">
        <v>31</v>
      </c>
      <c r="E298" s="51">
        <v>52</v>
      </c>
      <c r="F298" s="51">
        <v>129</v>
      </c>
      <c r="G298" s="51">
        <v>109</v>
      </c>
      <c r="H298" s="51">
        <v>84</v>
      </c>
      <c r="I298" s="51">
        <v>79</v>
      </c>
      <c r="J298" s="51">
        <v>150</v>
      </c>
      <c r="K298" s="51">
        <v>121</v>
      </c>
      <c r="L298" s="52">
        <v>162</v>
      </c>
      <c r="M298" s="51">
        <v>191</v>
      </c>
      <c r="N298" s="52">
        <v>82</v>
      </c>
      <c r="O298" s="51">
        <v>100</v>
      </c>
      <c r="P298" s="51">
        <v>96</v>
      </c>
      <c r="Q298" s="51">
        <v>61</v>
      </c>
    </row>
    <row r="299" spans="1:81" x14ac:dyDescent="0.3">
      <c r="A299" s="193" t="s">
        <v>423</v>
      </c>
      <c r="B299" s="50">
        <f t="shared" si="16"/>
        <v>378</v>
      </c>
      <c r="C299" s="51">
        <v>24</v>
      </c>
      <c r="D299" s="51">
        <v>37</v>
      </c>
      <c r="E299" s="51">
        <v>51</v>
      </c>
      <c r="F299" s="51">
        <v>24</v>
      </c>
      <c r="G299" s="51">
        <v>17</v>
      </c>
      <c r="H299" s="51">
        <v>29</v>
      </c>
      <c r="I299" s="51">
        <v>38</v>
      </c>
      <c r="J299" s="51">
        <v>44</v>
      </c>
      <c r="K299" s="51">
        <v>18</v>
      </c>
      <c r="L299" s="52">
        <v>21</v>
      </c>
      <c r="M299" s="51">
        <v>20</v>
      </c>
      <c r="N299" s="52">
        <v>13</v>
      </c>
      <c r="O299" s="51">
        <v>16</v>
      </c>
      <c r="P299" s="51">
        <v>13</v>
      </c>
      <c r="Q299" s="51">
        <v>13</v>
      </c>
    </row>
    <row r="300" spans="1:81" x14ac:dyDescent="0.3">
      <c r="A300" s="193" t="s">
        <v>384</v>
      </c>
      <c r="B300" s="50">
        <f t="shared" si="16"/>
        <v>5895</v>
      </c>
      <c r="C300" s="51">
        <v>1233</v>
      </c>
      <c r="D300" s="51">
        <v>708</v>
      </c>
      <c r="E300" s="51">
        <v>380</v>
      </c>
      <c r="F300" s="51">
        <v>1329</v>
      </c>
      <c r="G300" s="51">
        <v>101</v>
      </c>
      <c r="H300" s="51">
        <v>22</v>
      </c>
      <c r="I300" s="51">
        <v>1082</v>
      </c>
      <c r="J300" s="51">
        <v>433</v>
      </c>
      <c r="K300" s="51">
        <v>132</v>
      </c>
      <c r="L300" s="52">
        <v>108</v>
      </c>
      <c r="M300" s="51">
        <v>81</v>
      </c>
      <c r="N300" s="52">
        <v>22</v>
      </c>
      <c r="O300" s="51">
        <v>122</v>
      </c>
      <c r="P300" s="51">
        <v>117</v>
      </c>
      <c r="Q300" s="51">
        <v>25</v>
      </c>
      <c r="R300" s="209" t="e">
        <f t="shared" ref="R300:AW300" si="17">SUM(R301:R322)</f>
        <v>#N/A</v>
      </c>
      <c r="S300" s="209">
        <f t="shared" si="17"/>
        <v>0</v>
      </c>
      <c r="T300" s="209">
        <f t="shared" si="17"/>
        <v>0</v>
      </c>
      <c r="U300" s="209">
        <f t="shared" si="17"/>
        <v>0</v>
      </c>
      <c r="V300" s="209">
        <f t="shared" si="17"/>
        <v>0</v>
      </c>
      <c r="W300" s="209">
        <f t="shared" si="17"/>
        <v>0</v>
      </c>
      <c r="X300" s="209">
        <f t="shared" si="17"/>
        <v>0</v>
      </c>
      <c r="Y300" s="209">
        <f t="shared" si="17"/>
        <v>0</v>
      </c>
      <c r="Z300" s="209">
        <f t="shared" si="17"/>
        <v>0</v>
      </c>
      <c r="AA300" s="209">
        <f t="shared" si="17"/>
        <v>0</v>
      </c>
      <c r="AB300" s="209">
        <f t="shared" si="17"/>
        <v>0</v>
      </c>
      <c r="AC300" s="209">
        <f t="shared" si="17"/>
        <v>0</v>
      </c>
      <c r="AD300" s="209">
        <f t="shared" si="17"/>
        <v>0</v>
      </c>
      <c r="AE300" s="209">
        <f t="shared" si="17"/>
        <v>0</v>
      </c>
      <c r="AF300" s="209">
        <f t="shared" si="17"/>
        <v>0</v>
      </c>
      <c r="AG300" s="209">
        <f t="shared" si="17"/>
        <v>0</v>
      </c>
      <c r="AH300" s="209">
        <f t="shared" si="17"/>
        <v>0</v>
      </c>
      <c r="AI300" s="209">
        <f t="shared" si="17"/>
        <v>0</v>
      </c>
      <c r="AJ300" s="209">
        <f t="shared" si="17"/>
        <v>0</v>
      </c>
      <c r="AK300" s="209">
        <f t="shared" si="17"/>
        <v>0</v>
      </c>
      <c r="AL300" s="209">
        <f t="shared" si="17"/>
        <v>0</v>
      </c>
      <c r="AM300" s="209">
        <f t="shared" si="17"/>
        <v>0</v>
      </c>
      <c r="AN300" s="209">
        <f t="shared" si="17"/>
        <v>0</v>
      </c>
      <c r="AO300" s="209">
        <f t="shared" si="17"/>
        <v>0</v>
      </c>
      <c r="AP300" s="209">
        <f t="shared" si="17"/>
        <v>0</v>
      </c>
      <c r="AQ300" s="209">
        <f t="shared" si="17"/>
        <v>0</v>
      </c>
      <c r="AR300" s="209">
        <f t="shared" si="17"/>
        <v>0</v>
      </c>
      <c r="AS300" s="209">
        <f t="shared" si="17"/>
        <v>0</v>
      </c>
      <c r="AT300" s="209">
        <f t="shared" si="17"/>
        <v>0</v>
      </c>
      <c r="AU300" s="209">
        <f t="shared" si="17"/>
        <v>0</v>
      </c>
      <c r="AV300" s="209">
        <f t="shared" si="17"/>
        <v>0</v>
      </c>
      <c r="AW300" s="209">
        <f t="shared" si="17"/>
        <v>0</v>
      </c>
      <c r="AX300" s="209">
        <f t="shared" ref="AX300:CC300" si="18">SUM(AX301:AX322)</f>
        <v>0</v>
      </c>
      <c r="AY300" s="209">
        <f t="shared" si="18"/>
        <v>0</v>
      </c>
      <c r="AZ300" s="209">
        <f t="shared" si="18"/>
        <v>0</v>
      </c>
      <c r="BA300" s="209">
        <f t="shared" si="18"/>
        <v>0</v>
      </c>
      <c r="BB300" s="209">
        <f t="shared" si="18"/>
        <v>0</v>
      </c>
      <c r="BC300" s="209">
        <f t="shared" si="18"/>
        <v>0</v>
      </c>
      <c r="BD300" s="209">
        <f t="shared" si="18"/>
        <v>0</v>
      </c>
      <c r="BE300" s="209">
        <f t="shared" si="18"/>
        <v>0</v>
      </c>
      <c r="BF300" s="209">
        <f t="shared" si="18"/>
        <v>0</v>
      </c>
      <c r="BG300" s="209">
        <f t="shared" si="18"/>
        <v>0</v>
      </c>
      <c r="BH300" s="209">
        <f t="shared" si="18"/>
        <v>0</v>
      </c>
      <c r="BI300" s="209">
        <f t="shared" si="18"/>
        <v>0</v>
      </c>
      <c r="BJ300" s="209">
        <f t="shared" si="18"/>
        <v>0</v>
      </c>
      <c r="BK300" s="209">
        <f t="shared" si="18"/>
        <v>0</v>
      </c>
      <c r="BL300" s="209">
        <f t="shared" si="18"/>
        <v>0</v>
      </c>
      <c r="BM300" s="209">
        <f t="shared" si="18"/>
        <v>0</v>
      </c>
      <c r="BN300" s="209">
        <f t="shared" si="18"/>
        <v>0</v>
      </c>
      <c r="BO300" s="209">
        <f t="shared" si="18"/>
        <v>0</v>
      </c>
      <c r="BP300" s="209">
        <f t="shared" ref="BP300:CC300" si="19">SUM(BP301:BP322)</f>
        <v>0</v>
      </c>
      <c r="BQ300" s="209">
        <f t="shared" si="19"/>
        <v>0</v>
      </c>
      <c r="BR300" s="209">
        <f t="shared" si="19"/>
        <v>0</v>
      </c>
      <c r="BS300" s="209">
        <f t="shared" si="19"/>
        <v>0</v>
      </c>
      <c r="BT300" s="209">
        <f t="shared" si="19"/>
        <v>0</v>
      </c>
      <c r="BU300" s="209">
        <f t="shared" si="19"/>
        <v>0</v>
      </c>
      <c r="BV300" s="209">
        <f t="shared" si="19"/>
        <v>0</v>
      </c>
      <c r="BW300" s="209">
        <f t="shared" si="19"/>
        <v>0</v>
      </c>
      <c r="BX300" s="209">
        <f t="shared" si="19"/>
        <v>0</v>
      </c>
      <c r="BY300" s="209">
        <f t="shared" si="19"/>
        <v>0</v>
      </c>
      <c r="BZ300" s="209">
        <f t="shared" si="19"/>
        <v>0</v>
      </c>
      <c r="CA300" s="209">
        <f t="shared" si="19"/>
        <v>0</v>
      </c>
      <c r="CB300" s="209">
        <f t="shared" si="19"/>
        <v>0</v>
      </c>
      <c r="CC300" s="209">
        <f t="shared" si="19"/>
        <v>0</v>
      </c>
    </row>
    <row r="301" spans="1:81" x14ac:dyDescent="0.3">
      <c r="A301" s="193" t="s">
        <v>424</v>
      </c>
      <c r="B301" s="50">
        <f t="shared" si="16"/>
        <v>0</v>
      </c>
      <c r="C301" s="51">
        <v>0</v>
      </c>
      <c r="D301" s="51">
        <v>0</v>
      </c>
      <c r="E301" s="51">
        <v>0</v>
      </c>
      <c r="F301" s="51">
        <v>0</v>
      </c>
      <c r="G301" s="51">
        <v>0</v>
      </c>
      <c r="H301" s="51">
        <v>0</v>
      </c>
      <c r="I301" s="51">
        <v>0</v>
      </c>
      <c r="J301" s="51">
        <v>0</v>
      </c>
      <c r="K301" s="51">
        <v>0</v>
      </c>
      <c r="L301" s="52">
        <v>0</v>
      </c>
      <c r="M301" s="51">
        <v>0</v>
      </c>
      <c r="N301" s="52">
        <v>0</v>
      </c>
      <c r="O301" s="51">
        <v>0</v>
      </c>
      <c r="P301" s="51">
        <v>0</v>
      </c>
      <c r="Q301" s="51">
        <v>0</v>
      </c>
    </row>
    <row r="302" spans="1:81" x14ac:dyDescent="0.3">
      <c r="A302" s="193" t="s">
        <v>425</v>
      </c>
      <c r="B302" s="50">
        <f t="shared" si="16"/>
        <v>66</v>
      </c>
      <c r="C302" s="51">
        <v>24</v>
      </c>
      <c r="D302" s="51">
        <v>1</v>
      </c>
      <c r="E302" s="51">
        <v>17</v>
      </c>
      <c r="F302" s="51">
        <v>1</v>
      </c>
      <c r="G302" s="51">
        <v>0</v>
      </c>
      <c r="H302" s="51">
        <v>0</v>
      </c>
      <c r="I302" s="51">
        <v>7</v>
      </c>
      <c r="J302" s="51">
        <v>2</v>
      </c>
      <c r="K302" s="51">
        <v>0</v>
      </c>
      <c r="L302" s="52">
        <v>0</v>
      </c>
      <c r="M302" s="51">
        <v>6</v>
      </c>
      <c r="N302" s="52">
        <v>0</v>
      </c>
      <c r="O302" s="51">
        <v>2</v>
      </c>
      <c r="P302" s="51">
        <v>4</v>
      </c>
      <c r="Q302" s="51">
        <v>2</v>
      </c>
    </row>
    <row r="303" spans="1:81" x14ac:dyDescent="0.3">
      <c r="A303" s="193" t="s">
        <v>426</v>
      </c>
      <c r="B303" s="50">
        <f t="shared" si="16"/>
        <v>3</v>
      </c>
      <c r="C303" s="51">
        <v>1</v>
      </c>
      <c r="D303" s="51">
        <v>0</v>
      </c>
      <c r="E303" s="51">
        <v>1</v>
      </c>
      <c r="F303" s="51">
        <v>0</v>
      </c>
      <c r="G303" s="51">
        <v>0</v>
      </c>
      <c r="H303" s="51">
        <v>0</v>
      </c>
      <c r="I303" s="51">
        <v>0</v>
      </c>
      <c r="J303" s="51">
        <v>0</v>
      </c>
      <c r="K303" s="51">
        <v>0</v>
      </c>
      <c r="L303" s="52">
        <v>1</v>
      </c>
      <c r="M303" s="51">
        <v>0</v>
      </c>
      <c r="N303" s="52">
        <v>0</v>
      </c>
      <c r="O303" s="51">
        <v>0</v>
      </c>
      <c r="P303" s="51">
        <v>0</v>
      </c>
      <c r="Q303" s="51">
        <v>0</v>
      </c>
      <c r="R303" s="6" t="str">
        <f>VLOOKUP(A303,'C-3'!$A$15:$A$437,1,FALSE)</f>
        <v>Lesiones accidentales</v>
      </c>
      <c r="S303" s="110" t="s">
        <v>149</v>
      </c>
    </row>
    <row r="304" spans="1:81" x14ac:dyDescent="0.3">
      <c r="A304" s="193" t="s">
        <v>427</v>
      </c>
      <c r="B304" s="50">
        <f t="shared" si="16"/>
        <v>532</v>
      </c>
      <c r="C304" s="51">
        <v>46</v>
      </c>
      <c r="D304" s="51">
        <v>16</v>
      </c>
      <c r="E304" s="51">
        <v>42</v>
      </c>
      <c r="F304" s="51">
        <v>30</v>
      </c>
      <c r="G304" s="51">
        <v>28</v>
      </c>
      <c r="H304" s="51">
        <v>19</v>
      </c>
      <c r="I304" s="51">
        <v>40</v>
      </c>
      <c r="J304" s="51">
        <v>30</v>
      </c>
      <c r="K304" s="51">
        <v>35</v>
      </c>
      <c r="L304" s="52">
        <v>54</v>
      </c>
      <c r="M304" s="51">
        <v>64</v>
      </c>
      <c r="N304" s="52">
        <v>20</v>
      </c>
      <c r="O304" s="51">
        <v>36</v>
      </c>
      <c r="P304" s="51">
        <v>43</v>
      </c>
      <c r="Q304" s="51">
        <v>29</v>
      </c>
    </row>
    <row r="305" spans="1:19" ht="16.2" x14ac:dyDescent="0.3">
      <c r="A305" s="204"/>
      <c r="B305" s="50"/>
      <c r="C305" s="51"/>
      <c r="D305" s="51"/>
      <c r="E305" s="51"/>
      <c r="F305" s="51"/>
      <c r="G305" s="51"/>
      <c r="H305" s="51"/>
      <c r="I305" s="51"/>
      <c r="J305" s="51"/>
      <c r="K305" s="51"/>
      <c r="L305" s="52"/>
      <c r="M305" s="51"/>
      <c r="N305" s="52"/>
      <c r="O305" s="51"/>
      <c r="P305" s="51"/>
      <c r="Q305" s="51"/>
    </row>
    <row r="306" spans="1:19" ht="16.2" x14ac:dyDescent="0.3">
      <c r="A306" s="203" t="s">
        <v>965</v>
      </c>
      <c r="B306" s="19">
        <f>SUM(C306:Q306)</f>
        <v>1148</v>
      </c>
      <c r="C306" s="19">
        <f t="shared" ref="C306:I306" si="20">SUM(C307:C335)</f>
        <v>96</v>
      </c>
      <c r="D306" s="209">
        <f t="shared" si="20"/>
        <v>123</v>
      </c>
      <c r="E306" s="209">
        <f t="shared" si="20"/>
        <v>141</v>
      </c>
      <c r="F306" s="209">
        <f t="shared" si="20"/>
        <v>71</v>
      </c>
      <c r="G306" s="209">
        <f t="shared" si="20"/>
        <v>55</v>
      </c>
      <c r="H306" s="209">
        <f t="shared" si="20"/>
        <v>45</v>
      </c>
      <c r="I306" s="209">
        <f t="shared" si="20"/>
        <v>114</v>
      </c>
      <c r="J306" s="209">
        <f t="shared" ref="J306:P306" si="21">SUM(J307:J335)</f>
        <v>129</v>
      </c>
      <c r="K306" s="209">
        <f t="shared" si="21"/>
        <v>56</v>
      </c>
      <c r="L306" s="209">
        <f t="shared" si="21"/>
        <v>50</v>
      </c>
      <c r="M306" s="209">
        <f t="shared" si="21"/>
        <v>116</v>
      </c>
      <c r="N306" s="209">
        <f t="shared" si="21"/>
        <v>47</v>
      </c>
      <c r="O306" s="209">
        <f t="shared" si="21"/>
        <v>17</v>
      </c>
      <c r="P306" s="209">
        <f t="shared" si="21"/>
        <v>41</v>
      </c>
      <c r="Q306" s="209">
        <f>SUM(Q307:Q335)</f>
        <v>47</v>
      </c>
      <c r="R306" s="6" t="e">
        <f>VLOOKUP(A306,'C-3'!$A$15:$A$437,1,FALSE)</f>
        <v>#N/A</v>
      </c>
      <c r="S306" s="110" t="s">
        <v>646</v>
      </c>
    </row>
    <row r="307" spans="1:19" x14ac:dyDescent="0.3">
      <c r="A307" s="193" t="s">
        <v>367</v>
      </c>
      <c r="B307" s="50">
        <f t="shared" si="16"/>
        <v>27</v>
      </c>
      <c r="C307" s="51">
        <v>4</v>
      </c>
      <c r="D307" s="51">
        <v>1</v>
      </c>
      <c r="E307" s="51">
        <v>2</v>
      </c>
      <c r="F307" s="51">
        <v>3</v>
      </c>
      <c r="G307" s="51">
        <v>1</v>
      </c>
      <c r="H307" s="51">
        <v>3</v>
      </c>
      <c r="I307" s="51">
        <v>3</v>
      </c>
      <c r="J307" s="51">
        <v>0</v>
      </c>
      <c r="K307" s="51">
        <v>0</v>
      </c>
      <c r="L307" s="52">
        <v>1</v>
      </c>
      <c r="M307" s="51">
        <v>3</v>
      </c>
      <c r="N307" s="52">
        <v>1</v>
      </c>
      <c r="O307" s="51">
        <v>1</v>
      </c>
      <c r="P307" s="51">
        <v>2</v>
      </c>
      <c r="Q307" s="51">
        <v>2</v>
      </c>
    </row>
    <row r="308" spans="1:19" x14ac:dyDescent="0.3">
      <c r="A308" s="193" t="s">
        <v>658</v>
      </c>
      <c r="B308" s="50">
        <f t="shared" si="16"/>
        <v>0</v>
      </c>
      <c r="C308" s="51">
        <v>0</v>
      </c>
      <c r="D308" s="51">
        <v>0</v>
      </c>
      <c r="E308" s="51">
        <v>0</v>
      </c>
      <c r="F308" s="51">
        <v>0</v>
      </c>
      <c r="G308" s="51">
        <v>0</v>
      </c>
      <c r="H308" s="51">
        <v>0</v>
      </c>
      <c r="I308" s="51">
        <v>0</v>
      </c>
      <c r="J308" s="51">
        <v>0</v>
      </c>
      <c r="K308" s="51">
        <v>0</v>
      </c>
      <c r="L308" s="52">
        <v>0</v>
      </c>
      <c r="M308" s="51">
        <v>0</v>
      </c>
      <c r="N308" s="52">
        <v>0</v>
      </c>
      <c r="O308" s="51">
        <v>0</v>
      </c>
      <c r="P308" s="51">
        <v>0</v>
      </c>
      <c r="Q308" s="51">
        <v>0</v>
      </c>
      <c r="R308" s="6" t="str">
        <f>VLOOKUP(A308,'C-3'!$A$15:$A$437,1,FALSE)</f>
        <v>Acometimiento a mujer en estado de gravidez</v>
      </c>
      <c r="S308" s="110" t="s">
        <v>647</v>
      </c>
    </row>
    <row r="309" spans="1:19" x14ac:dyDescent="0.3">
      <c r="A309" s="193" t="s">
        <v>370</v>
      </c>
      <c r="B309" s="50">
        <f t="shared" si="16"/>
        <v>9</v>
      </c>
      <c r="C309" s="51">
        <v>1</v>
      </c>
      <c r="D309" s="51">
        <v>1</v>
      </c>
      <c r="E309" s="51">
        <v>5</v>
      </c>
      <c r="F309" s="51">
        <v>1</v>
      </c>
      <c r="G309" s="51">
        <v>0</v>
      </c>
      <c r="H309" s="51">
        <v>0</v>
      </c>
      <c r="I309" s="51">
        <v>0</v>
      </c>
      <c r="J309" s="51">
        <v>0</v>
      </c>
      <c r="K309" s="51">
        <v>0</v>
      </c>
      <c r="L309" s="52">
        <v>0</v>
      </c>
      <c r="M309" s="51">
        <v>1</v>
      </c>
      <c r="N309" s="52">
        <v>0</v>
      </c>
      <c r="O309" s="51">
        <v>0</v>
      </c>
      <c r="P309" s="51">
        <v>0</v>
      </c>
      <c r="Q309" s="51">
        <v>0</v>
      </c>
      <c r="R309" s="6" t="str">
        <f>VLOOKUP(A309,'C-3'!$A$15:$A$437,1,FALSE)</f>
        <v>Alborotos</v>
      </c>
      <c r="S309" s="110" t="s">
        <v>657</v>
      </c>
    </row>
    <row r="310" spans="1:19" x14ac:dyDescent="0.3">
      <c r="A310" s="193" t="s">
        <v>372</v>
      </c>
      <c r="B310" s="50">
        <f t="shared" si="16"/>
        <v>652</v>
      </c>
      <c r="C310" s="51">
        <v>58</v>
      </c>
      <c r="D310" s="51">
        <v>96</v>
      </c>
      <c r="E310" s="51">
        <v>77</v>
      </c>
      <c r="F310" s="51">
        <v>39</v>
      </c>
      <c r="G310" s="51">
        <v>36</v>
      </c>
      <c r="H310" s="51">
        <v>17</v>
      </c>
      <c r="I310" s="51">
        <v>63</v>
      </c>
      <c r="J310" s="51">
        <v>86</v>
      </c>
      <c r="K310" s="51">
        <v>36</v>
      </c>
      <c r="L310" s="52">
        <v>19</v>
      </c>
      <c r="M310" s="51">
        <v>44</v>
      </c>
      <c r="N310" s="52">
        <v>28</v>
      </c>
      <c r="O310" s="51">
        <v>10</v>
      </c>
      <c r="P310" s="51">
        <v>19</v>
      </c>
      <c r="Q310" s="51">
        <v>24</v>
      </c>
    </row>
    <row r="311" spans="1:19" x14ac:dyDescent="0.3">
      <c r="A311" s="193" t="s">
        <v>371</v>
      </c>
      <c r="B311" s="50">
        <f t="shared" si="16"/>
        <v>53</v>
      </c>
      <c r="C311" s="51">
        <v>0</v>
      </c>
      <c r="D311" s="51">
        <v>1</v>
      </c>
      <c r="E311" s="51">
        <v>0</v>
      </c>
      <c r="F311" s="51">
        <v>4</v>
      </c>
      <c r="G311" s="51">
        <v>0</v>
      </c>
      <c r="H311" s="51">
        <v>0</v>
      </c>
      <c r="I311" s="51">
        <v>6</v>
      </c>
      <c r="J311" s="51">
        <v>3</v>
      </c>
      <c r="K311" s="51">
        <v>1</v>
      </c>
      <c r="L311" s="52">
        <v>3</v>
      </c>
      <c r="M311" s="51">
        <v>30</v>
      </c>
      <c r="N311" s="52">
        <v>2</v>
      </c>
      <c r="O311" s="51">
        <v>0</v>
      </c>
      <c r="P311" s="51">
        <v>2</v>
      </c>
      <c r="Q311" s="51">
        <v>1</v>
      </c>
    </row>
    <row r="312" spans="1:19" x14ac:dyDescent="0.3">
      <c r="A312" s="193" t="s">
        <v>407</v>
      </c>
      <c r="B312" s="50">
        <f t="shared" si="16"/>
        <v>10</v>
      </c>
      <c r="C312" s="51">
        <v>1</v>
      </c>
      <c r="D312" s="51">
        <v>0</v>
      </c>
      <c r="E312" s="51">
        <v>0</v>
      </c>
      <c r="F312" s="51">
        <v>0</v>
      </c>
      <c r="G312" s="51">
        <v>0</v>
      </c>
      <c r="H312" s="51">
        <v>1</v>
      </c>
      <c r="I312" s="51">
        <v>0</v>
      </c>
      <c r="J312" s="51">
        <v>0</v>
      </c>
      <c r="K312" s="51">
        <v>0</v>
      </c>
      <c r="L312" s="52">
        <v>0</v>
      </c>
      <c r="M312" s="51">
        <v>8</v>
      </c>
      <c r="N312" s="52">
        <v>0</v>
      </c>
      <c r="O312" s="51">
        <v>0</v>
      </c>
      <c r="P312" s="51">
        <v>0</v>
      </c>
      <c r="Q312" s="51">
        <v>0</v>
      </c>
    </row>
    <row r="313" spans="1:19" x14ac:dyDescent="0.3">
      <c r="A313" s="193" t="s">
        <v>408</v>
      </c>
      <c r="B313" s="50">
        <f t="shared" si="16"/>
        <v>1</v>
      </c>
      <c r="C313" s="51">
        <v>1</v>
      </c>
      <c r="D313" s="51">
        <v>0</v>
      </c>
      <c r="E313" s="51">
        <v>0</v>
      </c>
      <c r="F313" s="51">
        <v>0</v>
      </c>
      <c r="G313" s="51">
        <v>0</v>
      </c>
      <c r="H313" s="51">
        <v>0</v>
      </c>
      <c r="I313" s="51">
        <v>0</v>
      </c>
      <c r="J313" s="51">
        <v>0</v>
      </c>
      <c r="K313" s="51">
        <v>0</v>
      </c>
      <c r="L313" s="52">
        <v>0</v>
      </c>
      <c r="M313" s="51">
        <v>0</v>
      </c>
      <c r="N313" s="52">
        <v>0</v>
      </c>
      <c r="O313" s="51">
        <v>0</v>
      </c>
      <c r="P313" s="51">
        <v>0</v>
      </c>
      <c r="Q313" s="51">
        <v>0</v>
      </c>
    </row>
    <row r="314" spans="1:19" x14ac:dyDescent="0.3">
      <c r="A314" s="193" t="s">
        <v>661</v>
      </c>
      <c r="B314" s="50">
        <f t="shared" si="16"/>
        <v>7</v>
      </c>
      <c r="C314" s="51">
        <v>2</v>
      </c>
      <c r="D314" s="51">
        <v>0</v>
      </c>
      <c r="E314" s="51">
        <v>1</v>
      </c>
      <c r="F314" s="51">
        <v>0</v>
      </c>
      <c r="G314" s="51">
        <v>0</v>
      </c>
      <c r="H314" s="51">
        <v>1</v>
      </c>
      <c r="I314" s="51">
        <v>1</v>
      </c>
      <c r="J314" s="51">
        <v>1</v>
      </c>
      <c r="K314" s="51">
        <v>1</v>
      </c>
      <c r="L314" s="52">
        <v>0</v>
      </c>
      <c r="M314" s="51">
        <v>0</v>
      </c>
      <c r="N314" s="52">
        <v>0</v>
      </c>
      <c r="O314" s="51">
        <v>0</v>
      </c>
      <c r="P314" s="51">
        <v>0</v>
      </c>
      <c r="Q314" s="51">
        <v>0</v>
      </c>
    </row>
    <row r="315" spans="1:19" x14ac:dyDescent="0.3">
      <c r="A315" s="193" t="s">
        <v>410</v>
      </c>
      <c r="B315" s="50">
        <f t="shared" si="16"/>
        <v>0</v>
      </c>
      <c r="C315" s="51">
        <v>0</v>
      </c>
      <c r="D315" s="51">
        <v>0</v>
      </c>
      <c r="E315" s="51">
        <v>0</v>
      </c>
      <c r="F315" s="51">
        <v>0</v>
      </c>
      <c r="G315" s="51">
        <v>0</v>
      </c>
      <c r="H315" s="51">
        <v>0</v>
      </c>
      <c r="I315" s="51">
        <v>0</v>
      </c>
      <c r="J315" s="51">
        <v>0</v>
      </c>
      <c r="K315" s="51">
        <v>0</v>
      </c>
      <c r="L315" s="52">
        <v>0</v>
      </c>
      <c r="M315" s="51">
        <v>0</v>
      </c>
      <c r="N315" s="52">
        <v>0</v>
      </c>
      <c r="O315" s="51">
        <v>0</v>
      </c>
      <c r="P315" s="51">
        <v>0</v>
      </c>
      <c r="Q315" s="51">
        <v>0</v>
      </c>
    </row>
    <row r="316" spans="1:19" x14ac:dyDescent="0.3">
      <c r="A316" s="193" t="s">
        <v>411</v>
      </c>
      <c r="B316" s="50">
        <f t="shared" si="16"/>
        <v>9</v>
      </c>
      <c r="C316" s="51">
        <v>1</v>
      </c>
      <c r="D316" s="51">
        <v>0</v>
      </c>
      <c r="E316" s="51">
        <v>0</v>
      </c>
      <c r="F316" s="51">
        <v>2</v>
      </c>
      <c r="G316" s="51">
        <v>0</v>
      </c>
      <c r="H316" s="51">
        <v>0</v>
      </c>
      <c r="I316" s="51">
        <v>1</v>
      </c>
      <c r="J316" s="51">
        <v>0</v>
      </c>
      <c r="K316" s="51">
        <v>0</v>
      </c>
      <c r="L316" s="52">
        <v>0</v>
      </c>
      <c r="M316" s="51">
        <v>1</v>
      </c>
      <c r="N316" s="52">
        <v>4</v>
      </c>
      <c r="O316" s="51">
        <v>0</v>
      </c>
      <c r="P316" s="51">
        <v>0</v>
      </c>
      <c r="Q316" s="51">
        <v>0</v>
      </c>
    </row>
    <row r="317" spans="1:19" x14ac:dyDescent="0.3">
      <c r="A317" s="193" t="s">
        <v>383</v>
      </c>
      <c r="B317" s="50">
        <f t="shared" si="16"/>
        <v>7</v>
      </c>
      <c r="C317" s="51">
        <v>0</v>
      </c>
      <c r="D317" s="51">
        <v>0</v>
      </c>
      <c r="E317" s="51">
        <v>3</v>
      </c>
      <c r="F317" s="51">
        <v>2</v>
      </c>
      <c r="G317" s="51">
        <v>0</v>
      </c>
      <c r="H317" s="51">
        <v>0</v>
      </c>
      <c r="I317" s="51">
        <v>0</v>
      </c>
      <c r="J317" s="51">
        <v>2</v>
      </c>
      <c r="K317" s="51">
        <v>0</v>
      </c>
      <c r="L317" s="52">
        <v>0</v>
      </c>
      <c r="M317" s="51">
        <v>0</v>
      </c>
      <c r="N317" s="52">
        <v>0</v>
      </c>
      <c r="O317" s="51">
        <v>0</v>
      </c>
      <c r="P317" s="51">
        <v>0</v>
      </c>
      <c r="Q317" s="51">
        <v>0</v>
      </c>
    </row>
    <row r="318" spans="1:19" x14ac:dyDescent="0.3">
      <c r="A318" s="193" t="s">
        <v>412</v>
      </c>
      <c r="B318" s="50">
        <f t="shared" si="16"/>
        <v>1</v>
      </c>
      <c r="C318" s="51">
        <v>0</v>
      </c>
      <c r="D318" s="51">
        <v>1</v>
      </c>
      <c r="E318" s="51">
        <v>0</v>
      </c>
      <c r="F318" s="51">
        <v>0</v>
      </c>
      <c r="G318" s="51">
        <v>0</v>
      </c>
      <c r="H318" s="51">
        <v>0</v>
      </c>
      <c r="I318" s="51">
        <v>0</v>
      </c>
      <c r="J318" s="51">
        <v>0</v>
      </c>
      <c r="K318" s="51">
        <v>0</v>
      </c>
      <c r="L318" s="52">
        <v>0</v>
      </c>
      <c r="M318" s="51">
        <v>0</v>
      </c>
      <c r="N318" s="52">
        <v>0</v>
      </c>
      <c r="O318" s="51">
        <v>0</v>
      </c>
      <c r="P318" s="51">
        <v>0</v>
      </c>
      <c r="Q318" s="51">
        <v>0</v>
      </c>
    </row>
    <row r="319" spans="1:19" x14ac:dyDescent="0.3">
      <c r="A319" s="193" t="s">
        <v>413</v>
      </c>
      <c r="B319" s="50">
        <f t="shared" si="16"/>
        <v>172</v>
      </c>
      <c r="C319" s="51">
        <v>12</v>
      </c>
      <c r="D319" s="51">
        <v>15</v>
      </c>
      <c r="E319" s="51">
        <v>37</v>
      </c>
      <c r="F319" s="51">
        <v>13</v>
      </c>
      <c r="G319" s="51">
        <v>6</v>
      </c>
      <c r="H319" s="51">
        <v>13</v>
      </c>
      <c r="I319" s="51">
        <v>17</v>
      </c>
      <c r="J319" s="51">
        <v>16</v>
      </c>
      <c r="K319" s="51">
        <v>1</v>
      </c>
      <c r="L319" s="52">
        <v>9</v>
      </c>
      <c r="M319" s="51">
        <v>15</v>
      </c>
      <c r="N319" s="52">
        <v>3</v>
      </c>
      <c r="O319" s="51">
        <v>3</v>
      </c>
      <c r="P319" s="51">
        <v>7</v>
      </c>
      <c r="Q319" s="51">
        <v>5</v>
      </c>
    </row>
    <row r="320" spans="1:19" x14ac:dyDescent="0.3">
      <c r="A320" s="193" t="s">
        <v>664</v>
      </c>
      <c r="B320" s="50">
        <f t="shared" si="16"/>
        <v>0</v>
      </c>
      <c r="C320" s="51">
        <v>0</v>
      </c>
      <c r="D320" s="51">
        <v>0</v>
      </c>
      <c r="E320" s="51">
        <v>0</v>
      </c>
      <c r="F320" s="51">
        <v>0</v>
      </c>
      <c r="G320" s="51">
        <v>0</v>
      </c>
      <c r="H320" s="51">
        <v>0</v>
      </c>
      <c r="I320" s="51">
        <v>0</v>
      </c>
      <c r="J320" s="51">
        <v>0</v>
      </c>
      <c r="K320" s="51">
        <v>0</v>
      </c>
      <c r="L320" s="52">
        <v>0</v>
      </c>
      <c r="M320" s="51">
        <v>0</v>
      </c>
      <c r="N320" s="52">
        <v>0</v>
      </c>
      <c r="O320" s="51">
        <v>0</v>
      </c>
      <c r="P320" s="51">
        <v>0</v>
      </c>
      <c r="Q320" s="51">
        <v>0</v>
      </c>
    </row>
    <row r="321" spans="1:19" x14ac:dyDescent="0.3">
      <c r="A321" s="193" t="s">
        <v>670</v>
      </c>
      <c r="B321" s="50">
        <f t="shared" si="16"/>
        <v>30</v>
      </c>
      <c r="C321" s="51">
        <v>2</v>
      </c>
      <c r="D321" s="51">
        <v>2</v>
      </c>
      <c r="E321" s="51">
        <v>6</v>
      </c>
      <c r="F321" s="51">
        <v>3</v>
      </c>
      <c r="G321" s="51">
        <v>0</v>
      </c>
      <c r="H321" s="51">
        <v>0</v>
      </c>
      <c r="I321" s="51">
        <v>2</v>
      </c>
      <c r="J321" s="51">
        <v>5</v>
      </c>
      <c r="K321" s="51">
        <v>3</v>
      </c>
      <c r="L321" s="52">
        <v>0</v>
      </c>
      <c r="M321" s="51">
        <v>0</v>
      </c>
      <c r="N321" s="52">
        <v>3</v>
      </c>
      <c r="O321" s="51">
        <v>0</v>
      </c>
      <c r="P321" s="51">
        <v>3</v>
      </c>
      <c r="Q321" s="51">
        <v>1</v>
      </c>
    </row>
    <row r="322" spans="1:19" x14ac:dyDescent="0.3">
      <c r="A322" s="193" t="s">
        <v>415</v>
      </c>
      <c r="B322" s="50">
        <f t="shared" si="16"/>
        <v>88</v>
      </c>
      <c r="C322" s="51">
        <v>5</v>
      </c>
      <c r="D322" s="51">
        <v>0</v>
      </c>
      <c r="E322" s="51">
        <v>4</v>
      </c>
      <c r="F322" s="51">
        <v>3</v>
      </c>
      <c r="G322" s="51">
        <v>9</v>
      </c>
      <c r="H322" s="51">
        <v>7</v>
      </c>
      <c r="I322" s="51">
        <v>5</v>
      </c>
      <c r="J322" s="51">
        <v>6</v>
      </c>
      <c r="K322" s="51">
        <v>8</v>
      </c>
      <c r="L322" s="52">
        <v>10</v>
      </c>
      <c r="M322" s="51">
        <v>8</v>
      </c>
      <c r="N322" s="52">
        <v>5</v>
      </c>
      <c r="O322" s="51">
        <v>1</v>
      </c>
      <c r="P322" s="51">
        <v>7</v>
      </c>
      <c r="Q322" s="51">
        <v>10</v>
      </c>
    </row>
    <row r="323" spans="1:19" x14ac:dyDescent="0.3">
      <c r="A323" s="193" t="s">
        <v>672</v>
      </c>
      <c r="B323" s="50">
        <f t="shared" si="16"/>
        <v>1</v>
      </c>
      <c r="C323" s="51">
        <v>0</v>
      </c>
      <c r="D323" s="51">
        <v>0</v>
      </c>
      <c r="E323" s="51">
        <v>0</v>
      </c>
      <c r="F323" s="51">
        <v>0</v>
      </c>
      <c r="G323" s="51">
        <v>1</v>
      </c>
      <c r="H323" s="51">
        <v>0</v>
      </c>
      <c r="I323" s="51">
        <v>0</v>
      </c>
      <c r="J323" s="51">
        <v>0</v>
      </c>
      <c r="K323" s="51">
        <v>0</v>
      </c>
      <c r="L323" s="52">
        <v>0</v>
      </c>
      <c r="M323" s="51">
        <v>0</v>
      </c>
      <c r="N323" s="52">
        <v>0</v>
      </c>
      <c r="O323" s="51">
        <v>0</v>
      </c>
      <c r="P323" s="51">
        <v>0</v>
      </c>
      <c r="Q323" s="51">
        <v>0</v>
      </c>
    </row>
    <row r="324" spans="1:19" x14ac:dyDescent="0.3">
      <c r="A324" s="193" t="s">
        <v>665</v>
      </c>
      <c r="B324" s="50">
        <f t="shared" si="16"/>
        <v>0</v>
      </c>
      <c r="C324" s="51">
        <v>0</v>
      </c>
      <c r="D324" s="51">
        <v>0</v>
      </c>
      <c r="E324" s="51">
        <v>0</v>
      </c>
      <c r="F324" s="51">
        <v>0</v>
      </c>
      <c r="G324" s="51">
        <v>0</v>
      </c>
      <c r="H324" s="51">
        <v>0</v>
      </c>
      <c r="I324" s="51">
        <v>0</v>
      </c>
      <c r="J324" s="51">
        <v>0</v>
      </c>
      <c r="K324" s="51">
        <v>0</v>
      </c>
      <c r="L324" s="52">
        <v>0</v>
      </c>
      <c r="M324" s="51">
        <v>0</v>
      </c>
      <c r="N324" s="52">
        <v>0</v>
      </c>
      <c r="O324" s="51">
        <v>0</v>
      </c>
      <c r="P324" s="51">
        <v>0</v>
      </c>
      <c r="Q324" s="51">
        <v>0</v>
      </c>
      <c r="R324" s="6" t="str">
        <f>VLOOKUP(A324,'C-3'!$A$15:$A$437,1,FALSE)</f>
        <v>Molestias a transeúntes (obstrucción vía pública)</v>
      </c>
      <c r="S324" s="110" t="s">
        <v>650</v>
      </c>
    </row>
    <row r="325" spans="1:19" x14ac:dyDescent="0.3">
      <c r="A325" s="193" t="s">
        <v>671</v>
      </c>
      <c r="B325" s="50">
        <f t="shared" si="16"/>
        <v>2</v>
      </c>
      <c r="C325" s="51">
        <v>0</v>
      </c>
      <c r="D325" s="51">
        <v>0</v>
      </c>
      <c r="E325" s="51">
        <v>0</v>
      </c>
      <c r="F325" s="51">
        <v>0</v>
      </c>
      <c r="G325" s="51">
        <v>0</v>
      </c>
      <c r="H325" s="51">
        <v>0</v>
      </c>
      <c r="I325" s="51">
        <v>0</v>
      </c>
      <c r="J325" s="51">
        <v>0</v>
      </c>
      <c r="K325" s="51">
        <v>0</v>
      </c>
      <c r="L325" s="52">
        <v>2</v>
      </c>
      <c r="M325" s="51">
        <v>0</v>
      </c>
      <c r="N325" s="52">
        <v>0</v>
      </c>
      <c r="O325" s="51">
        <v>0</v>
      </c>
      <c r="P325" s="51">
        <v>0</v>
      </c>
      <c r="Q325" s="51">
        <v>0</v>
      </c>
    </row>
    <row r="326" spans="1:19" x14ac:dyDescent="0.3">
      <c r="A326" s="193" t="s">
        <v>416</v>
      </c>
      <c r="B326" s="50">
        <f t="shared" si="16"/>
        <v>6</v>
      </c>
      <c r="C326" s="51">
        <v>0</v>
      </c>
      <c r="D326" s="51">
        <v>1</v>
      </c>
      <c r="E326" s="51">
        <v>2</v>
      </c>
      <c r="F326" s="51">
        <v>0</v>
      </c>
      <c r="G326" s="51">
        <v>0</v>
      </c>
      <c r="H326" s="51">
        <v>0</v>
      </c>
      <c r="I326" s="51">
        <v>0</v>
      </c>
      <c r="J326" s="51">
        <v>1</v>
      </c>
      <c r="K326" s="51">
        <v>0</v>
      </c>
      <c r="L326" s="52">
        <v>0</v>
      </c>
      <c r="M326" s="51">
        <v>1</v>
      </c>
      <c r="N326" s="52">
        <v>0</v>
      </c>
      <c r="O326" s="51">
        <v>1</v>
      </c>
      <c r="P326" s="51">
        <v>0</v>
      </c>
      <c r="Q326" s="51">
        <v>0</v>
      </c>
    </row>
    <row r="327" spans="1:19" x14ac:dyDescent="0.3">
      <c r="A327" s="193" t="s">
        <v>600</v>
      </c>
      <c r="B327" s="50">
        <f t="shared" si="16"/>
        <v>0</v>
      </c>
      <c r="C327" s="51">
        <v>0</v>
      </c>
      <c r="D327" s="51">
        <v>0</v>
      </c>
      <c r="E327" s="51">
        <v>0</v>
      </c>
      <c r="F327" s="51">
        <v>0</v>
      </c>
      <c r="G327" s="51">
        <v>0</v>
      </c>
      <c r="H327" s="51">
        <v>0</v>
      </c>
      <c r="I327" s="51">
        <v>0</v>
      </c>
      <c r="J327" s="51">
        <v>0</v>
      </c>
      <c r="K327" s="51">
        <v>0</v>
      </c>
      <c r="L327" s="52">
        <v>0</v>
      </c>
      <c r="M327" s="51">
        <v>0</v>
      </c>
      <c r="N327" s="52">
        <v>0</v>
      </c>
      <c r="O327" s="51">
        <v>0</v>
      </c>
      <c r="P327" s="51">
        <v>0</v>
      </c>
      <c r="Q327" s="51">
        <v>0</v>
      </c>
    </row>
    <row r="328" spans="1:19" x14ac:dyDescent="0.3">
      <c r="A328" s="193" t="s">
        <v>669</v>
      </c>
      <c r="B328" s="50">
        <f t="shared" si="16"/>
        <v>0</v>
      </c>
      <c r="C328" s="51">
        <v>0</v>
      </c>
      <c r="D328" s="51">
        <v>0</v>
      </c>
      <c r="E328" s="51">
        <v>0</v>
      </c>
      <c r="F328" s="51">
        <v>0</v>
      </c>
      <c r="G328" s="51">
        <v>0</v>
      </c>
      <c r="H328" s="51">
        <v>0</v>
      </c>
      <c r="I328" s="51">
        <v>0</v>
      </c>
      <c r="J328" s="51">
        <v>0</v>
      </c>
      <c r="K328" s="51">
        <v>0</v>
      </c>
      <c r="L328" s="52">
        <v>0</v>
      </c>
      <c r="M328" s="51">
        <v>0</v>
      </c>
      <c r="N328" s="52">
        <v>0</v>
      </c>
      <c r="O328" s="51">
        <v>0</v>
      </c>
      <c r="P328" s="51">
        <v>0</v>
      </c>
      <c r="Q328" s="51">
        <v>0</v>
      </c>
    </row>
    <row r="329" spans="1:19" x14ac:dyDescent="0.3">
      <c r="A329" s="193" t="s">
        <v>621</v>
      </c>
      <c r="B329" s="50">
        <f t="shared" si="16"/>
        <v>5</v>
      </c>
      <c r="C329" s="51">
        <v>1</v>
      </c>
      <c r="D329" s="51">
        <v>0</v>
      </c>
      <c r="E329" s="51">
        <v>0</v>
      </c>
      <c r="F329" s="51">
        <v>0</v>
      </c>
      <c r="G329" s="51">
        <v>1</v>
      </c>
      <c r="H329" s="51">
        <v>0</v>
      </c>
      <c r="I329" s="51">
        <v>2</v>
      </c>
      <c r="J329" s="51">
        <v>0</v>
      </c>
      <c r="K329" s="51">
        <v>0</v>
      </c>
      <c r="L329" s="52">
        <v>1</v>
      </c>
      <c r="M329" s="51">
        <v>0</v>
      </c>
      <c r="N329" s="52">
        <v>0</v>
      </c>
      <c r="O329" s="51">
        <v>0</v>
      </c>
      <c r="P329" s="51">
        <v>0</v>
      </c>
      <c r="Q329" s="51">
        <v>0</v>
      </c>
    </row>
    <row r="330" spans="1:19" x14ac:dyDescent="0.3">
      <c r="A330" s="193" t="s">
        <v>400</v>
      </c>
      <c r="B330" s="50">
        <f t="shared" si="16"/>
        <v>9</v>
      </c>
      <c r="C330" s="51">
        <v>0</v>
      </c>
      <c r="D330" s="51">
        <v>1</v>
      </c>
      <c r="E330" s="51">
        <v>1</v>
      </c>
      <c r="F330" s="51">
        <v>0</v>
      </c>
      <c r="G330" s="51">
        <v>1</v>
      </c>
      <c r="H330" s="51">
        <v>1</v>
      </c>
      <c r="I330" s="51">
        <v>2</v>
      </c>
      <c r="J330" s="51">
        <v>0</v>
      </c>
      <c r="K330" s="51">
        <v>1</v>
      </c>
      <c r="L330" s="52">
        <v>0</v>
      </c>
      <c r="M330" s="51">
        <v>0</v>
      </c>
      <c r="N330" s="52">
        <v>1</v>
      </c>
      <c r="O330" s="51">
        <v>1</v>
      </c>
      <c r="P330" s="51">
        <v>0</v>
      </c>
      <c r="Q330" s="51">
        <v>0</v>
      </c>
    </row>
    <row r="331" spans="1:19" x14ac:dyDescent="0.3">
      <c r="A331" s="193" t="s">
        <v>419</v>
      </c>
      <c r="B331" s="50">
        <f t="shared" si="16"/>
        <v>3</v>
      </c>
      <c r="C331" s="51">
        <v>1</v>
      </c>
      <c r="D331" s="51">
        <v>0</v>
      </c>
      <c r="E331" s="51">
        <v>0</v>
      </c>
      <c r="F331" s="51">
        <v>0</v>
      </c>
      <c r="G331" s="51">
        <v>0</v>
      </c>
      <c r="H331" s="51">
        <v>1</v>
      </c>
      <c r="I331" s="51">
        <v>0</v>
      </c>
      <c r="J331" s="51">
        <v>1</v>
      </c>
      <c r="K331" s="51">
        <v>0</v>
      </c>
      <c r="L331" s="52">
        <v>0</v>
      </c>
      <c r="M331" s="51">
        <v>0</v>
      </c>
      <c r="N331" s="52">
        <v>0</v>
      </c>
      <c r="O331" s="51">
        <v>0</v>
      </c>
      <c r="P331" s="51">
        <v>0</v>
      </c>
      <c r="Q331" s="51">
        <v>0</v>
      </c>
    </row>
    <row r="332" spans="1:19" x14ac:dyDescent="0.3">
      <c r="A332" s="193" t="s">
        <v>667</v>
      </c>
      <c r="B332" s="50">
        <f t="shared" si="16"/>
        <v>0</v>
      </c>
      <c r="C332" s="51">
        <v>0</v>
      </c>
      <c r="D332" s="51">
        <v>0</v>
      </c>
      <c r="E332" s="51">
        <v>0</v>
      </c>
      <c r="F332" s="51">
        <v>0</v>
      </c>
      <c r="G332" s="51">
        <v>0</v>
      </c>
      <c r="H332" s="51">
        <v>0</v>
      </c>
      <c r="I332" s="51">
        <v>0</v>
      </c>
      <c r="J332" s="51">
        <v>0</v>
      </c>
      <c r="K332" s="51">
        <v>0</v>
      </c>
      <c r="L332" s="52">
        <v>0</v>
      </c>
      <c r="M332" s="51">
        <v>0</v>
      </c>
      <c r="N332" s="52">
        <v>0</v>
      </c>
      <c r="O332" s="51">
        <v>0</v>
      </c>
      <c r="P332" s="51">
        <v>0</v>
      </c>
      <c r="Q332" s="51">
        <v>0</v>
      </c>
    </row>
    <row r="333" spans="1:19" x14ac:dyDescent="0.3">
      <c r="A333" s="193" t="s">
        <v>421</v>
      </c>
      <c r="B333" s="50">
        <f t="shared" si="16"/>
        <v>40</v>
      </c>
      <c r="C333" s="51">
        <v>7</v>
      </c>
      <c r="D333" s="51">
        <v>2</v>
      </c>
      <c r="E333" s="51">
        <v>0</v>
      </c>
      <c r="F333" s="51">
        <v>1</v>
      </c>
      <c r="G333" s="51">
        <v>0</v>
      </c>
      <c r="H333" s="51">
        <v>1</v>
      </c>
      <c r="I333" s="51">
        <v>9</v>
      </c>
      <c r="J333" s="51">
        <v>3</v>
      </c>
      <c r="K333" s="51">
        <v>4</v>
      </c>
      <c r="L333" s="52">
        <v>5</v>
      </c>
      <c r="M333" s="51">
        <v>4</v>
      </c>
      <c r="N333" s="52">
        <v>0</v>
      </c>
      <c r="O333" s="51">
        <v>0</v>
      </c>
      <c r="P333" s="51">
        <v>1</v>
      </c>
      <c r="Q333" s="51">
        <v>3</v>
      </c>
    </row>
    <row r="334" spans="1:19" x14ac:dyDescent="0.3">
      <c r="A334" s="193" t="s">
        <v>420</v>
      </c>
      <c r="B334" s="50">
        <f t="shared" si="16"/>
        <v>6</v>
      </c>
      <c r="C334" s="51">
        <v>0</v>
      </c>
      <c r="D334" s="51">
        <v>0</v>
      </c>
      <c r="E334" s="51">
        <v>0</v>
      </c>
      <c r="F334" s="51">
        <v>0</v>
      </c>
      <c r="G334" s="51">
        <v>0</v>
      </c>
      <c r="H334" s="51">
        <v>0</v>
      </c>
      <c r="I334" s="51">
        <v>1</v>
      </c>
      <c r="J334" s="51">
        <v>5</v>
      </c>
      <c r="K334" s="51">
        <v>0</v>
      </c>
      <c r="L334" s="52">
        <v>0</v>
      </c>
      <c r="M334" s="51">
        <v>0</v>
      </c>
      <c r="N334" s="52">
        <v>0</v>
      </c>
      <c r="O334" s="51">
        <v>0</v>
      </c>
      <c r="P334" s="51">
        <v>0</v>
      </c>
      <c r="Q334" s="51">
        <v>0</v>
      </c>
    </row>
    <row r="335" spans="1:19" x14ac:dyDescent="0.3">
      <c r="A335" s="193" t="s">
        <v>405</v>
      </c>
      <c r="B335" s="50">
        <f>SUM(C335:Q335)</f>
        <v>10</v>
      </c>
      <c r="C335" s="51">
        <v>0</v>
      </c>
      <c r="D335" s="51">
        <v>2</v>
      </c>
      <c r="E335" s="51">
        <v>3</v>
      </c>
      <c r="F335" s="51">
        <v>0</v>
      </c>
      <c r="G335" s="51">
        <v>0</v>
      </c>
      <c r="H335" s="51">
        <v>0</v>
      </c>
      <c r="I335" s="51">
        <v>2</v>
      </c>
      <c r="J335" s="51">
        <v>0</v>
      </c>
      <c r="K335" s="51">
        <v>1</v>
      </c>
      <c r="L335" s="52">
        <v>0</v>
      </c>
      <c r="M335" s="51">
        <v>1</v>
      </c>
      <c r="N335" s="52">
        <v>0</v>
      </c>
      <c r="O335" s="51">
        <v>0</v>
      </c>
      <c r="P335" s="51">
        <v>0</v>
      </c>
      <c r="Q335" s="51">
        <v>1</v>
      </c>
    </row>
    <row r="336" spans="1:19" x14ac:dyDescent="0.3">
      <c r="A336" s="205"/>
      <c r="B336" s="50"/>
      <c r="C336" s="51"/>
      <c r="D336" s="51"/>
      <c r="E336" s="51"/>
      <c r="F336" s="51"/>
      <c r="G336" s="51"/>
      <c r="H336" s="51"/>
      <c r="I336" s="51"/>
      <c r="J336" s="51"/>
      <c r="K336" s="51"/>
      <c r="L336" s="52"/>
      <c r="M336" s="51"/>
      <c r="N336" s="52"/>
      <c r="O336" s="51"/>
      <c r="P336" s="51"/>
      <c r="Q336" s="51"/>
    </row>
    <row r="337" spans="1:17" x14ac:dyDescent="0.3">
      <c r="A337" s="206" t="s">
        <v>559</v>
      </c>
      <c r="B337" s="207"/>
      <c r="C337" s="208"/>
      <c r="D337" s="208"/>
      <c r="E337" s="208"/>
      <c r="F337" s="208"/>
      <c r="G337" s="208"/>
      <c r="H337" s="208"/>
      <c r="I337" s="208"/>
      <c r="J337" s="208"/>
      <c r="K337" s="208"/>
      <c r="L337" s="208"/>
      <c r="M337" s="208"/>
      <c r="N337" s="208"/>
      <c r="O337" s="208"/>
      <c r="P337" s="208"/>
      <c r="Q337" s="208"/>
    </row>
  </sheetData>
  <sheetProtection selectLockedCells="1" selectUnlockedCells="1"/>
  <mergeCells count="20">
    <mergeCell ref="O9:O10"/>
    <mergeCell ref="P9:P10"/>
    <mergeCell ref="Q9:Q10"/>
    <mergeCell ref="B8:B10"/>
    <mergeCell ref="F9:F10"/>
    <mergeCell ref="G9:G10"/>
    <mergeCell ref="H9:H10"/>
    <mergeCell ref="K9:K10"/>
    <mergeCell ref="L9:L10"/>
    <mergeCell ref="N9:N10"/>
    <mergeCell ref="A6:CC6"/>
    <mergeCell ref="A3:Q3"/>
    <mergeCell ref="I9:I10"/>
    <mergeCell ref="J9:J10"/>
    <mergeCell ref="M9:M10"/>
    <mergeCell ref="A4:Q4"/>
    <mergeCell ref="A5:Q5"/>
    <mergeCell ref="C9:C10"/>
    <mergeCell ref="D9:D10"/>
    <mergeCell ref="E9:E10"/>
  </mergeCells>
  <phoneticPr fontId="20" type="noConversion"/>
  <conditionalFormatting sqref="B14:B19">
    <cfRule type="cellIs" dxfId="2" priority="12" stopIfTrue="1" operator="lessThan">
      <formula>0</formula>
    </cfRule>
  </conditionalFormatting>
  <conditionalFormatting sqref="R300:CC300">
    <cfRule type="cellIs" dxfId="1" priority="2" stopIfTrue="1" operator="lessThan">
      <formula>0</formula>
    </cfRule>
  </conditionalFormatting>
  <conditionalFormatting sqref="B307:B337 D306:Q306 B20:B305">
    <cfRule type="cellIs" dxfId="0" priority="1" stopIfTrue="1" operator="lessThan">
      <formula>0</formula>
    </cfRule>
  </conditionalFormatting>
  <printOptions horizontalCentered="1" verticalCentered="1"/>
  <pageMargins left="0.74791666666666667" right="0.74791666666666667" top="0.98402777777777772" bottom="0.98402777777777772" header="0.51180555555555551" footer="0.51180555555555551"/>
  <pageSetup scale="58" firstPageNumber="0" orientation="landscape" horizontalDpi="300" verticalDpi="300" r:id="rId1"/>
  <headerFooter alignWithMargins="0"/>
  <ignoredErrors>
    <ignoredError sqref="R26 R41 R46:R48 R52:R53 R56 R60 R67 R69:R70 R74 R82:R83 R86:R87 R97 R100:R102 R105 R109 R112 R115 R118 R120 R126:R127 R137:R138 R178 R181 R203 R205 R210:R211 R216 R220 R222 R230:R231 R239:R241 R246 R249 R251 R257 R260:R268 R272 R274 R285 R291 R324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47"/>
  <sheetViews>
    <sheetView zoomScaleNormal="100" workbookViewId="0">
      <pane ySplit="11" topLeftCell="A12" activePane="bottomLeft" state="frozen"/>
      <selection pane="bottomLeft" activeCell="C24" sqref="C24"/>
    </sheetView>
  </sheetViews>
  <sheetFormatPr baseColWidth="10" defaultColWidth="0" defaultRowHeight="15.75" customHeight="1" zeroHeight="1" x14ac:dyDescent="0.3"/>
  <cols>
    <col min="1" max="1" width="131.6640625" style="85" bestFit="1" customWidth="1"/>
    <col min="2" max="2" width="18.6640625" style="106" customWidth="1"/>
    <col min="3" max="3" width="18.6640625" style="64" customWidth="1"/>
    <col min="4" max="4" width="18.6640625" style="63" customWidth="1"/>
    <col min="5" max="254" width="11.44140625" style="64" hidden="1" customWidth="1"/>
    <col min="255" max="16384" width="10.109375" style="64" hidden="1"/>
  </cols>
  <sheetData>
    <row r="1" spans="1:254" s="57" customFormat="1" ht="15.6" x14ac:dyDescent="0.3">
      <c r="A1" s="54" t="s">
        <v>553</v>
      </c>
      <c r="B1" s="55"/>
      <c r="C1" s="56"/>
      <c r="D1" s="56"/>
    </row>
    <row r="2" spans="1:254" s="57" customFormat="1" ht="15.6" x14ac:dyDescent="0.3">
      <c r="A2" s="58"/>
      <c r="B2" s="56"/>
      <c r="C2" s="56"/>
      <c r="D2" s="56"/>
    </row>
    <row r="3" spans="1:254" s="57" customFormat="1" ht="15.6" x14ac:dyDescent="0.3">
      <c r="A3" s="263" t="s">
        <v>549</v>
      </c>
      <c r="B3" s="264"/>
      <c r="C3" s="264"/>
      <c r="D3" s="264"/>
    </row>
    <row r="4" spans="1:254" s="57" customFormat="1" ht="15.6" x14ac:dyDescent="0.3">
      <c r="A4" s="263" t="s">
        <v>552</v>
      </c>
      <c r="B4" s="263"/>
      <c r="C4" s="263"/>
      <c r="D4" s="263"/>
    </row>
    <row r="5" spans="1:254" s="57" customFormat="1" ht="15.6" x14ac:dyDescent="0.3">
      <c r="A5" s="263" t="s">
        <v>973</v>
      </c>
      <c r="B5" s="263"/>
      <c r="C5" s="263"/>
      <c r="D5" s="263"/>
    </row>
    <row r="6" spans="1:254" s="57" customFormat="1" ht="15.6" x14ac:dyDescent="0.3">
      <c r="A6" s="264" t="s">
        <v>185</v>
      </c>
      <c r="B6" s="264"/>
      <c r="C6" s="264"/>
      <c r="D6" s="264"/>
    </row>
    <row r="7" spans="1:254" ht="15.6" x14ac:dyDescent="0.3">
      <c r="A7" s="60"/>
      <c r="B7" s="61"/>
      <c r="C7" s="62"/>
    </row>
    <row r="8" spans="1:254" s="57" customFormat="1" ht="15.6" x14ac:dyDescent="0.3">
      <c r="A8" s="266" t="s">
        <v>547</v>
      </c>
      <c r="B8" s="268" t="s">
        <v>447</v>
      </c>
      <c r="C8" s="265">
        <v>2018</v>
      </c>
      <c r="D8" s="265"/>
    </row>
    <row r="9" spans="1:254" s="57" customFormat="1" ht="15.6" x14ac:dyDescent="0.3">
      <c r="A9" s="267"/>
      <c r="B9" s="269"/>
      <c r="C9" s="65" t="s">
        <v>165</v>
      </c>
      <c r="D9" s="66" t="s">
        <v>166</v>
      </c>
    </row>
    <row r="10" spans="1:254" ht="15.6" x14ac:dyDescent="0.3">
      <c r="A10" s="67"/>
      <c r="B10" s="68"/>
      <c r="C10" s="68"/>
      <c r="D10" s="69"/>
    </row>
    <row r="11" spans="1:254" ht="15.6" x14ac:dyDescent="0.3">
      <c r="A11" s="55" t="s">
        <v>447</v>
      </c>
      <c r="B11" s="70">
        <f>SUM(B13,B40,B48,B73,B87,B95,B99,B111,B144,B154,B166,B172,B178,B193,B207,B227,B241,B245,B258,B263,B279,B295,B305,B317,B326,B336,B358,B392,B394,B428)</f>
        <v>185319</v>
      </c>
      <c r="C11" s="70">
        <f>SUM(C13,C40,C48,C73,C87,C95,C99,C111,C144,C154,C166,C172,C178,C193,C207,C227,C241,C245,C258,C263,C279,C295,C305,C317,C326,C336,C358,C392,C394,C428)</f>
        <v>177077</v>
      </c>
      <c r="D11" s="71">
        <f>SUM(D13,D40,D48,D73,D87,D95,D99,D111,D144,D154,D166,D172,D178,D193,D207,D227,D241,D245,D258,D263,D279,D295,D305,D317,D326,D336,D358,D392,D394,D428)</f>
        <v>8242</v>
      </c>
    </row>
    <row r="12" spans="1:254" ht="15.6" x14ac:dyDescent="0.3">
      <c r="A12" s="72"/>
      <c r="B12" s="73"/>
      <c r="C12" s="74"/>
      <c r="D12" s="75"/>
    </row>
    <row r="13" spans="1:254" ht="15.6" x14ac:dyDescent="0.3">
      <c r="A13" s="76" t="s">
        <v>143</v>
      </c>
      <c r="B13" s="70">
        <f>SUM(C13:D13)</f>
        <v>19877</v>
      </c>
      <c r="C13" s="70">
        <f>SUM(C15:C38)</f>
        <v>19114</v>
      </c>
      <c r="D13" s="71">
        <f>SUM(D15:D38)</f>
        <v>763</v>
      </c>
      <c r="E13" s="64">
        <f t="shared" ref="E13:BN13" si="0">SUM(E15:E37)</f>
        <v>0</v>
      </c>
      <c r="F13" s="64">
        <f t="shared" si="0"/>
        <v>0</v>
      </c>
      <c r="G13" s="64">
        <f t="shared" si="0"/>
        <v>0</v>
      </c>
      <c r="H13" s="64">
        <f t="shared" si="0"/>
        <v>0</v>
      </c>
      <c r="I13" s="64">
        <f t="shared" si="0"/>
        <v>0</v>
      </c>
      <c r="J13" s="64">
        <f t="shared" si="0"/>
        <v>0</v>
      </c>
      <c r="K13" s="64">
        <f t="shared" si="0"/>
        <v>0</v>
      </c>
      <c r="L13" s="64">
        <f t="shared" si="0"/>
        <v>0</v>
      </c>
      <c r="M13" s="64">
        <f t="shared" si="0"/>
        <v>0</v>
      </c>
      <c r="N13" s="64">
        <f t="shared" si="0"/>
        <v>0</v>
      </c>
      <c r="O13" s="64">
        <f t="shared" si="0"/>
        <v>0</v>
      </c>
      <c r="P13" s="64">
        <f t="shared" si="0"/>
        <v>0</v>
      </c>
      <c r="Q13" s="64">
        <f t="shared" si="0"/>
        <v>0</v>
      </c>
      <c r="R13" s="64">
        <f t="shared" si="0"/>
        <v>0</v>
      </c>
      <c r="S13" s="64">
        <f t="shared" si="0"/>
        <v>0</v>
      </c>
      <c r="T13" s="64">
        <f t="shared" si="0"/>
        <v>0</v>
      </c>
      <c r="U13" s="64">
        <f t="shared" si="0"/>
        <v>0</v>
      </c>
      <c r="V13" s="64">
        <f t="shared" si="0"/>
        <v>0</v>
      </c>
      <c r="W13" s="64">
        <f t="shared" si="0"/>
        <v>0</v>
      </c>
      <c r="X13" s="64">
        <f t="shared" si="0"/>
        <v>0</v>
      </c>
      <c r="Y13" s="64">
        <f t="shared" si="0"/>
        <v>0</v>
      </c>
      <c r="Z13" s="64">
        <f t="shared" si="0"/>
        <v>0</v>
      </c>
      <c r="AA13" s="64">
        <f t="shared" si="0"/>
        <v>0</v>
      </c>
      <c r="AB13" s="64">
        <f t="shared" si="0"/>
        <v>0</v>
      </c>
      <c r="AC13" s="64">
        <f t="shared" si="0"/>
        <v>0</v>
      </c>
      <c r="AD13" s="64">
        <f t="shared" si="0"/>
        <v>0</v>
      </c>
      <c r="AE13" s="64">
        <f t="shared" si="0"/>
        <v>0</v>
      </c>
      <c r="AF13" s="64">
        <f t="shared" si="0"/>
        <v>0</v>
      </c>
      <c r="AG13" s="64">
        <f t="shared" si="0"/>
        <v>0</v>
      </c>
      <c r="AH13" s="64">
        <f t="shared" si="0"/>
        <v>0</v>
      </c>
      <c r="AI13" s="64">
        <f t="shared" si="0"/>
        <v>0</v>
      </c>
      <c r="AJ13" s="64">
        <f t="shared" si="0"/>
        <v>0</v>
      </c>
      <c r="AK13" s="64">
        <f t="shared" si="0"/>
        <v>0</v>
      </c>
      <c r="AL13" s="64">
        <f t="shared" si="0"/>
        <v>0</v>
      </c>
      <c r="AM13" s="64">
        <f t="shared" si="0"/>
        <v>0</v>
      </c>
      <c r="AN13" s="64">
        <f t="shared" si="0"/>
        <v>0</v>
      </c>
      <c r="AO13" s="64">
        <f t="shared" si="0"/>
        <v>0</v>
      </c>
      <c r="AP13" s="64">
        <f t="shared" si="0"/>
        <v>0</v>
      </c>
      <c r="AQ13" s="64">
        <f t="shared" si="0"/>
        <v>0</v>
      </c>
      <c r="AR13" s="64">
        <f t="shared" si="0"/>
        <v>0</v>
      </c>
      <c r="AS13" s="64">
        <f t="shared" si="0"/>
        <v>0</v>
      </c>
      <c r="AT13" s="64">
        <f t="shared" si="0"/>
        <v>0</v>
      </c>
      <c r="AU13" s="64">
        <f t="shared" si="0"/>
        <v>0</v>
      </c>
      <c r="AV13" s="64">
        <f t="shared" si="0"/>
        <v>0</v>
      </c>
      <c r="AW13" s="64">
        <f t="shared" si="0"/>
        <v>0</v>
      </c>
      <c r="AX13" s="64">
        <f t="shared" si="0"/>
        <v>0</v>
      </c>
      <c r="AY13" s="64">
        <f t="shared" si="0"/>
        <v>0</v>
      </c>
      <c r="AZ13" s="64">
        <f t="shared" si="0"/>
        <v>0</v>
      </c>
      <c r="BA13" s="64">
        <f t="shared" si="0"/>
        <v>0</v>
      </c>
      <c r="BB13" s="64">
        <f t="shared" si="0"/>
        <v>0</v>
      </c>
      <c r="BC13" s="64">
        <f t="shared" si="0"/>
        <v>0</v>
      </c>
      <c r="BD13" s="64">
        <f t="shared" si="0"/>
        <v>0</v>
      </c>
      <c r="BE13" s="64">
        <f t="shared" si="0"/>
        <v>0</v>
      </c>
      <c r="BF13" s="64">
        <f t="shared" si="0"/>
        <v>0</v>
      </c>
      <c r="BG13" s="64">
        <f t="shared" si="0"/>
        <v>0</v>
      </c>
      <c r="BH13" s="64">
        <f t="shared" si="0"/>
        <v>0</v>
      </c>
      <c r="BI13" s="64">
        <f t="shared" si="0"/>
        <v>0</v>
      </c>
      <c r="BJ13" s="64">
        <f t="shared" si="0"/>
        <v>0</v>
      </c>
      <c r="BK13" s="64">
        <f t="shared" si="0"/>
        <v>0</v>
      </c>
      <c r="BL13" s="64">
        <f t="shared" si="0"/>
        <v>0</v>
      </c>
      <c r="BM13" s="64">
        <f t="shared" si="0"/>
        <v>0</v>
      </c>
      <c r="BN13" s="64">
        <f t="shared" si="0"/>
        <v>0</v>
      </c>
      <c r="BO13" s="64">
        <f t="shared" ref="BO13:DZ13" si="1">SUM(BO15:BO37)</f>
        <v>0</v>
      </c>
      <c r="BP13" s="64">
        <f t="shared" si="1"/>
        <v>0</v>
      </c>
      <c r="BQ13" s="64">
        <f t="shared" si="1"/>
        <v>0</v>
      </c>
      <c r="BR13" s="64">
        <f t="shared" si="1"/>
        <v>0</v>
      </c>
      <c r="BS13" s="64">
        <f t="shared" si="1"/>
        <v>0</v>
      </c>
      <c r="BT13" s="64">
        <f t="shared" si="1"/>
        <v>0</v>
      </c>
      <c r="BU13" s="64">
        <f t="shared" si="1"/>
        <v>0</v>
      </c>
      <c r="BV13" s="64">
        <f t="shared" si="1"/>
        <v>0</v>
      </c>
      <c r="BW13" s="64">
        <f t="shared" si="1"/>
        <v>0</v>
      </c>
      <c r="BX13" s="64">
        <f t="shared" si="1"/>
        <v>0</v>
      </c>
      <c r="BY13" s="64">
        <f t="shared" si="1"/>
        <v>0</v>
      </c>
      <c r="BZ13" s="64">
        <f t="shared" si="1"/>
        <v>0</v>
      </c>
      <c r="CA13" s="64">
        <f t="shared" si="1"/>
        <v>0</v>
      </c>
      <c r="CB13" s="64">
        <f t="shared" si="1"/>
        <v>0</v>
      </c>
      <c r="CC13" s="64">
        <f t="shared" si="1"/>
        <v>0</v>
      </c>
      <c r="CD13" s="64">
        <f t="shared" si="1"/>
        <v>0</v>
      </c>
      <c r="CE13" s="64">
        <f t="shared" si="1"/>
        <v>0</v>
      </c>
      <c r="CF13" s="64">
        <f t="shared" si="1"/>
        <v>0</v>
      </c>
      <c r="CG13" s="64">
        <f t="shared" si="1"/>
        <v>0</v>
      </c>
      <c r="CH13" s="64">
        <f t="shared" si="1"/>
        <v>0</v>
      </c>
      <c r="CI13" s="64">
        <f t="shared" si="1"/>
        <v>0</v>
      </c>
      <c r="CJ13" s="64">
        <f t="shared" si="1"/>
        <v>0</v>
      </c>
      <c r="CK13" s="64">
        <f t="shared" si="1"/>
        <v>0</v>
      </c>
      <c r="CL13" s="64">
        <f t="shared" si="1"/>
        <v>0</v>
      </c>
      <c r="CM13" s="64">
        <f t="shared" si="1"/>
        <v>0</v>
      </c>
      <c r="CN13" s="64">
        <f t="shared" si="1"/>
        <v>0</v>
      </c>
      <c r="CO13" s="64">
        <f t="shared" si="1"/>
        <v>0</v>
      </c>
      <c r="CP13" s="64">
        <f t="shared" si="1"/>
        <v>0</v>
      </c>
      <c r="CQ13" s="64">
        <f t="shared" si="1"/>
        <v>0</v>
      </c>
      <c r="CR13" s="64">
        <f t="shared" si="1"/>
        <v>0</v>
      </c>
      <c r="CS13" s="64">
        <f t="shared" si="1"/>
        <v>0</v>
      </c>
      <c r="CT13" s="64">
        <f t="shared" si="1"/>
        <v>0</v>
      </c>
      <c r="CU13" s="64">
        <f t="shared" si="1"/>
        <v>0</v>
      </c>
      <c r="CV13" s="64">
        <f t="shared" si="1"/>
        <v>0</v>
      </c>
      <c r="CW13" s="64">
        <f t="shared" si="1"/>
        <v>0</v>
      </c>
      <c r="CX13" s="64">
        <f t="shared" si="1"/>
        <v>0</v>
      </c>
      <c r="CY13" s="64">
        <f t="shared" si="1"/>
        <v>0</v>
      </c>
      <c r="CZ13" s="64">
        <f t="shared" si="1"/>
        <v>0</v>
      </c>
      <c r="DA13" s="64">
        <f t="shared" si="1"/>
        <v>0</v>
      </c>
      <c r="DB13" s="64">
        <f t="shared" si="1"/>
        <v>0</v>
      </c>
      <c r="DC13" s="64">
        <f t="shared" si="1"/>
        <v>0</v>
      </c>
      <c r="DD13" s="64">
        <f t="shared" si="1"/>
        <v>0</v>
      </c>
      <c r="DE13" s="64">
        <f t="shared" si="1"/>
        <v>0</v>
      </c>
      <c r="DF13" s="64">
        <f t="shared" si="1"/>
        <v>0</v>
      </c>
      <c r="DG13" s="64">
        <f t="shared" si="1"/>
        <v>0</v>
      </c>
      <c r="DH13" s="64">
        <f t="shared" si="1"/>
        <v>0</v>
      </c>
      <c r="DI13" s="64">
        <f t="shared" si="1"/>
        <v>0</v>
      </c>
      <c r="DJ13" s="64">
        <f t="shared" si="1"/>
        <v>0</v>
      </c>
      <c r="DK13" s="64">
        <f t="shared" si="1"/>
        <v>0</v>
      </c>
      <c r="DL13" s="64">
        <f t="shared" si="1"/>
        <v>0</v>
      </c>
      <c r="DM13" s="64">
        <f t="shared" si="1"/>
        <v>0</v>
      </c>
      <c r="DN13" s="64">
        <f t="shared" si="1"/>
        <v>0</v>
      </c>
      <c r="DO13" s="64">
        <f t="shared" si="1"/>
        <v>0</v>
      </c>
      <c r="DP13" s="64">
        <f t="shared" si="1"/>
        <v>0</v>
      </c>
      <c r="DQ13" s="64">
        <f t="shared" si="1"/>
        <v>0</v>
      </c>
      <c r="DR13" s="64">
        <f t="shared" si="1"/>
        <v>0</v>
      </c>
      <c r="DS13" s="64">
        <f t="shared" si="1"/>
        <v>0</v>
      </c>
      <c r="DT13" s="64">
        <f t="shared" si="1"/>
        <v>0</v>
      </c>
      <c r="DU13" s="64">
        <f t="shared" si="1"/>
        <v>0</v>
      </c>
      <c r="DV13" s="64">
        <f t="shared" si="1"/>
        <v>0</v>
      </c>
      <c r="DW13" s="64">
        <f t="shared" si="1"/>
        <v>0</v>
      </c>
      <c r="DX13" s="64">
        <f t="shared" si="1"/>
        <v>0</v>
      </c>
      <c r="DY13" s="64">
        <f t="shared" si="1"/>
        <v>0</v>
      </c>
      <c r="DZ13" s="64">
        <f t="shared" si="1"/>
        <v>0</v>
      </c>
      <c r="EA13" s="64">
        <f t="shared" ref="EA13:GL13" si="2">SUM(EA15:EA37)</f>
        <v>0</v>
      </c>
      <c r="EB13" s="64">
        <f t="shared" si="2"/>
        <v>0</v>
      </c>
      <c r="EC13" s="64">
        <f t="shared" si="2"/>
        <v>0</v>
      </c>
      <c r="ED13" s="64">
        <f t="shared" si="2"/>
        <v>0</v>
      </c>
      <c r="EE13" s="64">
        <f t="shared" si="2"/>
        <v>0</v>
      </c>
      <c r="EF13" s="64">
        <f t="shared" si="2"/>
        <v>0</v>
      </c>
      <c r="EG13" s="64">
        <f t="shared" si="2"/>
        <v>0</v>
      </c>
      <c r="EH13" s="64">
        <f t="shared" si="2"/>
        <v>0</v>
      </c>
      <c r="EI13" s="64">
        <f t="shared" si="2"/>
        <v>0</v>
      </c>
      <c r="EJ13" s="64">
        <f t="shared" si="2"/>
        <v>0</v>
      </c>
      <c r="EK13" s="64">
        <f t="shared" si="2"/>
        <v>0</v>
      </c>
      <c r="EL13" s="64">
        <f t="shared" si="2"/>
        <v>0</v>
      </c>
      <c r="EM13" s="64">
        <f t="shared" si="2"/>
        <v>0</v>
      </c>
      <c r="EN13" s="64">
        <f t="shared" si="2"/>
        <v>0</v>
      </c>
      <c r="EO13" s="64">
        <f t="shared" si="2"/>
        <v>0</v>
      </c>
      <c r="EP13" s="64">
        <f t="shared" si="2"/>
        <v>0</v>
      </c>
      <c r="EQ13" s="64">
        <f t="shared" si="2"/>
        <v>0</v>
      </c>
      <c r="ER13" s="64">
        <f t="shared" si="2"/>
        <v>0</v>
      </c>
      <c r="ES13" s="64">
        <f t="shared" si="2"/>
        <v>0</v>
      </c>
      <c r="ET13" s="64">
        <f t="shared" si="2"/>
        <v>0</v>
      </c>
      <c r="EU13" s="64">
        <f t="shared" si="2"/>
        <v>0</v>
      </c>
      <c r="EV13" s="64">
        <f t="shared" si="2"/>
        <v>0</v>
      </c>
      <c r="EW13" s="64">
        <f t="shared" si="2"/>
        <v>0</v>
      </c>
      <c r="EX13" s="64">
        <f t="shared" si="2"/>
        <v>0</v>
      </c>
      <c r="EY13" s="64">
        <f t="shared" si="2"/>
        <v>0</v>
      </c>
      <c r="EZ13" s="64">
        <f t="shared" si="2"/>
        <v>0</v>
      </c>
      <c r="FA13" s="64">
        <f t="shared" si="2"/>
        <v>0</v>
      </c>
      <c r="FB13" s="64">
        <f t="shared" si="2"/>
        <v>0</v>
      </c>
      <c r="FC13" s="64">
        <f t="shared" si="2"/>
        <v>0</v>
      </c>
      <c r="FD13" s="64">
        <f t="shared" si="2"/>
        <v>0</v>
      </c>
      <c r="FE13" s="64">
        <f t="shared" si="2"/>
        <v>0</v>
      </c>
      <c r="FF13" s="64">
        <f t="shared" si="2"/>
        <v>0</v>
      </c>
      <c r="FG13" s="64">
        <f t="shared" si="2"/>
        <v>0</v>
      </c>
      <c r="FH13" s="64">
        <f t="shared" si="2"/>
        <v>0</v>
      </c>
      <c r="FI13" s="64">
        <f t="shared" si="2"/>
        <v>0</v>
      </c>
      <c r="FJ13" s="64">
        <f t="shared" si="2"/>
        <v>0</v>
      </c>
      <c r="FK13" s="64">
        <f t="shared" si="2"/>
        <v>0</v>
      </c>
      <c r="FL13" s="64">
        <f t="shared" si="2"/>
        <v>0</v>
      </c>
      <c r="FM13" s="64">
        <f t="shared" si="2"/>
        <v>0</v>
      </c>
      <c r="FN13" s="64">
        <f t="shared" si="2"/>
        <v>0</v>
      </c>
      <c r="FO13" s="64">
        <f t="shared" si="2"/>
        <v>0</v>
      </c>
      <c r="FP13" s="64">
        <f t="shared" si="2"/>
        <v>0</v>
      </c>
      <c r="FQ13" s="64">
        <f t="shared" si="2"/>
        <v>0</v>
      </c>
      <c r="FR13" s="64">
        <f t="shared" si="2"/>
        <v>0</v>
      </c>
      <c r="FS13" s="64">
        <f t="shared" si="2"/>
        <v>0</v>
      </c>
      <c r="FT13" s="64">
        <f t="shared" si="2"/>
        <v>0</v>
      </c>
      <c r="FU13" s="64">
        <f t="shared" si="2"/>
        <v>0</v>
      </c>
      <c r="FV13" s="64">
        <f t="shared" si="2"/>
        <v>0</v>
      </c>
      <c r="FW13" s="64">
        <f t="shared" si="2"/>
        <v>0</v>
      </c>
      <c r="FX13" s="64">
        <f t="shared" si="2"/>
        <v>0</v>
      </c>
      <c r="FY13" s="64">
        <f t="shared" si="2"/>
        <v>0</v>
      </c>
      <c r="FZ13" s="64">
        <f t="shared" si="2"/>
        <v>0</v>
      </c>
      <c r="GA13" s="64">
        <f t="shared" si="2"/>
        <v>0</v>
      </c>
      <c r="GB13" s="64">
        <f t="shared" si="2"/>
        <v>0</v>
      </c>
      <c r="GC13" s="64">
        <f t="shared" si="2"/>
        <v>0</v>
      </c>
      <c r="GD13" s="64">
        <f t="shared" si="2"/>
        <v>0</v>
      </c>
      <c r="GE13" s="64">
        <f t="shared" si="2"/>
        <v>0</v>
      </c>
      <c r="GF13" s="64">
        <f t="shared" si="2"/>
        <v>0</v>
      </c>
      <c r="GG13" s="64">
        <f t="shared" si="2"/>
        <v>0</v>
      </c>
      <c r="GH13" s="64">
        <f t="shared" si="2"/>
        <v>0</v>
      </c>
      <c r="GI13" s="64">
        <f t="shared" si="2"/>
        <v>0</v>
      </c>
      <c r="GJ13" s="64">
        <f t="shared" si="2"/>
        <v>0</v>
      </c>
      <c r="GK13" s="64">
        <f t="shared" si="2"/>
        <v>0</v>
      </c>
      <c r="GL13" s="64">
        <f t="shared" si="2"/>
        <v>0</v>
      </c>
      <c r="GM13" s="64">
        <f t="shared" ref="GM13:IS13" si="3">SUM(GM15:GM37)</f>
        <v>0</v>
      </c>
      <c r="GN13" s="64">
        <f t="shared" si="3"/>
        <v>0</v>
      </c>
      <c r="GO13" s="64">
        <f t="shared" si="3"/>
        <v>0</v>
      </c>
      <c r="GP13" s="64">
        <f t="shared" si="3"/>
        <v>0</v>
      </c>
      <c r="GQ13" s="64">
        <f t="shared" si="3"/>
        <v>0</v>
      </c>
      <c r="GR13" s="64">
        <f t="shared" si="3"/>
        <v>0</v>
      </c>
      <c r="GS13" s="64">
        <f t="shared" si="3"/>
        <v>0</v>
      </c>
      <c r="GT13" s="64">
        <f t="shared" si="3"/>
        <v>0</v>
      </c>
      <c r="GU13" s="64">
        <f t="shared" si="3"/>
        <v>0</v>
      </c>
      <c r="GV13" s="64">
        <f t="shared" si="3"/>
        <v>0</v>
      </c>
      <c r="GW13" s="64">
        <f t="shared" si="3"/>
        <v>0</v>
      </c>
      <c r="GX13" s="64">
        <f t="shared" si="3"/>
        <v>0</v>
      </c>
      <c r="GY13" s="64">
        <f t="shared" si="3"/>
        <v>0</v>
      </c>
      <c r="GZ13" s="64">
        <f t="shared" si="3"/>
        <v>0</v>
      </c>
      <c r="HA13" s="64">
        <f t="shared" si="3"/>
        <v>0</v>
      </c>
      <c r="HB13" s="64">
        <f t="shared" si="3"/>
        <v>0</v>
      </c>
      <c r="HC13" s="64">
        <f t="shared" si="3"/>
        <v>0</v>
      </c>
      <c r="HD13" s="64">
        <f t="shared" si="3"/>
        <v>0</v>
      </c>
      <c r="HE13" s="64">
        <f t="shared" si="3"/>
        <v>0</v>
      </c>
      <c r="HF13" s="64">
        <f t="shared" si="3"/>
        <v>0</v>
      </c>
      <c r="HG13" s="64">
        <f t="shared" si="3"/>
        <v>0</v>
      </c>
      <c r="HH13" s="64">
        <f t="shared" si="3"/>
        <v>0</v>
      </c>
      <c r="HI13" s="64">
        <f t="shared" si="3"/>
        <v>0</v>
      </c>
      <c r="HJ13" s="64">
        <f t="shared" si="3"/>
        <v>0</v>
      </c>
      <c r="HK13" s="64">
        <f t="shared" si="3"/>
        <v>0</v>
      </c>
      <c r="HL13" s="64">
        <f t="shared" si="3"/>
        <v>0</v>
      </c>
      <c r="HM13" s="64">
        <f t="shared" si="3"/>
        <v>0</v>
      </c>
      <c r="HN13" s="64">
        <f t="shared" si="3"/>
        <v>0</v>
      </c>
      <c r="HO13" s="64">
        <f t="shared" si="3"/>
        <v>0</v>
      </c>
      <c r="HP13" s="64">
        <f t="shared" si="3"/>
        <v>0</v>
      </c>
      <c r="HQ13" s="64">
        <f t="shared" si="3"/>
        <v>0</v>
      </c>
      <c r="HR13" s="64">
        <f t="shared" si="3"/>
        <v>0</v>
      </c>
      <c r="HS13" s="64">
        <f t="shared" si="3"/>
        <v>0</v>
      </c>
      <c r="HT13" s="64">
        <f t="shared" si="3"/>
        <v>0</v>
      </c>
      <c r="HU13" s="64">
        <f t="shared" si="3"/>
        <v>0</v>
      </c>
      <c r="HV13" s="64">
        <f t="shared" si="3"/>
        <v>0</v>
      </c>
      <c r="HW13" s="64">
        <f t="shared" si="3"/>
        <v>0</v>
      </c>
      <c r="HX13" s="64">
        <f t="shared" si="3"/>
        <v>0</v>
      </c>
      <c r="HY13" s="64">
        <f t="shared" si="3"/>
        <v>0</v>
      </c>
      <c r="HZ13" s="64">
        <f t="shared" si="3"/>
        <v>0</v>
      </c>
      <c r="IA13" s="64">
        <f t="shared" si="3"/>
        <v>0</v>
      </c>
      <c r="IB13" s="64">
        <f t="shared" si="3"/>
        <v>0</v>
      </c>
      <c r="IC13" s="64">
        <f t="shared" si="3"/>
        <v>0</v>
      </c>
      <c r="ID13" s="64">
        <f t="shared" si="3"/>
        <v>0</v>
      </c>
      <c r="IE13" s="64">
        <f t="shared" si="3"/>
        <v>0</v>
      </c>
      <c r="IF13" s="64">
        <f t="shared" si="3"/>
        <v>0</v>
      </c>
      <c r="IG13" s="64">
        <f t="shared" si="3"/>
        <v>0</v>
      </c>
      <c r="IH13" s="64">
        <f t="shared" si="3"/>
        <v>0</v>
      </c>
      <c r="II13" s="64">
        <f t="shared" si="3"/>
        <v>0</v>
      </c>
      <c r="IJ13" s="64">
        <f t="shared" si="3"/>
        <v>0</v>
      </c>
      <c r="IK13" s="64">
        <f t="shared" si="3"/>
        <v>0</v>
      </c>
      <c r="IL13" s="64">
        <f t="shared" si="3"/>
        <v>0</v>
      </c>
      <c r="IM13" s="64">
        <f t="shared" si="3"/>
        <v>0</v>
      </c>
      <c r="IN13" s="64">
        <f t="shared" si="3"/>
        <v>0</v>
      </c>
      <c r="IO13" s="64">
        <f t="shared" si="3"/>
        <v>0</v>
      </c>
      <c r="IP13" s="64">
        <f t="shared" si="3"/>
        <v>0</v>
      </c>
      <c r="IQ13" s="64">
        <f t="shared" si="3"/>
        <v>0</v>
      </c>
      <c r="IR13" s="64">
        <f t="shared" si="3"/>
        <v>0</v>
      </c>
      <c r="IS13" s="64">
        <f t="shared" si="3"/>
        <v>0</v>
      </c>
      <c r="IT13" s="64">
        <f>SUM(IT15:IV37)</f>
        <v>0</v>
      </c>
    </row>
    <row r="14" spans="1:254" ht="15.6" x14ac:dyDescent="0.3">
      <c r="A14" s="77"/>
      <c r="B14" s="78"/>
      <c r="C14" s="79"/>
      <c r="D14" s="80"/>
    </row>
    <row r="15" spans="1:254" ht="15.6" x14ac:dyDescent="0.3">
      <c r="A15" s="21" t="s">
        <v>194</v>
      </c>
      <c r="B15" s="78">
        <f t="shared" ref="B15:B36" si="4">SUM(C15:D15)</f>
        <v>405</v>
      </c>
      <c r="C15" s="79">
        <v>405</v>
      </c>
      <c r="D15" s="81">
        <v>0</v>
      </c>
    </row>
    <row r="16" spans="1:254" ht="15.6" x14ac:dyDescent="0.3">
      <c r="A16" s="72" t="s">
        <v>474</v>
      </c>
      <c r="B16" s="78">
        <f t="shared" si="4"/>
        <v>15</v>
      </c>
      <c r="C16" s="79">
        <v>14</v>
      </c>
      <c r="D16" s="81">
        <v>1</v>
      </c>
    </row>
    <row r="17" spans="1:4" ht="15.6" x14ac:dyDescent="0.3">
      <c r="A17" s="23" t="s">
        <v>192</v>
      </c>
      <c r="B17" s="78">
        <f t="shared" si="4"/>
        <v>6</v>
      </c>
      <c r="C17" s="79">
        <v>6</v>
      </c>
      <c r="D17" s="81">
        <v>0</v>
      </c>
    </row>
    <row r="18" spans="1:4" ht="15.6" x14ac:dyDescent="0.3">
      <c r="A18" s="72" t="s">
        <v>476</v>
      </c>
      <c r="B18" s="78">
        <f t="shared" si="4"/>
        <v>6</v>
      </c>
      <c r="C18" s="79">
        <v>6</v>
      </c>
      <c r="D18" s="81">
        <v>0</v>
      </c>
    </row>
    <row r="19" spans="1:4" ht="15.6" x14ac:dyDescent="0.3">
      <c r="A19" s="21" t="s">
        <v>477</v>
      </c>
      <c r="B19" s="78">
        <f>SUM(C19:D19)</f>
        <v>2</v>
      </c>
      <c r="C19" s="79">
        <v>2</v>
      </c>
      <c r="D19" s="81">
        <v>0</v>
      </c>
    </row>
    <row r="20" spans="1:4" ht="15.6" x14ac:dyDescent="0.3">
      <c r="A20" s="72" t="s">
        <v>478</v>
      </c>
      <c r="B20" s="78">
        <f t="shared" si="4"/>
        <v>9</v>
      </c>
      <c r="C20" s="79">
        <v>7</v>
      </c>
      <c r="D20" s="81">
        <v>2</v>
      </c>
    </row>
    <row r="21" spans="1:4" ht="15.6" x14ac:dyDescent="0.3">
      <c r="A21" s="82" t="s">
        <v>485</v>
      </c>
      <c r="B21" s="78">
        <f t="shared" si="4"/>
        <v>144</v>
      </c>
      <c r="C21" s="79">
        <v>140</v>
      </c>
      <c r="D21" s="81">
        <v>4</v>
      </c>
    </row>
    <row r="22" spans="1:4" ht="15.6" x14ac:dyDescent="0.3">
      <c r="A22" s="23" t="s">
        <v>486</v>
      </c>
      <c r="B22" s="78">
        <f t="shared" si="4"/>
        <v>6764</v>
      </c>
      <c r="C22" s="79">
        <v>6364</v>
      </c>
      <c r="D22" s="81">
        <v>400</v>
      </c>
    </row>
    <row r="23" spans="1:4" ht="15.6" x14ac:dyDescent="0.3">
      <c r="A23" s="77" t="s">
        <v>503</v>
      </c>
      <c r="B23" s="78">
        <f t="shared" si="4"/>
        <v>8</v>
      </c>
      <c r="C23" s="79">
        <v>6</v>
      </c>
      <c r="D23" s="81">
        <v>2</v>
      </c>
    </row>
    <row r="24" spans="1:4" ht="15.6" x14ac:dyDescent="0.3">
      <c r="A24" s="24" t="s">
        <v>203</v>
      </c>
      <c r="B24" s="78">
        <f t="shared" si="4"/>
        <v>71</v>
      </c>
      <c r="C24" s="79">
        <v>69</v>
      </c>
      <c r="D24" s="81">
        <v>2</v>
      </c>
    </row>
    <row r="25" spans="1:4" ht="15.6" x14ac:dyDescent="0.3">
      <c r="A25" s="77" t="s">
        <v>28</v>
      </c>
      <c r="B25" s="78">
        <f t="shared" si="4"/>
        <v>634</v>
      </c>
      <c r="C25" s="79">
        <v>597</v>
      </c>
      <c r="D25" s="81">
        <v>37</v>
      </c>
    </row>
    <row r="26" spans="1:4" ht="15.6" x14ac:dyDescent="0.3">
      <c r="A26" s="83" t="s">
        <v>29</v>
      </c>
      <c r="B26" s="78">
        <f>SUM(C26:D26)</f>
        <v>531</v>
      </c>
      <c r="C26" s="79">
        <v>509</v>
      </c>
      <c r="D26" s="81">
        <v>22</v>
      </c>
    </row>
    <row r="27" spans="1:4" ht="15.6" x14ac:dyDescent="0.3">
      <c r="A27" s="21" t="s">
        <v>976</v>
      </c>
      <c r="B27" s="78">
        <f>SUM(C27:D27)</f>
        <v>29</v>
      </c>
      <c r="C27" s="79">
        <v>0</v>
      </c>
      <c r="D27" s="81">
        <v>29</v>
      </c>
    </row>
    <row r="28" spans="1:4" ht="15.6" x14ac:dyDescent="0.3">
      <c r="A28" s="72" t="s">
        <v>30</v>
      </c>
      <c r="B28" s="78">
        <f>SUM(C28:D28)</f>
        <v>1199</v>
      </c>
      <c r="C28" s="79">
        <v>1120</v>
      </c>
      <c r="D28" s="81">
        <v>79</v>
      </c>
    </row>
    <row r="29" spans="1:4" ht="15.6" x14ac:dyDescent="0.3">
      <c r="A29" s="84" t="s">
        <v>386</v>
      </c>
      <c r="B29" s="78">
        <f>SUM(C29:D29)</f>
        <v>2</v>
      </c>
      <c r="C29" s="79">
        <v>2</v>
      </c>
      <c r="D29" s="81">
        <v>0</v>
      </c>
    </row>
    <row r="30" spans="1:4" ht="15.6" x14ac:dyDescent="0.3">
      <c r="A30" s="21" t="s">
        <v>62</v>
      </c>
      <c r="B30" s="78">
        <f t="shared" si="4"/>
        <v>1</v>
      </c>
      <c r="C30" s="79">
        <v>1</v>
      </c>
      <c r="D30" s="81">
        <v>0</v>
      </c>
    </row>
    <row r="31" spans="1:4" ht="15.6" x14ac:dyDescent="0.3">
      <c r="A31" s="77" t="s">
        <v>598</v>
      </c>
      <c r="B31" s="78">
        <f t="shared" si="4"/>
        <v>7808</v>
      </c>
      <c r="C31" s="79">
        <v>7754</v>
      </c>
      <c r="D31" s="81">
        <v>54</v>
      </c>
    </row>
    <row r="32" spans="1:4" ht="15.6" x14ac:dyDescent="0.3">
      <c r="A32" s="64" t="s">
        <v>591</v>
      </c>
      <c r="B32" s="78">
        <f t="shared" si="4"/>
        <v>472</v>
      </c>
      <c r="C32" s="79">
        <v>472</v>
      </c>
      <c r="D32" s="81">
        <v>0</v>
      </c>
    </row>
    <row r="33" spans="1:4" ht="15.6" x14ac:dyDescent="0.3">
      <c r="A33" s="64" t="s">
        <v>63</v>
      </c>
      <c r="B33" s="78">
        <f t="shared" si="4"/>
        <v>281</v>
      </c>
      <c r="C33" s="79">
        <v>264</v>
      </c>
      <c r="D33" s="81">
        <v>17</v>
      </c>
    </row>
    <row r="34" spans="1:4" ht="15.6" x14ac:dyDescent="0.3">
      <c r="A34" s="72" t="s">
        <v>64</v>
      </c>
      <c r="B34" s="78">
        <f t="shared" si="4"/>
        <v>24</v>
      </c>
      <c r="C34" s="79">
        <v>22</v>
      </c>
      <c r="D34" s="81">
        <v>2</v>
      </c>
    </row>
    <row r="35" spans="1:4" ht="15.6" x14ac:dyDescent="0.3">
      <c r="A35" s="72" t="s">
        <v>65</v>
      </c>
      <c r="B35" s="78">
        <f t="shared" si="4"/>
        <v>1398</v>
      </c>
      <c r="C35" s="79">
        <v>1297</v>
      </c>
      <c r="D35" s="81">
        <v>101</v>
      </c>
    </row>
    <row r="36" spans="1:4" ht="15.6" x14ac:dyDescent="0.3">
      <c r="A36" s="6" t="s">
        <v>221</v>
      </c>
      <c r="B36" s="78">
        <f t="shared" si="4"/>
        <v>65</v>
      </c>
      <c r="C36" s="79">
        <v>54</v>
      </c>
      <c r="D36" s="81">
        <v>11</v>
      </c>
    </row>
    <row r="37" spans="1:4" ht="15.6" x14ac:dyDescent="0.3">
      <c r="A37" s="72" t="s">
        <v>74</v>
      </c>
      <c r="B37" s="78">
        <f>SUM(C37:D37)</f>
        <v>1</v>
      </c>
      <c r="C37" s="79">
        <v>1</v>
      </c>
      <c r="D37" s="81">
        <v>0</v>
      </c>
    </row>
    <row r="38" spans="1:4" ht="15.6" x14ac:dyDescent="0.3">
      <c r="A38" s="31" t="s">
        <v>627</v>
      </c>
      <c r="B38" s="78">
        <f>SUM(C38:D38)</f>
        <v>2</v>
      </c>
      <c r="C38" s="79">
        <v>2</v>
      </c>
      <c r="D38" s="81">
        <v>0</v>
      </c>
    </row>
    <row r="39" spans="1:4" ht="15.6" x14ac:dyDescent="0.3">
      <c r="A39" s="77"/>
      <c r="B39" s="78"/>
      <c r="C39" s="79"/>
      <c r="D39" s="81"/>
    </row>
    <row r="40" spans="1:4" ht="15.6" x14ac:dyDescent="0.3">
      <c r="A40" s="76" t="s">
        <v>144</v>
      </c>
      <c r="B40" s="70">
        <f>SUM(C40:D40)</f>
        <v>52</v>
      </c>
      <c r="C40" s="70">
        <f>SUM(C42:C46)</f>
        <v>48</v>
      </c>
      <c r="D40" s="71">
        <f>SUM(D42:D46)</f>
        <v>4</v>
      </c>
    </row>
    <row r="41" spans="1:4" ht="15.6" x14ac:dyDescent="0.3">
      <c r="A41" s="77"/>
      <c r="B41" s="78"/>
      <c r="C41" s="79"/>
      <c r="D41" s="80"/>
    </row>
    <row r="42" spans="1:4" ht="15.6" x14ac:dyDescent="0.3">
      <c r="A42" s="82" t="s">
        <v>495</v>
      </c>
      <c r="B42" s="78">
        <f>SUM(C42:D42)</f>
        <v>19</v>
      </c>
      <c r="C42" s="79">
        <v>19</v>
      </c>
      <c r="D42" s="81">
        <v>0</v>
      </c>
    </row>
    <row r="43" spans="1:4" ht="15.6" x14ac:dyDescent="0.3">
      <c r="A43" s="77" t="s">
        <v>511</v>
      </c>
      <c r="B43" s="78">
        <f>SUM(C43:D43)</f>
        <v>23</v>
      </c>
      <c r="C43" s="79">
        <v>19</v>
      </c>
      <c r="D43" s="81">
        <v>4</v>
      </c>
    </row>
    <row r="44" spans="1:4" ht="15.6" x14ac:dyDescent="0.3">
      <c r="A44" s="77" t="s">
        <v>58</v>
      </c>
      <c r="B44" s="78">
        <f>SUM(C44:D44)</f>
        <v>5</v>
      </c>
      <c r="C44" s="79">
        <v>5</v>
      </c>
      <c r="D44" s="81">
        <v>0</v>
      </c>
    </row>
    <row r="45" spans="1:4" ht="15.6" x14ac:dyDescent="0.3">
      <c r="A45" s="77" t="s">
        <v>584</v>
      </c>
      <c r="B45" s="78">
        <f>SUM(C45:D45)</f>
        <v>4</v>
      </c>
      <c r="C45" s="79">
        <v>4</v>
      </c>
      <c r="D45" s="81">
        <v>0</v>
      </c>
    </row>
    <row r="46" spans="1:4" ht="15.6" x14ac:dyDescent="0.3">
      <c r="A46" s="21" t="s">
        <v>72</v>
      </c>
      <c r="B46" s="78">
        <f>SUM(C46:D46)</f>
        <v>1</v>
      </c>
      <c r="C46" s="79">
        <v>1</v>
      </c>
      <c r="D46" s="81">
        <v>0</v>
      </c>
    </row>
    <row r="47" spans="1:4" ht="15.6" x14ac:dyDescent="0.3">
      <c r="A47" s="77"/>
      <c r="B47" s="78"/>
      <c r="C47" s="79"/>
      <c r="D47" s="80"/>
    </row>
    <row r="48" spans="1:4" ht="15.6" x14ac:dyDescent="0.3">
      <c r="A48" s="76" t="s">
        <v>145</v>
      </c>
      <c r="B48" s="70">
        <f>SUM(C48:D48)</f>
        <v>11815</v>
      </c>
      <c r="C48" s="70">
        <f>SUM(C50:C71)</f>
        <v>10476</v>
      </c>
      <c r="D48" s="71">
        <f>SUM(D50:D71)</f>
        <v>1339</v>
      </c>
    </row>
    <row r="49" spans="1:4" ht="15.6" x14ac:dyDescent="0.3">
      <c r="B49" s="78"/>
      <c r="C49" s="86"/>
      <c r="D49" s="87"/>
    </row>
    <row r="50" spans="1:4" ht="15.6" x14ac:dyDescent="0.3">
      <c r="A50" s="6" t="s">
        <v>601</v>
      </c>
      <c r="B50" s="78">
        <f t="shared" ref="B50:B71" si="5">SUM(C50:D50)</f>
        <v>302</v>
      </c>
      <c r="C50" s="79">
        <v>288</v>
      </c>
      <c r="D50" s="81">
        <v>14</v>
      </c>
    </row>
    <row r="51" spans="1:4" ht="15.6" x14ac:dyDescent="0.3">
      <c r="A51" s="6" t="s">
        <v>574</v>
      </c>
      <c r="B51" s="78">
        <f t="shared" si="5"/>
        <v>0</v>
      </c>
      <c r="C51" s="79">
        <v>0</v>
      </c>
      <c r="D51" s="81">
        <v>0</v>
      </c>
    </row>
    <row r="52" spans="1:4" ht="15.6" x14ac:dyDescent="0.3">
      <c r="A52" s="6" t="s">
        <v>575</v>
      </c>
      <c r="B52" s="78">
        <f t="shared" si="5"/>
        <v>10</v>
      </c>
      <c r="C52" s="79">
        <v>10</v>
      </c>
      <c r="D52" s="81">
        <v>0</v>
      </c>
    </row>
    <row r="53" spans="1:4" ht="15.6" x14ac:dyDescent="0.3">
      <c r="A53" s="6" t="s">
        <v>602</v>
      </c>
      <c r="B53" s="78">
        <f t="shared" si="5"/>
        <v>4386</v>
      </c>
      <c r="C53" s="79">
        <v>3734</v>
      </c>
      <c r="D53" s="81">
        <v>652</v>
      </c>
    </row>
    <row r="54" spans="1:4" ht="15.6" x14ac:dyDescent="0.3">
      <c r="A54" s="25" t="s">
        <v>430</v>
      </c>
      <c r="B54" s="78">
        <f t="shared" si="5"/>
        <v>41</v>
      </c>
      <c r="C54" s="79">
        <v>38</v>
      </c>
      <c r="D54" s="81">
        <v>3</v>
      </c>
    </row>
    <row r="55" spans="1:4" ht="15.6" x14ac:dyDescent="0.3">
      <c r="A55" s="24" t="s">
        <v>193</v>
      </c>
      <c r="B55" s="78">
        <f t="shared" si="5"/>
        <v>159</v>
      </c>
      <c r="C55" s="79">
        <v>158</v>
      </c>
      <c r="D55" s="81">
        <v>1</v>
      </c>
    </row>
    <row r="56" spans="1:4" ht="15.6" x14ac:dyDescent="0.3">
      <c r="A56" s="24" t="s">
        <v>589</v>
      </c>
      <c r="B56" s="78">
        <f t="shared" si="5"/>
        <v>11</v>
      </c>
      <c r="C56" s="79">
        <v>0</v>
      </c>
      <c r="D56" s="81">
        <v>11</v>
      </c>
    </row>
    <row r="57" spans="1:4" ht="15.6" x14ac:dyDescent="0.3">
      <c r="A57" s="77" t="s">
        <v>512</v>
      </c>
      <c r="B57" s="78">
        <f t="shared" si="5"/>
        <v>313</v>
      </c>
      <c r="C57" s="79">
        <v>202</v>
      </c>
      <c r="D57" s="81">
        <v>111</v>
      </c>
    </row>
    <row r="58" spans="1:4" ht="15.6" x14ac:dyDescent="0.3">
      <c r="A58" s="6" t="s">
        <v>535</v>
      </c>
      <c r="B58" s="78">
        <f t="shared" si="5"/>
        <v>34</v>
      </c>
      <c r="C58" s="79">
        <v>30</v>
      </c>
      <c r="D58" s="81">
        <v>4</v>
      </c>
    </row>
    <row r="59" spans="1:4" ht="15.6" x14ac:dyDescent="0.3">
      <c r="A59" s="77" t="s">
        <v>88</v>
      </c>
      <c r="B59" s="78">
        <f t="shared" si="5"/>
        <v>42</v>
      </c>
      <c r="C59" s="79">
        <v>41</v>
      </c>
      <c r="D59" s="81">
        <v>1</v>
      </c>
    </row>
    <row r="60" spans="1:4" ht="15.6" x14ac:dyDescent="0.3">
      <c r="A60" s="72" t="s">
        <v>89</v>
      </c>
      <c r="B60" s="78">
        <f t="shared" si="5"/>
        <v>8</v>
      </c>
      <c r="C60" s="79">
        <v>8</v>
      </c>
      <c r="D60" s="81">
        <v>0</v>
      </c>
    </row>
    <row r="61" spans="1:4" ht="15.6" x14ac:dyDescent="0.3">
      <c r="A61" s="72" t="s">
        <v>92</v>
      </c>
      <c r="B61" s="78">
        <f t="shared" si="5"/>
        <v>7</v>
      </c>
      <c r="C61" s="79">
        <v>6</v>
      </c>
      <c r="D61" s="81">
        <v>1</v>
      </c>
    </row>
    <row r="62" spans="1:4" ht="15.6" x14ac:dyDescent="0.3">
      <c r="A62" s="72" t="s">
        <v>93</v>
      </c>
      <c r="B62" s="78">
        <f t="shared" si="5"/>
        <v>2</v>
      </c>
      <c r="C62" s="79">
        <v>2</v>
      </c>
      <c r="D62" s="81">
        <v>0</v>
      </c>
    </row>
    <row r="63" spans="1:4" ht="15.6" x14ac:dyDescent="0.3">
      <c r="A63" s="72" t="s">
        <v>99</v>
      </c>
      <c r="B63" s="78">
        <f t="shared" si="5"/>
        <v>2</v>
      </c>
      <c r="C63" s="79">
        <v>2</v>
      </c>
      <c r="D63" s="81">
        <v>0</v>
      </c>
    </row>
    <row r="64" spans="1:4" ht="15.6" x14ac:dyDescent="0.3">
      <c r="A64" s="21" t="s">
        <v>623</v>
      </c>
      <c r="B64" s="78">
        <f t="shared" si="5"/>
        <v>4346</v>
      </c>
      <c r="C64" s="79">
        <v>4034</v>
      </c>
      <c r="D64" s="81">
        <v>312</v>
      </c>
    </row>
    <row r="65" spans="1:4" ht="15.6" x14ac:dyDescent="0.3">
      <c r="A65" s="6" t="s">
        <v>673</v>
      </c>
      <c r="B65" s="78">
        <f t="shared" si="5"/>
        <v>1</v>
      </c>
      <c r="C65" s="79">
        <v>1</v>
      </c>
      <c r="D65" s="81">
        <v>0</v>
      </c>
    </row>
    <row r="66" spans="1:4" ht="15.6" x14ac:dyDescent="0.3">
      <c r="A66" s="77" t="s">
        <v>106</v>
      </c>
      <c r="B66" s="78">
        <f t="shared" si="5"/>
        <v>4</v>
      </c>
      <c r="C66" s="79">
        <v>4</v>
      </c>
      <c r="D66" s="81">
        <v>0</v>
      </c>
    </row>
    <row r="67" spans="1:4" ht="15.6" x14ac:dyDescent="0.3">
      <c r="A67" s="6" t="s">
        <v>233</v>
      </c>
      <c r="B67" s="78">
        <f t="shared" si="5"/>
        <v>265</v>
      </c>
      <c r="C67" s="79">
        <v>229</v>
      </c>
      <c r="D67" s="81">
        <v>36</v>
      </c>
    </row>
    <row r="68" spans="1:4" ht="15.6" x14ac:dyDescent="0.3">
      <c r="A68" s="72" t="s">
        <v>115</v>
      </c>
      <c r="B68" s="78">
        <f t="shared" si="5"/>
        <v>15</v>
      </c>
      <c r="C68" s="79">
        <v>12</v>
      </c>
      <c r="D68" s="81">
        <v>3</v>
      </c>
    </row>
    <row r="69" spans="1:4" ht="15.6" x14ac:dyDescent="0.3">
      <c r="A69" s="77" t="s">
        <v>119</v>
      </c>
      <c r="B69" s="78">
        <f t="shared" si="5"/>
        <v>139</v>
      </c>
      <c r="C69" s="79">
        <v>137</v>
      </c>
      <c r="D69" s="81">
        <v>2</v>
      </c>
    </row>
    <row r="70" spans="1:4" ht="15.6" x14ac:dyDescent="0.3">
      <c r="A70" s="77" t="s">
        <v>127</v>
      </c>
      <c r="B70" s="78">
        <f t="shared" si="5"/>
        <v>1727</v>
      </c>
      <c r="C70" s="79">
        <v>1539</v>
      </c>
      <c r="D70" s="81">
        <v>188</v>
      </c>
    </row>
    <row r="71" spans="1:4" ht="15.6" x14ac:dyDescent="0.3">
      <c r="A71" s="77" t="s">
        <v>129</v>
      </c>
      <c r="B71" s="78">
        <f t="shared" si="5"/>
        <v>1</v>
      </c>
      <c r="C71" s="79">
        <v>1</v>
      </c>
      <c r="D71" s="81">
        <v>0</v>
      </c>
    </row>
    <row r="72" spans="1:4" ht="15.6" x14ac:dyDescent="0.3">
      <c r="A72" s="64"/>
      <c r="B72" s="78"/>
      <c r="C72" s="86"/>
      <c r="D72" s="87"/>
    </row>
    <row r="73" spans="1:4" ht="15.6" x14ac:dyDescent="0.3">
      <c r="A73" s="76" t="s">
        <v>146</v>
      </c>
      <c r="B73" s="70">
        <f>SUM(C73:D73)</f>
        <v>1538</v>
      </c>
      <c r="C73" s="70">
        <f>SUM(C75:C85)</f>
        <v>1522</v>
      </c>
      <c r="D73" s="71">
        <f>SUM(D75:D85)</f>
        <v>16</v>
      </c>
    </row>
    <row r="74" spans="1:4" ht="15.6" x14ac:dyDescent="0.3">
      <c r="A74" s="88"/>
      <c r="B74" s="78"/>
      <c r="C74" s="79"/>
      <c r="D74" s="80"/>
    </row>
    <row r="75" spans="1:4" ht="15.6" x14ac:dyDescent="0.3">
      <c r="A75" s="6" t="s">
        <v>207</v>
      </c>
      <c r="B75" s="78">
        <f t="shared" ref="B75:B81" si="6">SUM(C75:D75)</f>
        <v>14</v>
      </c>
      <c r="C75" s="79">
        <v>9</v>
      </c>
      <c r="D75" s="81">
        <v>5</v>
      </c>
    </row>
    <row r="76" spans="1:4" ht="15.6" x14ac:dyDescent="0.3">
      <c r="A76" s="77" t="s">
        <v>40</v>
      </c>
      <c r="B76" s="78">
        <f t="shared" si="6"/>
        <v>30</v>
      </c>
      <c r="C76" s="79">
        <v>30</v>
      </c>
      <c r="D76" s="81">
        <v>0</v>
      </c>
    </row>
    <row r="77" spans="1:4" ht="15.6" x14ac:dyDescent="0.3">
      <c r="A77" s="6" t="s">
        <v>213</v>
      </c>
      <c r="B77" s="78">
        <f t="shared" si="6"/>
        <v>367</v>
      </c>
      <c r="C77" s="79">
        <v>367</v>
      </c>
      <c r="D77" s="81">
        <v>0</v>
      </c>
    </row>
    <row r="78" spans="1:4" ht="15.6" x14ac:dyDescent="0.3">
      <c r="A78" s="77" t="s">
        <v>42</v>
      </c>
      <c r="B78" s="78">
        <f t="shared" si="6"/>
        <v>1058</v>
      </c>
      <c r="C78" s="79">
        <v>1053</v>
      </c>
      <c r="D78" s="81">
        <v>5</v>
      </c>
    </row>
    <row r="79" spans="1:4" ht="15.6" x14ac:dyDescent="0.3">
      <c r="A79" s="77" t="s">
        <v>70</v>
      </c>
      <c r="B79" s="78">
        <f t="shared" si="6"/>
        <v>47</v>
      </c>
      <c r="C79" s="79">
        <v>46</v>
      </c>
      <c r="D79" s="81">
        <v>1</v>
      </c>
    </row>
    <row r="80" spans="1:4" ht="15.6" x14ac:dyDescent="0.3">
      <c r="A80" s="6" t="s">
        <v>224</v>
      </c>
      <c r="B80" s="78">
        <f t="shared" si="6"/>
        <v>3</v>
      </c>
      <c r="C80" s="79">
        <v>3</v>
      </c>
      <c r="D80" s="81">
        <v>0</v>
      </c>
    </row>
    <row r="81" spans="1:254" ht="15.6" x14ac:dyDescent="0.3">
      <c r="A81" s="72" t="s">
        <v>81</v>
      </c>
      <c r="B81" s="78">
        <f t="shared" si="6"/>
        <v>3</v>
      </c>
      <c r="C81" s="79">
        <v>3</v>
      </c>
      <c r="D81" s="81">
        <v>0</v>
      </c>
    </row>
    <row r="82" spans="1:254" ht="15.6" x14ac:dyDescent="0.3">
      <c r="A82" s="72" t="s">
        <v>622</v>
      </c>
      <c r="B82" s="78">
        <f>SUM(C82:D82)</f>
        <v>1</v>
      </c>
      <c r="C82" s="79">
        <v>0</v>
      </c>
      <c r="D82" s="81">
        <v>1</v>
      </c>
    </row>
    <row r="83" spans="1:254" ht="15.6" x14ac:dyDescent="0.3">
      <c r="A83" s="72" t="s">
        <v>977</v>
      </c>
      <c r="B83" s="78">
        <f>SUM(C83:D83)</f>
        <v>1</v>
      </c>
      <c r="C83" s="79">
        <v>0</v>
      </c>
      <c r="D83" s="81">
        <v>1</v>
      </c>
    </row>
    <row r="84" spans="1:254" ht="15.6" x14ac:dyDescent="0.3">
      <c r="A84" s="77" t="s">
        <v>599</v>
      </c>
      <c r="B84" s="78">
        <f>SUM(C84:D84)</f>
        <v>11</v>
      </c>
      <c r="C84" s="79">
        <v>9</v>
      </c>
      <c r="D84" s="81">
        <v>2</v>
      </c>
    </row>
    <row r="85" spans="1:254" ht="15.6" x14ac:dyDescent="0.3">
      <c r="A85" s="72" t="s">
        <v>126</v>
      </c>
      <c r="B85" s="78">
        <f>SUM(C85:D85)</f>
        <v>3</v>
      </c>
      <c r="C85" s="79">
        <v>2</v>
      </c>
      <c r="D85" s="81">
        <v>1</v>
      </c>
    </row>
    <row r="86" spans="1:254" ht="15.6" x14ac:dyDescent="0.3">
      <c r="A86" s="77"/>
      <c r="B86" s="78"/>
      <c r="C86" s="79"/>
      <c r="D86" s="80"/>
    </row>
    <row r="87" spans="1:254" ht="15.6" x14ac:dyDescent="0.3">
      <c r="A87" s="76" t="s">
        <v>147</v>
      </c>
      <c r="B87" s="70">
        <f>SUM(C87:D87)</f>
        <v>3684</v>
      </c>
      <c r="C87" s="70">
        <f>SUM(C89:C93)</f>
        <v>3464</v>
      </c>
      <c r="D87" s="71">
        <f>SUM(D89:D93)</f>
        <v>220</v>
      </c>
    </row>
    <row r="88" spans="1:254" ht="15.6" x14ac:dyDescent="0.3">
      <c r="A88" s="77"/>
      <c r="B88" s="78"/>
      <c r="C88" s="79"/>
      <c r="D88" s="80"/>
    </row>
    <row r="89" spans="1:254" ht="15.6" x14ac:dyDescent="0.3">
      <c r="A89" s="24" t="s">
        <v>491</v>
      </c>
      <c r="B89" s="78">
        <f>SUM(C89:D89)</f>
        <v>2847</v>
      </c>
      <c r="C89" s="79">
        <v>2644</v>
      </c>
      <c r="D89" s="81">
        <v>203</v>
      </c>
    </row>
    <row r="90" spans="1:254" ht="15.6" x14ac:dyDescent="0.3">
      <c r="A90" s="82" t="s">
        <v>198</v>
      </c>
      <c r="B90" s="78">
        <f>SUM(C90:D90)</f>
        <v>153</v>
      </c>
      <c r="C90" s="79">
        <v>149</v>
      </c>
      <c r="D90" s="81">
        <v>4</v>
      </c>
    </row>
    <row r="91" spans="1:254" ht="15.6" x14ac:dyDescent="0.3">
      <c r="A91" s="72" t="s">
        <v>83</v>
      </c>
      <c r="B91" s="89">
        <f>SUM(C91:D91)</f>
        <v>282</v>
      </c>
      <c r="C91" s="79">
        <v>274</v>
      </c>
      <c r="D91" s="81">
        <v>8</v>
      </c>
    </row>
    <row r="92" spans="1:254" ht="15.6" x14ac:dyDescent="0.3">
      <c r="A92" s="72" t="s">
        <v>272</v>
      </c>
      <c r="B92" s="89">
        <f>SUM(C92:D92)</f>
        <v>0</v>
      </c>
      <c r="C92" s="79">
        <v>0</v>
      </c>
      <c r="D92" s="81">
        <v>0</v>
      </c>
    </row>
    <row r="93" spans="1:254" ht="15.6" x14ac:dyDescent="0.3">
      <c r="A93" s="6" t="s">
        <v>235</v>
      </c>
      <c r="B93" s="89">
        <f>SUM(C93:D93)</f>
        <v>402</v>
      </c>
      <c r="C93" s="79">
        <v>397</v>
      </c>
      <c r="D93" s="81">
        <v>5</v>
      </c>
    </row>
    <row r="94" spans="1:254" ht="15.6" x14ac:dyDescent="0.3">
      <c r="A94" s="29"/>
      <c r="B94" s="89"/>
      <c r="C94" s="79"/>
      <c r="D94" s="80"/>
    </row>
    <row r="95" spans="1:254" ht="15.6" x14ac:dyDescent="0.3">
      <c r="A95" s="76" t="s">
        <v>158</v>
      </c>
      <c r="B95" s="70">
        <f>SUM(C95:D95)</f>
        <v>0</v>
      </c>
      <c r="C95" s="70">
        <f t="shared" ref="C95:BL95" si="7">SUM(C97:C97)</f>
        <v>0</v>
      </c>
      <c r="D95" s="71">
        <f>SUM(D97:D97)</f>
        <v>0</v>
      </c>
      <c r="E95" s="64">
        <f t="shared" si="7"/>
        <v>0</v>
      </c>
      <c r="F95" s="64">
        <f t="shared" si="7"/>
        <v>0</v>
      </c>
      <c r="G95" s="64">
        <f t="shared" si="7"/>
        <v>0</v>
      </c>
      <c r="H95" s="64">
        <f t="shared" si="7"/>
        <v>0</v>
      </c>
      <c r="I95" s="64">
        <f t="shared" si="7"/>
        <v>0</v>
      </c>
      <c r="J95" s="64">
        <f t="shared" si="7"/>
        <v>0</v>
      </c>
      <c r="K95" s="64">
        <f t="shared" si="7"/>
        <v>0</v>
      </c>
      <c r="L95" s="64">
        <f t="shared" si="7"/>
        <v>0</v>
      </c>
      <c r="M95" s="64">
        <f t="shared" si="7"/>
        <v>0</v>
      </c>
      <c r="N95" s="64">
        <f t="shared" si="7"/>
        <v>0</v>
      </c>
      <c r="O95" s="64">
        <f t="shared" si="7"/>
        <v>0</v>
      </c>
      <c r="P95" s="64">
        <f t="shared" si="7"/>
        <v>0</v>
      </c>
      <c r="Q95" s="64">
        <f t="shared" si="7"/>
        <v>0</v>
      </c>
      <c r="R95" s="64">
        <f t="shared" si="7"/>
        <v>0</v>
      </c>
      <c r="S95" s="64">
        <f t="shared" si="7"/>
        <v>0</v>
      </c>
      <c r="T95" s="64">
        <f t="shared" si="7"/>
        <v>0</v>
      </c>
      <c r="U95" s="64">
        <f t="shared" si="7"/>
        <v>0</v>
      </c>
      <c r="V95" s="64">
        <f t="shared" si="7"/>
        <v>0</v>
      </c>
      <c r="W95" s="64">
        <f t="shared" si="7"/>
        <v>0</v>
      </c>
      <c r="X95" s="64">
        <f t="shared" si="7"/>
        <v>0</v>
      </c>
      <c r="Y95" s="64">
        <f t="shared" si="7"/>
        <v>0</v>
      </c>
      <c r="Z95" s="64">
        <f t="shared" si="7"/>
        <v>0</v>
      </c>
      <c r="AA95" s="64">
        <f t="shared" si="7"/>
        <v>0</v>
      </c>
      <c r="AB95" s="64">
        <f t="shared" si="7"/>
        <v>0</v>
      </c>
      <c r="AC95" s="64">
        <f t="shared" si="7"/>
        <v>0</v>
      </c>
      <c r="AD95" s="64">
        <f t="shared" si="7"/>
        <v>0</v>
      </c>
      <c r="AE95" s="64">
        <f t="shared" si="7"/>
        <v>0</v>
      </c>
      <c r="AF95" s="64">
        <f t="shared" si="7"/>
        <v>0</v>
      </c>
      <c r="AG95" s="64">
        <f t="shared" si="7"/>
        <v>0</v>
      </c>
      <c r="AH95" s="64">
        <f t="shared" si="7"/>
        <v>0</v>
      </c>
      <c r="AI95" s="64">
        <f t="shared" si="7"/>
        <v>0</v>
      </c>
      <c r="AJ95" s="64">
        <f t="shared" si="7"/>
        <v>0</v>
      </c>
      <c r="AK95" s="64">
        <f t="shared" si="7"/>
        <v>0</v>
      </c>
      <c r="AL95" s="64">
        <f t="shared" si="7"/>
        <v>0</v>
      </c>
      <c r="AM95" s="64">
        <f t="shared" si="7"/>
        <v>0</v>
      </c>
      <c r="AN95" s="64">
        <f t="shared" si="7"/>
        <v>0</v>
      </c>
      <c r="AO95" s="64">
        <f t="shared" si="7"/>
        <v>0</v>
      </c>
      <c r="AP95" s="64">
        <f t="shared" si="7"/>
        <v>0</v>
      </c>
      <c r="AQ95" s="64">
        <f t="shared" si="7"/>
        <v>0</v>
      </c>
      <c r="AR95" s="64">
        <f t="shared" si="7"/>
        <v>0</v>
      </c>
      <c r="AS95" s="64">
        <f t="shared" si="7"/>
        <v>0</v>
      </c>
      <c r="AT95" s="64">
        <f t="shared" si="7"/>
        <v>0</v>
      </c>
      <c r="AU95" s="64">
        <f t="shared" si="7"/>
        <v>0</v>
      </c>
      <c r="AV95" s="64">
        <f t="shared" si="7"/>
        <v>0</v>
      </c>
      <c r="AW95" s="64">
        <f t="shared" si="7"/>
        <v>0</v>
      </c>
      <c r="AX95" s="64">
        <f t="shared" si="7"/>
        <v>0</v>
      </c>
      <c r="AY95" s="64">
        <f t="shared" si="7"/>
        <v>0</v>
      </c>
      <c r="AZ95" s="64">
        <f t="shared" si="7"/>
        <v>0</v>
      </c>
      <c r="BA95" s="64">
        <f t="shared" si="7"/>
        <v>0</v>
      </c>
      <c r="BB95" s="64">
        <f t="shared" si="7"/>
        <v>0</v>
      </c>
      <c r="BC95" s="64">
        <f t="shared" si="7"/>
        <v>0</v>
      </c>
      <c r="BD95" s="64">
        <f t="shared" si="7"/>
        <v>0</v>
      </c>
      <c r="BE95" s="64">
        <f t="shared" si="7"/>
        <v>0</v>
      </c>
      <c r="BF95" s="64">
        <f t="shared" si="7"/>
        <v>0</v>
      </c>
      <c r="BG95" s="64">
        <f t="shared" si="7"/>
        <v>0</v>
      </c>
      <c r="BH95" s="64">
        <f t="shared" si="7"/>
        <v>0</v>
      </c>
      <c r="BI95" s="64">
        <f t="shared" si="7"/>
        <v>0</v>
      </c>
      <c r="BJ95" s="64">
        <f t="shared" si="7"/>
        <v>0</v>
      </c>
      <c r="BK95" s="64">
        <f t="shared" si="7"/>
        <v>0</v>
      </c>
      <c r="BL95" s="64">
        <f t="shared" si="7"/>
        <v>0</v>
      </c>
      <c r="BM95" s="64">
        <f t="shared" ref="BM95:DX95" si="8">SUM(BM97:BM97)</f>
        <v>0</v>
      </c>
      <c r="BN95" s="64">
        <f t="shared" si="8"/>
        <v>0</v>
      </c>
      <c r="BO95" s="64">
        <f t="shared" si="8"/>
        <v>0</v>
      </c>
      <c r="BP95" s="64">
        <f t="shared" si="8"/>
        <v>0</v>
      </c>
      <c r="BQ95" s="64">
        <f t="shared" si="8"/>
        <v>0</v>
      </c>
      <c r="BR95" s="64">
        <f t="shared" si="8"/>
        <v>0</v>
      </c>
      <c r="BS95" s="64">
        <f t="shared" si="8"/>
        <v>0</v>
      </c>
      <c r="BT95" s="64">
        <f t="shared" si="8"/>
        <v>0</v>
      </c>
      <c r="BU95" s="64">
        <f t="shared" si="8"/>
        <v>0</v>
      </c>
      <c r="BV95" s="64">
        <f t="shared" si="8"/>
        <v>0</v>
      </c>
      <c r="BW95" s="64">
        <f t="shared" si="8"/>
        <v>0</v>
      </c>
      <c r="BX95" s="64">
        <f t="shared" si="8"/>
        <v>0</v>
      </c>
      <c r="BY95" s="64">
        <f t="shared" si="8"/>
        <v>0</v>
      </c>
      <c r="BZ95" s="64">
        <f t="shared" si="8"/>
        <v>0</v>
      </c>
      <c r="CA95" s="64">
        <f t="shared" si="8"/>
        <v>0</v>
      </c>
      <c r="CB95" s="64">
        <f t="shared" si="8"/>
        <v>0</v>
      </c>
      <c r="CC95" s="64">
        <f t="shared" si="8"/>
        <v>0</v>
      </c>
      <c r="CD95" s="64">
        <f t="shared" si="8"/>
        <v>0</v>
      </c>
      <c r="CE95" s="64">
        <f t="shared" si="8"/>
        <v>0</v>
      </c>
      <c r="CF95" s="64">
        <f t="shared" si="8"/>
        <v>0</v>
      </c>
      <c r="CG95" s="64">
        <f t="shared" si="8"/>
        <v>0</v>
      </c>
      <c r="CH95" s="64">
        <f t="shared" si="8"/>
        <v>0</v>
      </c>
      <c r="CI95" s="64">
        <f t="shared" si="8"/>
        <v>0</v>
      </c>
      <c r="CJ95" s="64">
        <f t="shared" si="8"/>
        <v>0</v>
      </c>
      <c r="CK95" s="64">
        <f t="shared" si="8"/>
        <v>0</v>
      </c>
      <c r="CL95" s="64">
        <f t="shared" si="8"/>
        <v>0</v>
      </c>
      <c r="CM95" s="64">
        <f t="shared" si="8"/>
        <v>0</v>
      </c>
      <c r="CN95" s="64">
        <f t="shared" si="8"/>
        <v>0</v>
      </c>
      <c r="CO95" s="64">
        <f t="shared" si="8"/>
        <v>0</v>
      </c>
      <c r="CP95" s="64">
        <f t="shared" si="8"/>
        <v>0</v>
      </c>
      <c r="CQ95" s="64">
        <f t="shared" si="8"/>
        <v>0</v>
      </c>
      <c r="CR95" s="64">
        <f t="shared" si="8"/>
        <v>0</v>
      </c>
      <c r="CS95" s="64">
        <f t="shared" si="8"/>
        <v>0</v>
      </c>
      <c r="CT95" s="64">
        <f t="shared" si="8"/>
        <v>0</v>
      </c>
      <c r="CU95" s="64">
        <f t="shared" si="8"/>
        <v>0</v>
      </c>
      <c r="CV95" s="64">
        <f t="shared" si="8"/>
        <v>0</v>
      </c>
      <c r="CW95" s="64">
        <f t="shared" si="8"/>
        <v>0</v>
      </c>
      <c r="CX95" s="64">
        <f t="shared" si="8"/>
        <v>0</v>
      </c>
      <c r="CY95" s="64">
        <f t="shared" si="8"/>
        <v>0</v>
      </c>
      <c r="CZ95" s="64">
        <f t="shared" si="8"/>
        <v>0</v>
      </c>
      <c r="DA95" s="64">
        <f t="shared" si="8"/>
        <v>0</v>
      </c>
      <c r="DB95" s="64">
        <f t="shared" si="8"/>
        <v>0</v>
      </c>
      <c r="DC95" s="64">
        <f t="shared" si="8"/>
        <v>0</v>
      </c>
      <c r="DD95" s="64">
        <f t="shared" si="8"/>
        <v>0</v>
      </c>
      <c r="DE95" s="64">
        <f t="shared" si="8"/>
        <v>0</v>
      </c>
      <c r="DF95" s="64">
        <f t="shared" si="8"/>
        <v>0</v>
      </c>
      <c r="DG95" s="64">
        <f t="shared" si="8"/>
        <v>0</v>
      </c>
      <c r="DH95" s="64">
        <f t="shared" si="8"/>
        <v>0</v>
      </c>
      <c r="DI95" s="64">
        <f t="shared" si="8"/>
        <v>0</v>
      </c>
      <c r="DJ95" s="64">
        <f t="shared" si="8"/>
        <v>0</v>
      </c>
      <c r="DK95" s="64">
        <f t="shared" si="8"/>
        <v>0</v>
      </c>
      <c r="DL95" s="64">
        <f t="shared" si="8"/>
        <v>0</v>
      </c>
      <c r="DM95" s="64">
        <f t="shared" si="8"/>
        <v>0</v>
      </c>
      <c r="DN95" s="64">
        <f t="shared" si="8"/>
        <v>0</v>
      </c>
      <c r="DO95" s="64">
        <f t="shared" si="8"/>
        <v>0</v>
      </c>
      <c r="DP95" s="64">
        <f t="shared" si="8"/>
        <v>0</v>
      </c>
      <c r="DQ95" s="64">
        <f t="shared" si="8"/>
        <v>0</v>
      </c>
      <c r="DR95" s="64">
        <f t="shared" si="8"/>
        <v>0</v>
      </c>
      <c r="DS95" s="64">
        <f t="shared" si="8"/>
        <v>0</v>
      </c>
      <c r="DT95" s="64">
        <f t="shared" si="8"/>
        <v>0</v>
      </c>
      <c r="DU95" s="64">
        <f t="shared" si="8"/>
        <v>0</v>
      </c>
      <c r="DV95" s="64">
        <f t="shared" si="8"/>
        <v>0</v>
      </c>
      <c r="DW95" s="64">
        <f t="shared" si="8"/>
        <v>0</v>
      </c>
      <c r="DX95" s="64">
        <f t="shared" si="8"/>
        <v>0</v>
      </c>
      <c r="DY95" s="64">
        <f t="shared" ref="DY95:GJ95" si="9">SUM(DY97:DY97)</f>
        <v>0</v>
      </c>
      <c r="DZ95" s="64">
        <f t="shared" si="9"/>
        <v>0</v>
      </c>
      <c r="EA95" s="64">
        <f t="shared" si="9"/>
        <v>0</v>
      </c>
      <c r="EB95" s="64">
        <f t="shared" si="9"/>
        <v>0</v>
      </c>
      <c r="EC95" s="64">
        <f t="shared" si="9"/>
        <v>0</v>
      </c>
      <c r="ED95" s="64">
        <f t="shared" si="9"/>
        <v>0</v>
      </c>
      <c r="EE95" s="64">
        <f t="shared" si="9"/>
        <v>0</v>
      </c>
      <c r="EF95" s="64">
        <f t="shared" si="9"/>
        <v>0</v>
      </c>
      <c r="EG95" s="64">
        <f t="shared" si="9"/>
        <v>0</v>
      </c>
      <c r="EH95" s="64">
        <f t="shared" si="9"/>
        <v>0</v>
      </c>
      <c r="EI95" s="64">
        <f t="shared" si="9"/>
        <v>0</v>
      </c>
      <c r="EJ95" s="64">
        <f t="shared" si="9"/>
        <v>0</v>
      </c>
      <c r="EK95" s="64">
        <f t="shared" si="9"/>
        <v>0</v>
      </c>
      <c r="EL95" s="64">
        <f t="shared" si="9"/>
        <v>0</v>
      </c>
      <c r="EM95" s="64">
        <f t="shared" si="9"/>
        <v>0</v>
      </c>
      <c r="EN95" s="64">
        <f t="shared" si="9"/>
        <v>0</v>
      </c>
      <c r="EO95" s="64">
        <f t="shared" si="9"/>
        <v>0</v>
      </c>
      <c r="EP95" s="64">
        <f t="shared" si="9"/>
        <v>0</v>
      </c>
      <c r="EQ95" s="64">
        <f t="shared" si="9"/>
        <v>0</v>
      </c>
      <c r="ER95" s="64">
        <f t="shared" si="9"/>
        <v>0</v>
      </c>
      <c r="ES95" s="64">
        <f t="shared" si="9"/>
        <v>0</v>
      </c>
      <c r="ET95" s="64">
        <f t="shared" si="9"/>
        <v>0</v>
      </c>
      <c r="EU95" s="64">
        <f t="shared" si="9"/>
        <v>0</v>
      </c>
      <c r="EV95" s="64">
        <f t="shared" si="9"/>
        <v>0</v>
      </c>
      <c r="EW95" s="64">
        <f t="shared" si="9"/>
        <v>0</v>
      </c>
      <c r="EX95" s="64">
        <f t="shared" si="9"/>
        <v>0</v>
      </c>
      <c r="EY95" s="64">
        <f t="shared" si="9"/>
        <v>0</v>
      </c>
      <c r="EZ95" s="64">
        <f t="shared" si="9"/>
        <v>0</v>
      </c>
      <c r="FA95" s="64">
        <f t="shared" si="9"/>
        <v>0</v>
      </c>
      <c r="FB95" s="64">
        <f t="shared" si="9"/>
        <v>0</v>
      </c>
      <c r="FC95" s="64">
        <f t="shared" si="9"/>
        <v>0</v>
      </c>
      <c r="FD95" s="64">
        <f t="shared" si="9"/>
        <v>0</v>
      </c>
      <c r="FE95" s="64">
        <f t="shared" si="9"/>
        <v>0</v>
      </c>
      <c r="FF95" s="64">
        <f t="shared" si="9"/>
        <v>0</v>
      </c>
      <c r="FG95" s="64">
        <f t="shared" si="9"/>
        <v>0</v>
      </c>
      <c r="FH95" s="64">
        <f t="shared" si="9"/>
        <v>0</v>
      </c>
      <c r="FI95" s="64">
        <f t="shared" si="9"/>
        <v>0</v>
      </c>
      <c r="FJ95" s="64">
        <f t="shared" si="9"/>
        <v>0</v>
      </c>
      <c r="FK95" s="64">
        <f t="shared" si="9"/>
        <v>0</v>
      </c>
      <c r="FL95" s="64">
        <f t="shared" si="9"/>
        <v>0</v>
      </c>
      <c r="FM95" s="64">
        <f t="shared" si="9"/>
        <v>0</v>
      </c>
      <c r="FN95" s="64">
        <f t="shared" si="9"/>
        <v>0</v>
      </c>
      <c r="FO95" s="64">
        <f t="shared" si="9"/>
        <v>0</v>
      </c>
      <c r="FP95" s="64">
        <f t="shared" si="9"/>
        <v>0</v>
      </c>
      <c r="FQ95" s="64">
        <f t="shared" si="9"/>
        <v>0</v>
      </c>
      <c r="FR95" s="64">
        <f t="shared" si="9"/>
        <v>0</v>
      </c>
      <c r="FS95" s="64">
        <f t="shared" si="9"/>
        <v>0</v>
      </c>
      <c r="FT95" s="64">
        <f t="shared" si="9"/>
        <v>0</v>
      </c>
      <c r="FU95" s="64">
        <f t="shared" si="9"/>
        <v>0</v>
      </c>
      <c r="FV95" s="64">
        <f t="shared" si="9"/>
        <v>0</v>
      </c>
      <c r="FW95" s="64">
        <f t="shared" si="9"/>
        <v>0</v>
      </c>
      <c r="FX95" s="64">
        <f t="shared" si="9"/>
        <v>0</v>
      </c>
      <c r="FY95" s="64">
        <f t="shared" si="9"/>
        <v>0</v>
      </c>
      <c r="FZ95" s="64">
        <f t="shared" si="9"/>
        <v>0</v>
      </c>
      <c r="GA95" s="64">
        <f t="shared" si="9"/>
        <v>0</v>
      </c>
      <c r="GB95" s="64">
        <f t="shared" si="9"/>
        <v>0</v>
      </c>
      <c r="GC95" s="64">
        <f t="shared" si="9"/>
        <v>0</v>
      </c>
      <c r="GD95" s="64">
        <f t="shared" si="9"/>
        <v>0</v>
      </c>
      <c r="GE95" s="64">
        <f t="shared" si="9"/>
        <v>0</v>
      </c>
      <c r="GF95" s="64">
        <f t="shared" si="9"/>
        <v>0</v>
      </c>
      <c r="GG95" s="64">
        <f t="shared" si="9"/>
        <v>0</v>
      </c>
      <c r="GH95" s="64">
        <f t="shared" si="9"/>
        <v>0</v>
      </c>
      <c r="GI95" s="64">
        <f t="shared" si="9"/>
        <v>0</v>
      </c>
      <c r="GJ95" s="64">
        <f t="shared" si="9"/>
        <v>0</v>
      </c>
      <c r="GK95" s="64">
        <f t="shared" ref="GK95:IS95" si="10">SUM(GK97:GK97)</f>
        <v>0</v>
      </c>
      <c r="GL95" s="64">
        <f t="shared" si="10"/>
        <v>0</v>
      </c>
      <c r="GM95" s="64">
        <f t="shared" si="10"/>
        <v>0</v>
      </c>
      <c r="GN95" s="64">
        <f t="shared" si="10"/>
        <v>0</v>
      </c>
      <c r="GO95" s="64">
        <f t="shared" si="10"/>
        <v>0</v>
      </c>
      <c r="GP95" s="64">
        <f t="shared" si="10"/>
        <v>0</v>
      </c>
      <c r="GQ95" s="64">
        <f t="shared" si="10"/>
        <v>0</v>
      </c>
      <c r="GR95" s="64">
        <f t="shared" si="10"/>
        <v>0</v>
      </c>
      <c r="GS95" s="64">
        <f t="shared" si="10"/>
        <v>0</v>
      </c>
      <c r="GT95" s="64">
        <f t="shared" si="10"/>
        <v>0</v>
      </c>
      <c r="GU95" s="64">
        <f t="shared" si="10"/>
        <v>0</v>
      </c>
      <c r="GV95" s="64">
        <f t="shared" si="10"/>
        <v>0</v>
      </c>
      <c r="GW95" s="64">
        <f t="shared" si="10"/>
        <v>0</v>
      </c>
      <c r="GX95" s="64">
        <f t="shared" si="10"/>
        <v>0</v>
      </c>
      <c r="GY95" s="64">
        <f t="shared" si="10"/>
        <v>0</v>
      </c>
      <c r="GZ95" s="64">
        <f t="shared" si="10"/>
        <v>0</v>
      </c>
      <c r="HA95" s="64">
        <f t="shared" si="10"/>
        <v>0</v>
      </c>
      <c r="HB95" s="64">
        <f t="shared" si="10"/>
        <v>0</v>
      </c>
      <c r="HC95" s="64">
        <f t="shared" si="10"/>
        <v>0</v>
      </c>
      <c r="HD95" s="64">
        <f t="shared" si="10"/>
        <v>0</v>
      </c>
      <c r="HE95" s="64">
        <f t="shared" si="10"/>
        <v>0</v>
      </c>
      <c r="HF95" s="64">
        <f t="shared" si="10"/>
        <v>0</v>
      </c>
      <c r="HG95" s="64">
        <f t="shared" si="10"/>
        <v>0</v>
      </c>
      <c r="HH95" s="64">
        <f t="shared" si="10"/>
        <v>0</v>
      </c>
      <c r="HI95" s="64">
        <f t="shared" si="10"/>
        <v>0</v>
      </c>
      <c r="HJ95" s="64">
        <f t="shared" si="10"/>
        <v>0</v>
      </c>
      <c r="HK95" s="64">
        <f t="shared" si="10"/>
        <v>0</v>
      </c>
      <c r="HL95" s="64">
        <f t="shared" si="10"/>
        <v>0</v>
      </c>
      <c r="HM95" s="64">
        <f t="shared" si="10"/>
        <v>0</v>
      </c>
      <c r="HN95" s="64">
        <f t="shared" si="10"/>
        <v>0</v>
      </c>
      <c r="HO95" s="64">
        <f t="shared" si="10"/>
        <v>0</v>
      </c>
      <c r="HP95" s="64">
        <f t="shared" si="10"/>
        <v>0</v>
      </c>
      <c r="HQ95" s="64">
        <f t="shared" si="10"/>
        <v>0</v>
      </c>
      <c r="HR95" s="64">
        <f t="shared" si="10"/>
        <v>0</v>
      </c>
      <c r="HS95" s="64">
        <f t="shared" si="10"/>
        <v>0</v>
      </c>
      <c r="HT95" s="64">
        <f t="shared" si="10"/>
        <v>0</v>
      </c>
      <c r="HU95" s="64">
        <f t="shared" si="10"/>
        <v>0</v>
      </c>
      <c r="HV95" s="64">
        <f t="shared" si="10"/>
        <v>0</v>
      </c>
      <c r="HW95" s="64">
        <f t="shared" si="10"/>
        <v>0</v>
      </c>
      <c r="HX95" s="64">
        <f t="shared" si="10"/>
        <v>0</v>
      </c>
      <c r="HY95" s="64">
        <f t="shared" si="10"/>
        <v>0</v>
      </c>
      <c r="HZ95" s="64">
        <f t="shared" si="10"/>
        <v>0</v>
      </c>
      <c r="IA95" s="64">
        <f t="shared" si="10"/>
        <v>0</v>
      </c>
      <c r="IB95" s="64">
        <f t="shared" si="10"/>
        <v>0</v>
      </c>
      <c r="IC95" s="64">
        <f t="shared" si="10"/>
        <v>0</v>
      </c>
      <c r="ID95" s="64">
        <f t="shared" si="10"/>
        <v>0</v>
      </c>
      <c r="IE95" s="64">
        <f t="shared" si="10"/>
        <v>0</v>
      </c>
      <c r="IF95" s="64">
        <f t="shared" si="10"/>
        <v>0</v>
      </c>
      <c r="IG95" s="64">
        <f t="shared" si="10"/>
        <v>0</v>
      </c>
      <c r="IH95" s="64">
        <f t="shared" si="10"/>
        <v>0</v>
      </c>
      <c r="II95" s="64">
        <f t="shared" si="10"/>
        <v>0</v>
      </c>
      <c r="IJ95" s="64">
        <f t="shared" si="10"/>
        <v>0</v>
      </c>
      <c r="IK95" s="64">
        <f t="shared" si="10"/>
        <v>0</v>
      </c>
      <c r="IL95" s="64">
        <f t="shared" si="10"/>
        <v>0</v>
      </c>
      <c r="IM95" s="64">
        <f t="shared" si="10"/>
        <v>0</v>
      </c>
      <c r="IN95" s="64">
        <f t="shared" si="10"/>
        <v>0</v>
      </c>
      <c r="IO95" s="64">
        <f t="shared" si="10"/>
        <v>0</v>
      </c>
      <c r="IP95" s="64">
        <f t="shared" si="10"/>
        <v>0</v>
      </c>
      <c r="IQ95" s="64">
        <f t="shared" si="10"/>
        <v>0</v>
      </c>
      <c r="IR95" s="64">
        <f t="shared" si="10"/>
        <v>0</v>
      </c>
      <c r="IS95" s="64">
        <f t="shared" si="10"/>
        <v>0</v>
      </c>
      <c r="IT95" s="64">
        <f>SUM(IT97:IV97)</f>
        <v>0</v>
      </c>
    </row>
    <row r="96" spans="1:254" ht="15.6" x14ac:dyDescent="0.3">
      <c r="A96" s="77"/>
      <c r="B96" s="78"/>
      <c r="C96" s="79"/>
      <c r="D96" s="80"/>
    </row>
    <row r="97" spans="1:4" ht="15.6" x14ac:dyDescent="0.3">
      <c r="A97" s="77" t="s">
        <v>628</v>
      </c>
      <c r="B97" s="78">
        <f>SUM(C97:D97)</f>
        <v>0</v>
      </c>
      <c r="C97" s="79"/>
      <c r="D97" s="81"/>
    </row>
    <row r="98" spans="1:4" ht="15.6" x14ac:dyDescent="0.3">
      <c r="A98" s="29"/>
      <c r="B98" s="89"/>
      <c r="C98" s="79"/>
      <c r="D98" s="80"/>
    </row>
    <row r="99" spans="1:4" ht="15.6" x14ac:dyDescent="0.3">
      <c r="A99" s="76" t="s">
        <v>148</v>
      </c>
      <c r="B99" s="70">
        <f>SUM(C99:D99)</f>
        <v>1403</v>
      </c>
      <c r="C99" s="70">
        <f>SUM(C101:C109)</f>
        <v>1357</v>
      </c>
      <c r="D99" s="71">
        <f>SUM(D101:D109)</f>
        <v>46</v>
      </c>
    </row>
    <row r="100" spans="1:4" ht="15.6" x14ac:dyDescent="0.3">
      <c r="A100" s="77"/>
      <c r="B100" s="89"/>
      <c r="C100" s="79"/>
      <c r="D100" s="80"/>
    </row>
    <row r="101" spans="1:4" ht="15.6" x14ac:dyDescent="0.3">
      <c r="A101" s="77" t="s">
        <v>489</v>
      </c>
      <c r="B101" s="89">
        <f t="shared" ref="B101:B109" si="11">SUM(C101:D101)</f>
        <v>26</v>
      </c>
      <c r="C101" s="79">
        <v>26</v>
      </c>
      <c r="D101" s="81">
        <v>0</v>
      </c>
    </row>
    <row r="102" spans="1:4" ht="15.6" x14ac:dyDescent="0.3">
      <c r="A102" s="77" t="s">
        <v>496</v>
      </c>
      <c r="B102" s="89">
        <f t="shared" si="11"/>
        <v>7</v>
      </c>
      <c r="C102" s="79">
        <v>7</v>
      </c>
      <c r="D102" s="81">
        <v>0</v>
      </c>
    </row>
    <row r="103" spans="1:4" ht="15.6" x14ac:dyDescent="0.3">
      <c r="A103" s="84" t="s">
        <v>380</v>
      </c>
      <c r="B103" s="89">
        <f t="shared" si="11"/>
        <v>22</v>
      </c>
      <c r="C103" s="79">
        <v>22</v>
      </c>
      <c r="D103" s="81">
        <v>0</v>
      </c>
    </row>
    <row r="104" spans="1:4" ht="15.6" x14ac:dyDescent="0.3">
      <c r="A104" s="77" t="s">
        <v>85</v>
      </c>
      <c r="B104" s="89">
        <f t="shared" si="11"/>
        <v>8</v>
      </c>
      <c r="C104" s="79">
        <v>7</v>
      </c>
      <c r="D104" s="81">
        <v>1</v>
      </c>
    </row>
    <row r="105" spans="1:4" ht="15.6" x14ac:dyDescent="0.3">
      <c r="A105" s="23" t="s">
        <v>273</v>
      </c>
      <c r="B105" s="78">
        <f>SUM(C105:D105)</f>
        <v>0</v>
      </c>
      <c r="C105" s="79">
        <v>0</v>
      </c>
      <c r="D105" s="81">
        <v>0</v>
      </c>
    </row>
    <row r="106" spans="1:4" ht="15.6" x14ac:dyDescent="0.3">
      <c r="A106" s="84" t="s">
        <v>391</v>
      </c>
      <c r="B106" s="78">
        <f t="shared" si="11"/>
        <v>233</v>
      </c>
      <c r="C106" s="79">
        <v>221</v>
      </c>
      <c r="D106" s="81">
        <v>12</v>
      </c>
    </row>
    <row r="107" spans="1:4" ht="15.6" x14ac:dyDescent="0.3">
      <c r="A107" s="6" t="s">
        <v>244</v>
      </c>
      <c r="B107" s="78">
        <f t="shared" si="11"/>
        <v>34</v>
      </c>
      <c r="C107" s="79">
        <v>34</v>
      </c>
      <c r="D107" s="81">
        <v>0</v>
      </c>
    </row>
    <row r="108" spans="1:4" ht="15.6" x14ac:dyDescent="0.3">
      <c r="A108" s="84" t="s">
        <v>392</v>
      </c>
      <c r="B108" s="78">
        <f t="shared" si="11"/>
        <v>95</v>
      </c>
      <c r="C108" s="79">
        <v>93</v>
      </c>
      <c r="D108" s="81">
        <v>2</v>
      </c>
    </row>
    <row r="109" spans="1:4" ht="15.6" x14ac:dyDescent="0.3">
      <c r="A109" s="77" t="s">
        <v>131</v>
      </c>
      <c r="B109" s="78">
        <f t="shared" si="11"/>
        <v>978</v>
      </c>
      <c r="C109" s="79">
        <v>947</v>
      </c>
      <c r="D109" s="81">
        <v>31</v>
      </c>
    </row>
    <row r="110" spans="1:4" ht="15.6" x14ac:dyDescent="0.3">
      <c r="A110" s="64"/>
      <c r="B110" s="78"/>
      <c r="C110" s="86"/>
      <c r="D110" s="87"/>
    </row>
    <row r="111" spans="1:4" ht="15.6" x14ac:dyDescent="0.3">
      <c r="A111" s="76" t="s">
        <v>149</v>
      </c>
      <c r="B111" s="70">
        <f>SUM(C111:D111)</f>
        <v>80235</v>
      </c>
      <c r="C111" s="70">
        <f>SUM(C113:C142)</f>
        <v>78123</v>
      </c>
      <c r="D111" s="71">
        <f>SUM(D113:D142)</f>
        <v>2112</v>
      </c>
    </row>
    <row r="112" spans="1:4" ht="15.6" x14ac:dyDescent="0.3">
      <c r="A112" s="29"/>
      <c r="B112" s="78"/>
      <c r="C112" s="79"/>
      <c r="D112" s="80"/>
    </row>
    <row r="113" spans="1:254" ht="15.6" x14ac:dyDescent="0.3">
      <c r="A113" s="29" t="s">
        <v>482</v>
      </c>
      <c r="B113" s="78">
        <f t="shared" ref="B113:B142" si="12">SUM(C113:D113)</f>
        <v>401</v>
      </c>
      <c r="C113" s="79">
        <v>401</v>
      </c>
      <c r="D113" s="81">
        <v>0</v>
      </c>
    </row>
    <row r="114" spans="1:254" ht="15.6" x14ac:dyDescent="0.3">
      <c r="A114" s="29" t="s">
        <v>492</v>
      </c>
      <c r="B114" s="78">
        <f t="shared" si="12"/>
        <v>498</v>
      </c>
      <c r="C114" s="79">
        <v>492</v>
      </c>
      <c r="D114" s="81">
        <v>6</v>
      </c>
    </row>
    <row r="115" spans="1:254" ht="15.6" x14ac:dyDescent="0.3">
      <c r="A115" s="82" t="s">
        <v>493</v>
      </c>
      <c r="B115" s="78">
        <f t="shared" si="12"/>
        <v>4994</v>
      </c>
      <c r="C115" s="79">
        <v>4962</v>
      </c>
      <c r="D115" s="81">
        <v>32</v>
      </c>
    </row>
    <row r="116" spans="1:254" ht="15.6" x14ac:dyDescent="0.3">
      <c r="A116" s="29" t="s">
        <v>506</v>
      </c>
      <c r="B116" s="78">
        <f t="shared" si="12"/>
        <v>194</v>
      </c>
      <c r="C116" s="79">
        <v>182</v>
      </c>
      <c r="D116" s="81">
        <v>12</v>
      </c>
    </row>
    <row r="117" spans="1:254" ht="15.6" x14ac:dyDescent="0.3">
      <c r="A117" s="29" t="s">
        <v>508</v>
      </c>
      <c r="B117" s="78">
        <f t="shared" si="12"/>
        <v>5621</v>
      </c>
      <c r="C117" s="79">
        <v>5363</v>
      </c>
      <c r="D117" s="81">
        <v>258</v>
      </c>
    </row>
    <row r="118" spans="1:254" ht="15.6" x14ac:dyDescent="0.3">
      <c r="A118" s="29" t="s">
        <v>3</v>
      </c>
      <c r="B118" s="78">
        <f t="shared" si="12"/>
        <v>5664</v>
      </c>
      <c r="C118" s="79">
        <v>5629</v>
      </c>
      <c r="D118" s="81">
        <v>35</v>
      </c>
    </row>
    <row r="119" spans="1:254" ht="15.6" x14ac:dyDescent="0.3">
      <c r="A119" s="21" t="s">
        <v>382</v>
      </c>
      <c r="B119" s="78">
        <f>SUM(C119:D119)</f>
        <v>18</v>
      </c>
      <c r="C119" s="79">
        <v>5</v>
      </c>
      <c r="D119" s="81">
        <v>13</v>
      </c>
    </row>
    <row r="120" spans="1:254" ht="15.6" x14ac:dyDescent="0.3">
      <c r="A120" s="29" t="s">
        <v>5</v>
      </c>
      <c r="B120" s="78">
        <f t="shared" si="12"/>
        <v>6</v>
      </c>
      <c r="C120" s="79">
        <v>6</v>
      </c>
      <c r="D120" s="81">
        <v>0</v>
      </c>
    </row>
    <row r="121" spans="1:254" ht="15.6" x14ac:dyDescent="0.3">
      <c r="A121" s="29" t="s">
        <v>6</v>
      </c>
      <c r="B121" s="78">
        <f t="shared" si="12"/>
        <v>52</v>
      </c>
      <c r="C121" s="79">
        <v>52</v>
      </c>
      <c r="D121" s="81">
        <v>0</v>
      </c>
    </row>
    <row r="122" spans="1:254" ht="15.6" x14ac:dyDescent="0.3">
      <c r="A122" s="29" t="s">
        <v>7</v>
      </c>
      <c r="B122" s="78">
        <f t="shared" si="12"/>
        <v>167</v>
      </c>
      <c r="C122" s="79">
        <v>167</v>
      </c>
      <c r="D122" s="81">
        <v>0</v>
      </c>
    </row>
    <row r="123" spans="1:254" ht="15.6" x14ac:dyDescent="0.3">
      <c r="A123" s="21" t="s">
        <v>608</v>
      </c>
      <c r="B123" s="78">
        <f>SUM(C123:D123)</f>
        <v>15</v>
      </c>
      <c r="C123" s="79">
        <v>15</v>
      </c>
      <c r="D123" s="81">
        <v>0</v>
      </c>
    </row>
    <row r="124" spans="1:254" ht="15.6" x14ac:dyDescent="0.3">
      <c r="A124" s="72" t="s">
        <v>377</v>
      </c>
      <c r="B124" s="78">
        <f t="shared" si="12"/>
        <v>497</v>
      </c>
      <c r="C124" s="79">
        <v>485</v>
      </c>
      <c r="D124" s="81">
        <v>12</v>
      </c>
    </row>
    <row r="125" spans="1:254" ht="15.6" x14ac:dyDescent="0.3">
      <c r="A125" s="29" t="s">
        <v>25</v>
      </c>
      <c r="B125" s="78">
        <f t="shared" si="12"/>
        <v>177</v>
      </c>
      <c r="C125" s="79">
        <v>177</v>
      </c>
      <c r="D125" s="81">
        <v>0</v>
      </c>
    </row>
    <row r="126" spans="1:254" ht="15.6" x14ac:dyDescent="0.3">
      <c r="A126" s="29" t="s">
        <v>26</v>
      </c>
      <c r="B126" s="78">
        <f t="shared" si="12"/>
        <v>6</v>
      </c>
      <c r="C126" s="79">
        <v>6</v>
      </c>
      <c r="D126" s="81">
        <v>0</v>
      </c>
    </row>
    <row r="127" spans="1:254" ht="15.6" x14ac:dyDescent="0.3">
      <c r="A127" s="84" t="s">
        <v>259</v>
      </c>
      <c r="B127" s="78">
        <f t="shared" si="12"/>
        <v>2159</v>
      </c>
      <c r="C127" s="79">
        <v>2159</v>
      </c>
      <c r="D127" s="81">
        <v>0</v>
      </c>
      <c r="E127" s="81" t="e">
        <f>VLOOKUP(D127,'[5]ENTRADA NETA'!$A$6:$D$191,4,FALSE)</f>
        <v>#N/A</v>
      </c>
      <c r="F127" s="81" t="e">
        <f>VLOOKUP(#REF!,'[5]ENTRADA NETA'!$A$6:$D$191,4,FALSE)</f>
        <v>#REF!</v>
      </c>
      <c r="G127" s="81" t="e">
        <f>VLOOKUP(#REF!,'[5]ENTRADA NETA'!$A$6:$D$191,4,FALSE)</f>
        <v>#REF!</v>
      </c>
      <c r="H127" s="81" t="e">
        <f>VLOOKUP(E127,'[5]ENTRADA NETA'!$A$6:$D$191,4,FALSE)</f>
        <v>#N/A</v>
      </c>
      <c r="I127" s="81" t="e">
        <f>VLOOKUP(F127,'[5]ENTRADA NETA'!$A$6:$D$191,4,FALSE)</f>
        <v>#REF!</v>
      </c>
      <c r="J127" s="81" t="e">
        <f>VLOOKUP(G127,'[5]ENTRADA NETA'!$A$6:$D$191,4,FALSE)</f>
        <v>#REF!</v>
      </c>
      <c r="K127" s="81" t="e">
        <f>VLOOKUP(H127,'[5]ENTRADA NETA'!$A$6:$D$191,4,FALSE)</f>
        <v>#N/A</v>
      </c>
      <c r="L127" s="81" t="e">
        <f>VLOOKUP(I127,'[5]ENTRADA NETA'!$A$6:$D$191,4,FALSE)</f>
        <v>#REF!</v>
      </c>
      <c r="M127" s="81" t="e">
        <f>VLOOKUP(J127,'[5]ENTRADA NETA'!$A$6:$D$191,4,FALSE)</f>
        <v>#REF!</v>
      </c>
      <c r="N127" s="81" t="e">
        <f>VLOOKUP(K127,'[5]ENTRADA NETA'!$A$6:$D$191,4,FALSE)</f>
        <v>#N/A</v>
      </c>
      <c r="O127" s="81" t="e">
        <f>VLOOKUP(L127,'[5]ENTRADA NETA'!$A$6:$D$191,4,FALSE)</f>
        <v>#REF!</v>
      </c>
      <c r="P127" s="81" t="e">
        <f>VLOOKUP(M127,'[5]ENTRADA NETA'!$A$6:$D$191,4,FALSE)</f>
        <v>#REF!</v>
      </c>
      <c r="Q127" s="81" t="e">
        <f>VLOOKUP(N127,'[5]ENTRADA NETA'!$A$6:$D$191,4,FALSE)</f>
        <v>#N/A</v>
      </c>
      <c r="R127" s="81" t="e">
        <f>VLOOKUP(O127,'[5]ENTRADA NETA'!$A$6:$D$191,4,FALSE)</f>
        <v>#REF!</v>
      </c>
      <c r="S127" s="81" t="e">
        <f>VLOOKUP(P127,'[5]ENTRADA NETA'!$A$6:$D$191,4,FALSE)</f>
        <v>#REF!</v>
      </c>
      <c r="T127" s="81" t="e">
        <f>VLOOKUP(Q127,'[5]ENTRADA NETA'!$A$6:$D$191,4,FALSE)</f>
        <v>#N/A</v>
      </c>
      <c r="U127" s="81" t="e">
        <f>VLOOKUP(R127,'[5]ENTRADA NETA'!$A$6:$D$191,4,FALSE)</f>
        <v>#REF!</v>
      </c>
      <c r="V127" s="81" t="e">
        <f>VLOOKUP(S127,'[5]ENTRADA NETA'!$A$6:$D$191,4,FALSE)</f>
        <v>#REF!</v>
      </c>
      <c r="W127" s="81" t="e">
        <f>VLOOKUP(T127,'[5]ENTRADA NETA'!$A$6:$D$191,4,FALSE)</f>
        <v>#N/A</v>
      </c>
      <c r="X127" s="81" t="e">
        <f>VLOOKUP(U127,'[5]ENTRADA NETA'!$A$6:$D$191,4,FALSE)</f>
        <v>#REF!</v>
      </c>
      <c r="Y127" s="81" t="e">
        <f>VLOOKUP(V127,'[5]ENTRADA NETA'!$A$6:$D$191,4,FALSE)</f>
        <v>#REF!</v>
      </c>
      <c r="Z127" s="81" t="e">
        <f>VLOOKUP(W127,'[5]ENTRADA NETA'!$A$6:$D$191,4,FALSE)</f>
        <v>#N/A</v>
      </c>
      <c r="AA127" s="81" t="e">
        <f>VLOOKUP(X127,'[5]ENTRADA NETA'!$A$6:$D$191,4,FALSE)</f>
        <v>#REF!</v>
      </c>
      <c r="AB127" s="81" t="e">
        <f>VLOOKUP(Y127,'[5]ENTRADA NETA'!$A$6:$D$191,4,FALSE)</f>
        <v>#REF!</v>
      </c>
      <c r="AC127" s="81" t="e">
        <f>VLOOKUP(Z127,'[5]ENTRADA NETA'!$A$6:$D$191,4,FALSE)</f>
        <v>#N/A</v>
      </c>
      <c r="AD127" s="81" t="e">
        <f>VLOOKUP(AA127,'[5]ENTRADA NETA'!$A$6:$D$191,4,FALSE)</f>
        <v>#REF!</v>
      </c>
      <c r="AE127" s="81" t="e">
        <f>VLOOKUP(AB127,'[5]ENTRADA NETA'!$A$6:$D$191,4,FALSE)</f>
        <v>#REF!</v>
      </c>
      <c r="AF127" s="81" t="e">
        <f>VLOOKUP(AC127,'[5]ENTRADA NETA'!$A$6:$D$191,4,FALSE)</f>
        <v>#N/A</v>
      </c>
      <c r="AG127" s="81" t="e">
        <f>VLOOKUP(AD127,'[5]ENTRADA NETA'!$A$6:$D$191,4,FALSE)</f>
        <v>#REF!</v>
      </c>
      <c r="AH127" s="81" t="e">
        <f>VLOOKUP(AE127,'[5]ENTRADA NETA'!$A$6:$D$191,4,FALSE)</f>
        <v>#REF!</v>
      </c>
      <c r="AI127" s="81" t="e">
        <f>VLOOKUP(AF127,'[5]ENTRADA NETA'!$A$6:$D$191,4,FALSE)</f>
        <v>#N/A</v>
      </c>
      <c r="AJ127" s="81" t="e">
        <f>VLOOKUP(AG127,'[5]ENTRADA NETA'!$A$6:$D$191,4,FALSE)</f>
        <v>#REF!</v>
      </c>
      <c r="AK127" s="81" t="e">
        <f>VLOOKUP(AH127,'[5]ENTRADA NETA'!$A$6:$D$191,4,FALSE)</f>
        <v>#REF!</v>
      </c>
      <c r="AL127" s="81" t="e">
        <f>VLOOKUP(AI127,'[5]ENTRADA NETA'!$A$6:$D$191,4,FALSE)</f>
        <v>#N/A</v>
      </c>
      <c r="AM127" s="81" t="e">
        <f>VLOOKUP(AJ127,'[5]ENTRADA NETA'!$A$6:$D$191,4,FALSE)</f>
        <v>#REF!</v>
      </c>
      <c r="AN127" s="81" t="e">
        <f>VLOOKUP(AK127,'[5]ENTRADA NETA'!$A$6:$D$191,4,FALSE)</f>
        <v>#REF!</v>
      </c>
      <c r="AO127" s="81" t="e">
        <f>VLOOKUP(AL127,'[5]ENTRADA NETA'!$A$6:$D$191,4,FALSE)</f>
        <v>#N/A</v>
      </c>
      <c r="AP127" s="81" t="e">
        <f>VLOOKUP(AM127,'[5]ENTRADA NETA'!$A$6:$D$191,4,FALSE)</f>
        <v>#REF!</v>
      </c>
      <c r="AQ127" s="81" t="e">
        <f>VLOOKUP(AN127,'[5]ENTRADA NETA'!$A$6:$D$191,4,FALSE)</f>
        <v>#REF!</v>
      </c>
      <c r="AR127" s="81" t="e">
        <f>VLOOKUP(AO127,'[5]ENTRADA NETA'!$A$6:$D$191,4,FALSE)</f>
        <v>#N/A</v>
      </c>
      <c r="AS127" s="81" t="e">
        <f>VLOOKUP(AP127,'[5]ENTRADA NETA'!$A$6:$D$191,4,FALSE)</f>
        <v>#REF!</v>
      </c>
      <c r="AT127" s="81" t="e">
        <f>VLOOKUP(AQ127,'[5]ENTRADA NETA'!$A$6:$D$191,4,FALSE)</f>
        <v>#REF!</v>
      </c>
      <c r="AU127" s="81" t="e">
        <f>VLOOKUP(AR127,'[5]ENTRADA NETA'!$A$6:$D$191,4,FALSE)</f>
        <v>#N/A</v>
      </c>
      <c r="AV127" s="81" t="e">
        <f>VLOOKUP(AS127,'[5]ENTRADA NETA'!$A$6:$D$191,4,FALSE)</f>
        <v>#REF!</v>
      </c>
      <c r="AW127" s="81" t="e">
        <f>VLOOKUP(AT127,'[5]ENTRADA NETA'!$A$6:$D$191,4,FALSE)</f>
        <v>#REF!</v>
      </c>
      <c r="AX127" s="81" t="e">
        <f>VLOOKUP(AU127,'[5]ENTRADA NETA'!$A$6:$D$191,4,FALSE)</f>
        <v>#N/A</v>
      </c>
      <c r="AY127" s="81" t="e">
        <f>VLOOKUP(AV127,'[5]ENTRADA NETA'!$A$6:$D$191,4,FALSE)</f>
        <v>#REF!</v>
      </c>
      <c r="AZ127" s="81" t="e">
        <f>VLOOKUP(AW127,'[5]ENTRADA NETA'!$A$6:$D$191,4,FALSE)</f>
        <v>#REF!</v>
      </c>
      <c r="BA127" s="81" t="e">
        <f>VLOOKUP(AX127,'[5]ENTRADA NETA'!$A$6:$D$191,4,FALSE)</f>
        <v>#N/A</v>
      </c>
      <c r="BB127" s="81" t="e">
        <f>VLOOKUP(AY127,'[5]ENTRADA NETA'!$A$6:$D$191,4,FALSE)</f>
        <v>#REF!</v>
      </c>
      <c r="BC127" s="81" t="e">
        <f>VLOOKUP(AZ127,'[5]ENTRADA NETA'!$A$6:$D$191,4,FALSE)</f>
        <v>#REF!</v>
      </c>
      <c r="BD127" s="81" t="e">
        <f>VLOOKUP(BA127,'[5]ENTRADA NETA'!$A$6:$D$191,4,FALSE)</f>
        <v>#N/A</v>
      </c>
      <c r="BE127" s="81" t="e">
        <f>VLOOKUP(BB127,'[5]ENTRADA NETA'!$A$6:$D$191,4,FALSE)</f>
        <v>#REF!</v>
      </c>
      <c r="BF127" s="81" t="e">
        <f>VLOOKUP(BC127,'[5]ENTRADA NETA'!$A$6:$D$191,4,FALSE)</f>
        <v>#REF!</v>
      </c>
      <c r="BG127" s="81" t="e">
        <f>VLOOKUP(BD127,'[5]ENTRADA NETA'!$A$6:$D$191,4,FALSE)</f>
        <v>#N/A</v>
      </c>
      <c r="BH127" s="81" t="e">
        <f>VLOOKUP(BE127,'[5]ENTRADA NETA'!$A$6:$D$191,4,FALSE)</f>
        <v>#REF!</v>
      </c>
      <c r="BI127" s="81" t="e">
        <f>VLOOKUP(BF127,'[5]ENTRADA NETA'!$A$6:$D$191,4,FALSE)</f>
        <v>#REF!</v>
      </c>
      <c r="BJ127" s="81" t="e">
        <f>VLOOKUP(BG127,'[5]ENTRADA NETA'!$A$6:$D$191,4,FALSE)</f>
        <v>#N/A</v>
      </c>
      <c r="BK127" s="81" t="e">
        <f>VLOOKUP(BH127,'[5]ENTRADA NETA'!$A$6:$D$191,4,FALSE)</f>
        <v>#REF!</v>
      </c>
      <c r="BL127" s="81" t="e">
        <f>VLOOKUP(BI127,'[5]ENTRADA NETA'!$A$6:$D$191,4,FALSE)</f>
        <v>#REF!</v>
      </c>
      <c r="BM127" s="81" t="e">
        <f>VLOOKUP(BJ127,'[5]ENTRADA NETA'!$A$6:$D$191,4,FALSE)</f>
        <v>#N/A</v>
      </c>
      <c r="BN127" s="81" t="e">
        <f>VLOOKUP(BK127,'[5]ENTRADA NETA'!$A$6:$D$191,4,FALSE)</f>
        <v>#REF!</v>
      </c>
      <c r="BO127" s="81" t="e">
        <f>VLOOKUP(BL127,'[5]ENTRADA NETA'!$A$6:$D$191,4,FALSE)</f>
        <v>#REF!</v>
      </c>
      <c r="BP127" s="81" t="e">
        <f>VLOOKUP(BM127,'[5]ENTRADA NETA'!$A$6:$D$191,4,FALSE)</f>
        <v>#N/A</v>
      </c>
      <c r="BQ127" s="81" t="e">
        <f>VLOOKUP(BN127,'[5]ENTRADA NETA'!$A$6:$D$191,4,FALSE)</f>
        <v>#REF!</v>
      </c>
      <c r="BR127" s="81" t="e">
        <f>VLOOKUP(BO127,'[5]ENTRADA NETA'!$A$6:$D$191,4,FALSE)</f>
        <v>#REF!</v>
      </c>
      <c r="BS127" s="81" t="e">
        <f>VLOOKUP(BP127,'[5]ENTRADA NETA'!$A$6:$D$191,4,FALSE)</f>
        <v>#N/A</v>
      </c>
      <c r="BT127" s="81" t="e">
        <f>VLOOKUP(BQ127,'[5]ENTRADA NETA'!$A$6:$D$191,4,FALSE)</f>
        <v>#REF!</v>
      </c>
      <c r="BU127" s="81" t="e">
        <f>VLOOKUP(BR127,'[5]ENTRADA NETA'!$A$6:$D$191,4,FALSE)</f>
        <v>#REF!</v>
      </c>
      <c r="BV127" s="81" t="e">
        <f>VLOOKUP(BS127,'[5]ENTRADA NETA'!$A$6:$D$191,4,FALSE)</f>
        <v>#N/A</v>
      </c>
      <c r="BW127" s="81" t="e">
        <f>VLOOKUP(BT127,'[5]ENTRADA NETA'!$A$6:$D$191,4,FALSE)</f>
        <v>#REF!</v>
      </c>
      <c r="BX127" s="81" t="e">
        <f>VLOOKUP(BU127,'[5]ENTRADA NETA'!$A$6:$D$191,4,FALSE)</f>
        <v>#REF!</v>
      </c>
      <c r="BY127" s="81" t="e">
        <f>VLOOKUP(BV127,'[5]ENTRADA NETA'!$A$6:$D$191,4,FALSE)</f>
        <v>#N/A</v>
      </c>
      <c r="BZ127" s="81" t="e">
        <f>VLOOKUP(BW127,'[5]ENTRADA NETA'!$A$6:$D$191,4,FALSE)</f>
        <v>#REF!</v>
      </c>
      <c r="CA127" s="81" t="e">
        <f>VLOOKUP(BX127,'[5]ENTRADA NETA'!$A$6:$D$191,4,FALSE)</f>
        <v>#REF!</v>
      </c>
      <c r="CB127" s="81" t="e">
        <f>VLOOKUP(BY127,'[5]ENTRADA NETA'!$A$6:$D$191,4,FALSE)</f>
        <v>#N/A</v>
      </c>
      <c r="CC127" s="81" t="e">
        <f>VLOOKUP(BZ127,'[5]ENTRADA NETA'!$A$6:$D$191,4,FALSE)</f>
        <v>#REF!</v>
      </c>
      <c r="CD127" s="81" t="e">
        <f>VLOOKUP(CA127,'[5]ENTRADA NETA'!$A$6:$D$191,4,FALSE)</f>
        <v>#REF!</v>
      </c>
      <c r="CE127" s="81" t="e">
        <f>VLOOKUP(CB127,'[5]ENTRADA NETA'!$A$6:$D$191,4,FALSE)</f>
        <v>#N/A</v>
      </c>
      <c r="CF127" s="81" t="e">
        <f>VLOOKUP(CC127,'[5]ENTRADA NETA'!$A$6:$D$191,4,FALSE)</f>
        <v>#REF!</v>
      </c>
      <c r="CG127" s="81" t="e">
        <f>VLOOKUP(CD127,'[5]ENTRADA NETA'!$A$6:$D$191,4,FALSE)</f>
        <v>#REF!</v>
      </c>
      <c r="CH127" s="81" t="e">
        <f>VLOOKUP(CE127,'[5]ENTRADA NETA'!$A$6:$D$191,4,FALSE)</f>
        <v>#N/A</v>
      </c>
      <c r="CI127" s="81" t="e">
        <f>VLOOKUP(CF127,'[5]ENTRADA NETA'!$A$6:$D$191,4,FALSE)</f>
        <v>#REF!</v>
      </c>
      <c r="CJ127" s="81" t="e">
        <f>VLOOKUP(CG127,'[5]ENTRADA NETA'!$A$6:$D$191,4,FALSE)</f>
        <v>#REF!</v>
      </c>
      <c r="CK127" s="81" t="e">
        <f>VLOOKUP(CH127,'[5]ENTRADA NETA'!$A$6:$D$191,4,FALSE)</f>
        <v>#N/A</v>
      </c>
      <c r="CL127" s="81" t="e">
        <f>VLOOKUP(CI127,'[5]ENTRADA NETA'!$A$6:$D$191,4,FALSE)</f>
        <v>#REF!</v>
      </c>
      <c r="CM127" s="81" t="e">
        <f>VLOOKUP(CJ127,'[5]ENTRADA NETA'!$A$6:$D$191,4,FALSE)</f>
        <v>#REF!</v>
      </c>
      <c r="CN127" s="81" t="e">
        <f>VLOOKUP(CK127,'[5]ENTRADA NETA'!$A$6:$D$191,4,FALSE)</f>
        <v>#N/A</v>
      </c>
      <c r="CO127" s="81" t="e">
        <f>VLOOKUP(CL127,'[5]ENTRADA NETA'!$A$6:$D$191,4,FALSE)</f>
        <v>#REF!</v>
      </c>
      <c r="CP127" s="81" t="e">
        <f>VLOOKUP(CM127,'[5]ENTRADA NETA'!$A$6:$D$191,4,FALSE)</f>
        <v>#REF!</v>
      </c>
      <c r="CQ127" s="81" t="e">
        <f>VLOOKUP(CN127,'[5]ENTRADA NETA'!$A$6:$D$191,4,FALSE)</f>
        <v>#N/A</v>
      </c>
      <c r="CR127" s="81" t="e">
        <f>VLOOKUP(CO127,'[5]ENTRADA NETA'!$A$6:$D$191,4,FALSE)</f>
        <v>#REF!</v>
      </c>
      <c r="CS127" s="81" t="e">
        <f>VLOOKUP(CP127,'[5]ENTRADA NETA'!$A$6:$D$191,4,FALSE)</f>
        <v>#REF!</v>
      </c>
      <c r="CT127" s="81" t="e">
        <f>VLOOKUP(CQ127,'[5]ENTRADA NETA'!$A$6:$D$191,4,FALSE)</f>
        <v>#N/A</v>
      </c>
      <c r="CU127" s="81" t="e">
        <f>VLOOKUP(CR127,'[5]ENTRADA NETA'!$A$6:$D$191,4,FALSE)</f>
        <v>#REF!</v>
      </c>
      <c r="CV127" s="81" t="e">
        <f>VLOOKUP(CS127,'[5]ENTRADA NETA'!$A$6:$D$191,4,FALSE)</f>
        <v>#REF!</v>
      </c>
      <c r="CW127" s="81" t="e">
        <f>VLOOKUP(CT127,'[5]ENTRADA NETA'!$A$6:$D$191,4,FALSE)</f>
        <v>#N/A</v>
      </c>
      <c r="CX127" s="81" t="e">
        <f>VLOOKUP(CU127,'[5]ENTRADA NETA'!$A$6:$D$191,4,FALSE)</f>
        <v>#REF!</v>
      </c>
      <c r="CY127" s="81" t="e">
        <f>VLOOKUP(CV127,'[5]ENTRADA NETA'!$A$6:$D$191,4,FALSE)</f>
        <v>#REF!</v>
      </c>
      <c r="CZ127" s="81" t="e">
        <f>VLOOKUP(CW127,'[5]ENTRADA NETA'!$A$6:$D$191,4,FALSE)</f>
        <v>#N/A</v>
      </c>
      <c r="DA127" s="81" t="e">
        <f>VLOOKUP(CX127,'[5]ENTRADA NETA'!$A$6:$D$191,4,FALSE)</f>
        <v>#REF!</v>
      </c>
      <c r="DB127" s="81" t="e">
        <f>VLOOKUP(CY127,'[5]ENTRADA NETA'!$A$6:$D$191,4,FALSE)</f>
        <v>#REF!</v>
      </c>
      <c r="DC127" s="81" t="e">
        <f>VLOOKUP(CZ127,'[5]ENTRADA NETA'!$A$6:$D$191,4,FALSE)</f>
        <v>#N/A</v>
      </c>
      <c r="DD127" s="81" t="e">
        <f>VLOOKUP(DA127,'[5]ENTRADA NETA'!$A$6:$D$191,4,FALSE)</f>
        <v>#REF!</v>
      </c>
      <c r="DE127" s="81" t="e">
        <f>VLOOKUP(DB127,'[5]ENTRADA NETA'!$A$6:$D$191,4,FALSE)</f>
        <v>#REF!</v>
      </c>
      <c r="DF127" s="81" t="e">
        <f>VLOOKUP(DC127,'[5]ENTRADA NETA'!$A$6:$D$191,4,FALSE)</f>
        <v>#N/A</v>
      </c>
      <c r="DG127" s="81" t="e">
        <f>VLOOKUP(DD127,'[5]ENTRADA NETA'!$A$6:$D$191,4,FALSE)</f>
        <v>#REF!</v>
      </c>
      <c r="DH127" s="81" t="e">
        <f>VLOOKUP(DE127,'[5]ENTRADA NETA'!$A$6:$D$191,4,FALSE)</f>
        <v>#REF!</v>
      </c>
      <c r="DI127" s="81" t="e">
        <f>VLOOKUP(DF127,'[5]ENTRADA NETA'!$A$6:$D$191,4,FALSE)</f>
        <v>#N/A</v>
      </c>
      <c r="DJ127" s="81" t="e">
        <f>VLOOKUP(DG127,'[5]ENTRADA NETA'!$A$6:$D$191,4,FALSE)</f>
        <v>#REF!</v>
      </c>
      <c r="DK127" s="81" t="e">
        <f>VLOOKUP(DH127,'[5]ENTRADA NETA'!$A$6:$D$191,4,FALSE)</f>
        <v>#REF!</v>
      </c>
      <c r="DL127" s="81" t="e">
        <f>VLOOKUP(DI127,'[5]ENTRADA NETA'!$A$6:$D$191,4,FALSE)</f>
        <v>#N/A</v>
      </c>
      <c r="DM127" s="81" t="e">
        <f>VLOOKUP(DJ127,'[5]ENTRADA NETA'!$A$6:$D$191,4,FALSE)</f>
        <v>#REF!</v>
      </c>
      <c r="DN127" s="81" t="e">
        <f>VLOOKUP(DK127,'[5]ENTRADA NETA'!$A$6:$D$191,4,FALSE)</f>
        <v>#REF!</v>
      </c>
      <c r="DO127" s="81" t="e">
        <f>VLOOKUP(DL127,'[5]ENTRADA NETA'!$A$6:$D$191,4,FALSE)</f>
        <v>#N/A</v>
      </c>
      <c r="DP127" s="81" t="e">
        <f>VLOOKUP(DM127,'[5]ENTRADA NETA'!$A$6:$D$191,4,FALSE)</f>
        <v>#REF!</v>
      </c>
      <c r="DQ127" s="81" t="e">
        <f>VLOOKUP(DN127,'[5]ENTRADA NETA'!$A$6:$D$191,4,FALSE)</f>
        <v>#REF!</v>
      </c>
      <c r="DR127" s="81" t="e">
        <f>VLOOKUP(DO127,'[5]ENTRADA NETA'!$A$6:$D$191,4,FALSE)</f>
        <v>#N/A</v>
      </c>
      <c r="DS127" s="81" t="e">
        <f>VLOOKUP(DP127,'[5]ENTRADA NETA'!$A$6:$D$191,4,FALSE)</f>
        <v>#REF!</v>
      </c>
      <c r="DT127" s="81" t="e">
        <f>VLOOKUP(DQ127,'[5]ENTRADA NETA'!$A$6:$D$191,4,FALSE)</f>
        <v>#REF!</v>
      </c>
      <c r="DU127" s="81" t="e">
        <f>VLOOKUP(DR127,'[5]ENTRADA NETA'!$A$6:$D$191,4,FALSE)</f>
        <v>#N/A</v>
      </c>
      <c r="DV127" s="81" t="e">
        <f>VLOOKUP(DS127,'[5]ENTRADA NETA'!$A$6:$D$191,4,FALSE)</f>
        <v>#REF!</v>
      </c>
      <c r="DW127" s="81" t="e">
        <f>VLOOKUP(DT127,'[5]ENTRADA NETA'!$A$6:$D$191,4,FALSE)</f>
        <v>#REF!</v>
      </c>
      <c r="DX127" s="81" t="e">
        <f>VLOOKUP(DU127,'[5]ENTRADA NETA'!$A$6:$D$191,4,FALSE)</f>
        <v>#N/A</v>
      </c>
      <c r="DY127" s="81" t="e">
        <f>VLOOKUP(DV127,'[5]ENTRADA NETA'!$A$6:$D$191,4,FALSE)</f>
        <v>#REF!</v>
      </c>
      <c r="DZ127" s="81" t="e">
        <f>VLOOKUP(DW127,'[5]ENTRADA NETA'!$A$6:$D$191,4,FALSE)</f>
        <v>#REF!</v>
      </c>
      <c r="EA127" s="81" t="e">
        <f>VLOOKUP(DX127,'[5]ENTRADA NETA'!$A$6:$D$191,4,FALSE)</f>
        <v>#N/A</v>
      </c>
      <c r="EB127" s="81" t="e">
        <f>VLOOKUP(DY127,'[5]ENTRADA NETA'!$A$6:$D$191,4,FALSE)</f>
        <v>#REF!</v>
      </c>
      <c r="EC127" s="81" t="e">
        <f>VLOOKUP(DZ127,'[5]ENTRADA NETA'!$A$6:$D$191,4,FALSE)</f>
        <v>#REF!</v>
      </c>
      <c r="ED127" s="81" t="e">
        <f>VLOOKUP(EA127,'[5]ENTRADA NETA'!$A$6:$D$191,4,FALSE)</f>
        <v>#N/A</v>
      </c>
      <c r="EE127" s="81" t="e">
        <f>VLOOKUP(EB127,'[5]ENTRADA NETA'!$A$6:$D$191,4,FALSE)</f>
        <v>#REF!</v>
      </c>
      <c r="EF127" s="81" t="e">
        <f>VLOOKUP(EC127,'[5]ENTRADA NETA'!$A$6:$D$191,4,FALSE)</f>
        <v>#REF!</v>
      </c>
      <c r="EG127" s="81" t="e">
        <f>VLOOKUP(ED127,'[5]ENTRADA NETA'!$A$6:$D$191,4,FALSE)</f>
        <v>#N/A</v>
      </c>
      <c r="EH127" s="81" t="e">
        <f>VLOOKUP(EE127,'[5]ENTRADA NETA'!$A$6:$D$191,4,FALSE)</f>
        <v>#REF!</v>
      </c>
      <c r="EI127" s="81" t="e">
        <f>VLOOKUP(EF127,'[5]ENTRADA NETA'!$A$6:$D$191,4,FALSE)</f>
        <v>#REF!</v>
      </c>
      <c r="EJ127" s="81" t="e">
        <f>VLOOKUP(EG127,'[5]ENTRADA NETA'!$A$6:$D$191,4,FALSE)</f>
        <v>#N/A</v>
      </c>
      <c r="EK127" s="81" t="e">
        <f>VLOOKUP(EH127,'[5]ENTRADA NETA'!$A$6:$D$191,4,FALSE)</f>
        <v>#REF!</v>
      </c>
      <c r="EL127" s="81" t="e">
        <f>VLOOKUP(EI127,'[5]ENTRADA NETA'!$A$6:$D$191,4,FALSE)</f>
        <v>#REF!</v>
      </c>
      <c r="EM127" s="81" t="e">
        <f>VLOOKUP(EJ127,'[5]ENTRADA NETA'!$A$6:$D$191,4,FALSE)</f>
        <v>#N/A</v>
      </c>
      <c r="EN127" s="81" t="e">
        <f>VLOOKUP(EK127,'[5]ENTRADA NETA'!$A$6:$D$191,4,FALSE)</f>
        <v>#REF!</v>
      </c>
      <c r="EO127" s="81" t="e">
        <f>VLOOKUP(EL127,'[5]ENTRADA NETA'!$A$6:$D$191,4,FALSE)</f>
        <v>#REF!</v>
      </c>
      <c r="EP127" s="81" t="e">
        <f>VLOOKUP(EM127,'[5]ENTRADA NETA'!$A$6:$D$191,4,FALSE)</f>
        <v>#N/A</v>
      </c>
      <c r="EQ127" s="81" t="e">
        <f>VLOOKUP(EN127,'[5]ENTRADA NETA'!$A$6:$D$191,4,FALSE)</f>
        <v>#REF!</v>
      </c>
      <c r="ER127" s="81" t="e">
        <f>VLOOKUP(EO127,'[5]ENTRADA NETA'!$A$6:$D$191,4,FALSE)</f>
        <v>#REF!</v>
      </c>
      <c r="ES127" s="81" t="e">
        <f>VLOOKUP(EP127,'[5]ENTRADA NETA'!$A$6:$D$191,4,FALSE)</f>
        <v>#N/A</v>
      </c>
      <c r="ET127" s="81" t="e">
        <f>VLOOKUP(EQ127,'[5]ENTRADA NETA'!$A$6:$D$191,4,FALSE)</f>
        <v>#REF!</v>
      </c>
      <c r="EU127" s="81" t="e">
        <f>VLOOKUP(ER127,'[5]ENTRADA NETA'!$A$6:$D$191,4,FALSE)</f>
        <v>#REF!</v>
      </c>
      <c r="EV127" s="81" t="e">
        <f>VLOOKUP(ES127,'[5]ENTRADA NETA'!$A$6:$D$191,4,FALSE)</f>
        <v>#N/A</v>
      </c>
      <c r="EW127" s="81" t="e">
        <f>VLOOKUP(ET127,'[5]ENTRADA NETA'!$A$6:$D$191,4,FALSE)</f>
        <v>#REF!</v>
      </c>
      <c r="EX127" s="81" t="e">
        <f>VLOOKUP(EU127,'[5]ENTRADA NETA'!$A$6:$D$191,4,FALSE)</f>
        <v>#REF!</v>
      </c>
      <c r="EY127" s="81" t="e">
        <f>VLOOKUP(EV127,'[5]ENTRADA NETA'!$A$6:$D$191,4,FALSE)</f>
        <v>#N/A</v>
      </c>
      <c r="EZ127" s="81" t="e">
        <f>VLOOKUP(EW127,'[5]ENTRADA NETA'!$A$6:$D$191,4,FALSE)</f>
        <v>#REF!</v>
      </c>
      <c r="FA127" s="81" t="e">
        <f>VLOOKUP(EX127,'[5]ENTRADA NETA'!$A$6:$D$191,4,FALSE)</f>
        <v>#REF!</v>
      </c>
      <c r="FB127" s="81" t="e">
        <f>VLOOKUP(EY127,'[5]ENTRADA NETA'!$A$6:$D$191,4,FALSE)</f>
        <v>#N/A</v>
      </c>
      <c r="FC127" s="81" t="e">
        <f>VLOOKUP(EZ127,'[5]ENTRADA NETA'!$A$6:$D$191,4,FALSE)</f>
        <v>#REF!</v>
      </c>
      <c r="FD127" s="81" t="e">
        <f>VLOOKUP(FA127,'[5]ENTRADA NETA'!$A$6:$D$191,4,FALSE)</f>
        <v>#REF!</v>
      </c>
      <c r="FE127" s="81" t="e">
        <f>VLOOKUP(FB127,'[5]ENTRADA NETA'!$A$6:$D$191,4,FALSE)</f>
        <v>#N/A</v>
      </c>
      <c r="FF127" s="81" t="e">
        <f>VLOOKUP(FC127,'[5]ENTRADA NETA'!$A$6:$D$191,4,FALSE)</f>
        <v>#REF!</v>
      </c>
      <c r="FG127" s="81" t="e">
        <f>VLOOKUP(FD127,'[5]ENTRADA NETA'!$A$6:$D$191,4,FALSE)</f>
        <v>#REF!</v>
      </c>
      <c r="FH127" s="81" t="e">
        <f>VLOOKUP(FE127,'[5]ENTRADA NETA'!$A$6:$D$191,4,FALSE)</f>
        <v>#N/A</v>
      </c>
      <c r="FI127" s="81" t="e">
        <f>VLOOKUP(FF127,'[5]ENTRADA NETA'!$A$6:$D$191,4,FALSE)</f>
        <v>#REF!</v>
      </c>
      <c r="FJ127" s="81" t="e">
        <f>VLOOKUP(FG127,'[5]ENTRADA NETA'!$A$6:$D$191,4,FALSE)</f>
        <v>#REF!</v>
      </c>
      <c r="FK127" s="81" t="e">
        <f>VLOOKUP(FH127,'[5]ENTRADA NETA'!$A$6:$D$191,4,FALSE)</f>
        <v>#N/A</v>
      </c>
      <c r="FL127" s="81" t="e">
        <f>VLOOKUP(FI127,'[5]ENTRADA NETA'!$A$6:$D$191,4,FALSE)</f>
        <v>#REF!</v>
      </c>
      <c r="FM127" s="81" t="e">
        <f>VLOOKUP(FJ127,'[5]ENTRADA NETA'!$A$6:$D$191,4,FALSE)</f>
        <v>#REF!</v>
      </c>
      <c r="FN127" s="81" t="e">
        <f>VLOOKUP(FK127,'[5]ENTRADA NETA'!$A$6:$D$191,4,FALSE)</f>
        <v>#N/A</v>
      </c>
      <c r="FO127" s="81" t="e">
        <f>VLOOKUP(FL127,'[5]ENTRADA NETA'!$A$6:$D$191,4,FALSE)</f>
        <v>#REF!</v>
      </c>
      <c r="FP127" s="81" t="e">
        <f>VLOOKUP(FM127,'[5]ENTRADA NETA'!$A$6:$D$191,4,FALSE)</f>
        <v>#REF!</v>
      </c>
      <c r="FQ127" s="81" t="e">
        <f>VLOOKUP(FN127,'[5]ENTRADA NETA'!$A$6:$D$191,4,FALSE)</f>
        <v>#N/A</v>
      </c>
      <c r="FR127" s="81" t="e">
        <f>VLOOKUP(FO127,'[5]ENTRADA NETA'!$A$6:$D$191,4,FALSE)</f>
        <v>#REF!</v>
      </c>
      <c r="FS127" s="81" t="e">
        <f>VLOOKUP(FP127,'[5]ENTRADA NETA'!$A$6:$D$191,4,FALSE)</f>
        <v>#REF!</v>
      </c>
      <c r="FT127" s="81" t="e">
        <f>VLOOKUP(FQ127,'[5]ENTRADA NETA'!$A$6:$D$191,4,FALSE)</f>
        <v>#N/A</v>
      </c>
      <c r="FU127" s="81" t="e">
        <f>VLOOKUP(FR127,'[5]ENTRADA NETA'!$A$6:$D$191,4,FALSE)</f>
        <v>#REF!</v>
      </c>
      <c r="FV127" s="81" t="e">
        <f>VLOOKUP(FS127,'[5]ENTRADA NETA'!$A$6:$D$191,4,FALSE)</f>
        <v>#REF!</v>
      </c>
      <c r="FW127" s="81" t="e">
        <f>VLOOKUP(FT127,'[5]ENTRADA NETA'!$A$6:$D$191,4,FALSE)</f>
        <v>#N/A</v>
      </c>
      <c r="FX127" s="81" t="e">
        <f>VLOOKUP(FU127,'[5]ENTRADA NETA'!$A$6:$D$191,4,FALSE)</f>
        <v>#REF!</v>
      </c>
      <c r="FY127" s="81" t="e">
        <f>VLOOKUP(FV127,'[5]ENTRADA NETA'!$A$6:$D$191,4,FALSE)</f>
        <v>#REF!</v>
      </c>
      <c r="FZ127" s="81" t="e">
        <f>VLOOKUP(FW127,'[5]ENTRADA NETA'!$A$6:$D$191,4,FALSE)</f>
        <v>#N/A</v>
      </c>
      <c r="GA127" s="81" t="e">
        <f>VLOOKUP(FX127,'[5]ENTRADA NETA'!$A$6:$D$191,4,FALSE)</f>
        <v>#REF!</v>
      </c>
      <c r="GB127" s="81" t="e">
        <f>VLOOKUP(FY127,'[5]ENTRADA NETA'!$A$6:$D$191,4,FALSE)</f>
        <v>#REF!</v>
      </c>
      <c r="GC127" s="81" t="e">
        <f>VLOOKUP(FZ127,'[5]ENTRADA NETA'!$A$6:$D$191,4,FALSE)</f>
        <v>#N/A</v>
      </c>
      <c r="GD127" s="81" t="e">
        <f>VLOOKUP(GA127,'[5]ENTRADA NETA'!$A$6:$D$191,4,FALSE)</f>
        <v>#REF!</v>
      </c>
      <c r="GE127" s="81" t="e">
        <f>VLOOKUP(GB127,'[5]ENTRADA NETA'!$A$6:$D$191,4,FALSE)</f>
        <v>#REF!</v>
      </c>
      <c r="GF127" s="81" t="e">
        <f>VLOOKUP(GC127,'[5]ENTRADA NETA'!$A$6:$D$191,4,FALSE)</f>
        <v>#N/A</v>
      </c>
      <c r="GG127" s="81" t="e">
        <f>VLOOKUP(GD127,'[5]ENTRADA NETA'!$A$6:$D$191,4,FALSE)</f>
        <v>#REF!</v>
      </c>
      <c r="GH127" s="81" t="e">
        <f>VLOOKUP(GE127,'[5]ENTRADA NETA'!$A$6:$D$191,4,FALSE)</f>
        <v>#REF!</v>
      </c>
      <c r="GI127" s="81" t="e">
        <f>VLOOKUP(GF127,'[5]ENTRADA NETA'!$A$6:$D$191,4,FALSE)</f>
        <v>#N/A</v>
      </c>
      <c r="GJ127" s="81" t="e">
        <f>VLOOKUP(GG127,'[5]ENTRADA NETA'!$A$6:$D$191,4,FALSE)</f>
        <v>#REF!</v>
      </c>
      <c r="GK127" s="81" t="e">
        <f>VLOOKUP(GH127,'[5]ENTRADA NETA'!$A$6:$D$191,4,FALSE)</f>
        <v>#REF!</v>
      </c>
      <c r="GL127" s="81" t="e">
        <f>VLOOKUP(GI127,'[5]ENTRADA NETA'!$A$6:$D$191,4,FALSE)</f>
        <v>#N/A</v>
      </c>
      <c r="GM127" s="81" t="e">
        <f>VLOOKUP(GJ127,'[5]ENTRADA NETA'!$A$6:$D$191,4,FALSE)</f>
        <v>#REF!</v>
      </c>
      <c r="GN127" s="81" t="e">
        <f>VLOOKUP(GK127,'[5]ENTRADA NETA'!$A$6:$D$191,4,FALSE)</f>
        <v>#REF!</v>
      </c>
      <c r="GO127" s="81" t="e">
        <f>VLOOKUP(GL127,'[5]ENTRADA NETA'!$A$6:$D$191,4,FALSE)</f>
        <v>#N/A</v>
      </c>
      <c r="GP127" s="81" t="e">
        <f>VLOOKUP(GM127,'[5]ENTRADA NETA'!$A$6:$D$191,4,FALSE)</f>
        <v>#REF!</v>
      </c>
      <c r="GQ127" s="81" t="e">
        <f>VLOOKUP(GN127,'[5]ENTRADA NETA'!$A$6:$D$191,4,FALSE)</f>
        <v>#REF!</v>
      </c>
      <c r="GR127" s="81" t="e">
        <f>VLOOKUP(GO127,'[5]ENTRADA NETA'!$A$6:$D$191,4,FALSE)</f>
        <v>#N/A</v>
      </c>
      <c r="GS127" s="81" t="e">
        <f>VLOOKUP(GP127,'[5]ENTRADA NETA'!$A$6:$D$191,4,FALSE)</f>
        <v>#REF!</v>
      </c>
      <c r="GT127" s="81" t="e">
        <f>VLOOKUP(GQ127,'[5]ENTRADA NETA'!$A$6:$D$191,4,FALSE)</f>
        <v>#REF!</v>
      </c>
      <c r="GU127" s="81" t="e">
        <f>VLOOKUP(GR127,'[5]ENTRADA NETA'!$A$6:$D$191,4,FALSE)</f>
        <v>#N/A</v>
      </c>
      <c r="GV127" s="81" t="e">
        <f>VLOOKUP(GS127,'[5]ENTRADA NETA'!$A$6:$D$191,4,FALSE)</f>
        <v>#REF!</v>
      </c>
      <c r="GW127" s="81" t="e">
        <f>VLOOKUP(GT127,'[5]ENTRADA NETA'!$A$6:$D$191,4,FALSE)</f>
        <v>#REF!</v>
      </c>
      <c r="GX127" s="81" t="e">
        <f>VLOOKUP(GU127,'[5]ENTRADA NETA'!$A$6:$D$191,4,FALSE)</f>
        <v>#N/A</v>
      </c>
      <c r="GY127" s="81" t="e">
        <f>VLOOKUP(GV127,'[5]ENTRADA NETA'!$A$6:$D$191,4,FALSE)</f>
        <v>#REF!</v>
      </c>
      <c r="GZ127" s="81" t="e">
        <f>VLOOKUP(GW127,'[5]ENTRADA NETA'!$A$6:$D$191,4,FALSE)</f>
        <v>#REF!</v>
      </c>
      <c r="HA127" s="81" t="e">
        <f>VLOOKUP(GX127,'[5]ENTRADA NETA'!$A$6:$D$191,4,FALSE)</f>
        <v>#N/A</v>
      </c>
      <c r="HB127" s="81" t="e">
        <f>VLOOKUP(GY127,'[5]ENTRADA NETA'!$A$6:$D$191,4,FALSE)</f>
        <v>#REF!</v>
      </c>
      <c r="HC127" s="81" t="e">
        <f>VLOOKUP(GZ127,'[5]ENTRADA NETA'!$A$6:$D$191,4,FALSE)</f>
        <v>#REF!</v>
      </c>
      <c r="HD127" s="81" t="e">
        <f>VLOOKUP(HA127,'[5]ENTRADA NETA'!$A$6:$D$191,4,FALSE)</f>
        <v>#N/A</v>
      </c>
      <c r="HE127" s="81" t="e">
        <f>VLOOKUP(HB127,'[5]ENTRADA NETA'!$A$6:$D$191,4,FALSE)</f>
        <v>#REF!</v>
      </c>
      <c r="HF127" s="81" t="e">
        <f>VLOOKUP(HC127,'[5]ENTRADA NETA'!$A$6:$D$191,4,FALSE)</f>
        <v>#REF!</v>
      </c>
      <c r="HG127" s="81" t="e">
        <f>VLOOKUP(HD127,'[5]ENTRADA NETA'!$A$6:$D$191,4,FALSE)</f>
        <v>#N/A</v>
      </c>
      <c r="HH127" s="81" t="e">
        <f>VLOOKUP(HE127,'[5]ENTRADA NETA'!$A$6:$D$191,4,FALSE)</f>
        <v>#REF!</v>
      </c>
      <c r="HI127" s="81" t="e">
        <f>VLOOKUP(HF127,'[5]ENTRADA NETA'!$A$6:$D$191,4,FALSE)</f>
        <v>#REF!</v>
      </c>
      <c r="HJ127" s="81" t="e">
        <f>VLOOKUP(HG127,'[5]ENTRADA NETA'!$A$6:$D$191,4,FALSE)</f>
        <v>#N/A</v>
      </c>
      <c r="HK127" s="81" t="e">
        <f>VLOOKUP(HH127,'[5]ENTRADA NETA'!$A$6:$D$191,4,FALSE)</f>
        <v>#REF!</v>
      </c>
      <c r="HL127" s="81" t="e">
        <f>VLOOKUP(HI127,'[5]ENTRADA NETA'!$A$6:$D$191,4,FALSE)</f>
        <v>#REF!</v>
      </c>
      <c r="HM127" s="81" t="e">
        <f>VLOOKUP(HJ127,'[5]ENTRADA NETA'!$A$6:$D$191,4,FALSE)</f>
        <v>#N/A</v>
      </c>
      <c r="HN127" s="81" t="e">
        <f>VLOOKUP(HK127,'[5]ENTRADA NETA'!$A$6:$D$191,4,FALSE)</f>
        <v>#REF!</v>
      </c>
      <c r="HO127" s="81" t="e">
        <f>VLOOKUP(HL127,'[5]ENTRADA NETA'!$A$6:$D$191,4,FALSE)</f>
        <v>#REF!</v>
      </c>
      <c r="HP127" s="81" t="e">
        <f>VLOOKUP(HM127,'[5]ENTRADA NETA'!$A$6:$D$191,4,FALSE)</f>
        <v>#N/A</v>
      </c>
      <c r="HQ127" s="81" t="e">
        <f>VLOOKUP(HN127,'[5]ENTRADA NETA'!$A$6:$D$191,4,FALSE)</f>
        <v>#REF!</v>
      </c>
      <c r="HR127" s="81" t="e">
        <f>VLOOKUP(HO127,'[5]ENTRADA NETA'!$A$6:$D$191,4,FALSE)</f>
        <v>#REF!</v>
      </c>
      <c r="HS127" s="81" t="e">
        <f>VLOOKUP(HP127,'[5]ENTRADA NETA'!$A$6:$D$191,4,FALSE)</f>
        <v>#N/A</v>
      </c>
      <c r="HT127" s="81" t="e">
        <f>VLOOKUP(HQ127,'[5]ENTRADA NETA'!$A$6:$D$191,4,FALSE)</f>
        <v>#REF!</v>
      </c>
      <c r="HU127" s="81" t="e">
        <f>VLOOKUP(HR127,'[5]ENTRADA NETA'!$A$6:$D$191,4,FALSE)</f>
        <v>#REF!</v>
      </c>
      <c r="HV127" s="81" t="e">
        <f>VLOOKUP(HS127,'[5]ENTRADA NETA'!$A$6:$D$191,4,FALSE)</f>
        <v>#N/A</v>
      </c>
      <c r="HW127" s="81" t="e">
        <f>VLOOKUP(HT127,'[5]ENTRADA NETA'!$A$6:$D$191,4,FALSE)</f>
        <v>#REF!</v>
      </c>
      <c r="HX127" s="81" t="e">
        <f>VLOOKUP(HU127,'[5]ENTRADA NETA'!$A$6:$D$191,4,FALSE)</f>
        <v>#REF!</v>
      </c>
      <c r="HY127" s="81" t="e">
        <f>VLOOKUP(HV127,'[5]ENTRADA NETA'!$A$6:$D$191,4,FALSE)</f>
        <v>#N/A</v>
      </c>
      <c r="HZ127" s="81" t="e">
        <f>VLOOKUP(HW127,'[5]ENTRADA NETA'!$A$6:$D$191,4,FALSE)</f>
        <v>#REF!</v>
      </c>
      <c r="IA127" s="81" t="e">
        <f>VLOOKUP(HX127,'[5]ENTRADA NETA'!$A$6:$D$191,4,FALSE)</f>
        <v>#REF!</v>
      </c>
      <c r="IB127" s="81" t="e">
        <f>VLOOKUP(HY127,'[5]ENTRADA NETA'!$A$6:$D$191,4,FALSE)</f>
        <v>#N/A</v>
      </c>
      <c r="IC127" s="81" t="e">
        <f>VLOOKUP(HZ127,'[5]ENTRADA NETA'!$A$6:$D$191,4,FALSE)</f>
        <v>#REF!</v>
      </c>
      <c r="ID127" s="81" t="e">
        <f>VLOOKUP(IA127,'[5]ENTRADA NETA'!$A$6:$D$191,4,FALSE)</f>
        <v>#REF!</v>
      </c>
      <c r="IE127" s="81" t="e">
        <f>VLOOKUP(IB127,'[5]ENTRADA NETA'!$A$6:$D$191,4,FALSE)</f>
        <v>#N/A</v>
      </c>
      <c r="IF127" s="81" t="e">
        <f>VLOOKUP(IC127,'[5]ENTRADA NETA'!$A$6:$D$191,4,FALSE)</f>
        <v>#REF!</v>
      </c>
      <c r="IG127" s="81" t="e">
        <f>VLOOKUP(ID127,'[5]ENTRADA NETA'!$A$6:$D$191,4,FALSE)</f>
        <v>#REF!</v>
      </c>
      <c r="IH127" s="81" t="e">
        <f>VLOOKUP(IE127,'[5]ENTRADA NETA'!$A$6:$D$191,4,FALSE)</f>
        <v>#N/A</v>
      </c>
      <c r="II127" s="81" t="e">
        <f>VLOOKUP(IF127,'[5]ENTRADA NETA'!$A$6:$D$191,4,FALSE)</f>
        <v>#REF!</v>
      </c>
      <c r="IJ127" s="81" t="e">
        <f>VLOOKUP(IG127,'[5]ENTRADA NETA'!$A$6:$D$191,4,FALSE)</f>
        <v>#REF!</v>
      </c>
      <c r="IK127" s="81" t="e">
        <f>VLOOKUP(IH127,'[5]ENTRADA NETA'!$A$6:$D$191,4,FALSE)</f>
        <v>#N/A</v>
      </c>
      <c r="IL127" s="81" t="e">
        <f>VLOOKUP(II127,'[5]ENTRADA NETA'!$A$6:$D$191,4,FALSE)</f>
        <v>#REF!</v>
      </c>
      <c r="IM127" s="81" t="e">
        <f>VLOOKUP(IJ127,'[5]ENTRADA NETA'!$A$6:$D$191,4,FALSE)</f>
        <v>#REF!</v>
      </c>
      <c r="IN127" s="81" t="e">
        <f>VLOOKUP(IK127,'[5]ENTRADA NETA'!$A$6:$D$191,4,FALSE)</f>
        <v>#N/A</v>
      </c>
      <c r="IO127" s="81" t="e">
        <f>VLOOKUP(IL127,'[5]ENTRADA NETA'!$A$6:$D$191,4,FALSE)</f>
        <v>#REF!</v>
      </c>
      <c r="IP127" s="81" t="e">
        <f>VLOOKUP(IM127,'[5]ENTRADA NETA'!$A$6:$D$191,4,FALSE)</f>
        <v>#REF!</v>
      </c>
      <c r="IQ127" s="81" t="e">
        <f>VLOOKUP(IN127,'[5]ENTRADA NETA'!$A$6:$D$191,4,FALSE)</f>
        <v>#N/A</v>
      </c>
      <c r="IR127" s="81" t="e">
        <f>VLOOKUP(IO127,'[5]ENTRADA NETA'!$A$6:$D$191,4,FALSE)</f>
        <v>#REF!</v>
      </c>
      <c r="IS127" s="81" t="e">
        <f>VLOOKUP(IP127,'[5]ENTRADA NETA'!$A$6:$D$191,4,FALSE)</f>
        <v>#REF!</v>
      </c>
      <c r="IT127" s="81" t="e">
        <f>VLOOKUP(IQ127,'[5]ENTRADA NETA'!$A$6:$D$191,4,FALSE)</f>
        <v>#N/A</v>
      </c>
    </row>
    <row r="128" spans="1:254" ht="15.6" x14ac:dyDescent="0.3">
      <c r="A128" s="72" t="s">
        <v>615</v>
      </c>
      <c r="B128" s="78">
        <f t="shared" si="12"/>
        <v>18898</v>
      </c>
      <c r="C128" s="79">
        <v>18457</v>
      </c>
      <c r="D128" s="81">
        <v>441</v>
      </c>
    </row>
    <row r="129" spans="1:4" ht="15.6" x14ac:dyDescent="0.3">
      <c r="A129" s="21" t="s">
        <v>586</v>
      </c>
      <c r="B129" s="78">
        <f t="shared" si="12"/>
        <v>309</v>
      </c>
      <c r="C129" s="79">
        <v>293</v>
      </c>
      <c r="D129" s="81">
        <v>16</v>
      </c>
    </row>
    <row r="130" spans="1:4" ht="15.6" x14ac:dyDescent="0.3">
      <c r="A130" s="72" t="s">
        <v>31</v>
      </c>
      <c r="B130" s="78">
        <f t="shared" si="12"/>
        <v>3881</v>
      </c>
      <c r="C130" s="79">
        <v>3793</v>
      </c>
      <c r="D130" s="81">
        <v>88</v>
      </c>
    </row>
    <row r="131" spans="1:4" ht="15.6" x14ac:dyDescent="0.3">
      <c r="A131" s="72" t="s">
        <v>33</v>
      </c>
      <c r="B131" s="78">
        <f t="shared" si="12"/>
        <v>41</v>
      </c>
      <c r="C131" s="79">
        <v>38</v>
      </c>
      <c r="D131" s="81">
        <v>3</v>
      </c>
    </row>
    <row r="132" spans="1:4" ht="15.6" x14ac:dyDescent="0.3">
      <c r="A132" s="90" t="s">
        <v>34</v>
      </c>
      <c r="B132" s="78">
        <f t="shared" si="12"/>
        <v>7</v>
      </c>
      <c r="C132" s="79">
        <v>7</v>
      </c>
      <c r="D132" s="81">
        <v>0</v>
      </c>
    </row>
    <row r="133" spans="1:4" ht="15.6" x14ac:dyDescent="0.3">
      <c r="A133" s="29" t="s">
        <v>35</v>
      </c>
      <c r="B133" s="78">
        <f t="shared" si="12"/>
        <v>45</v>
      </c>
      <c r="C133" s="79">
        <v>44</v>
      </c>
      <c r="D133" s="81">
        <v>1</v>
      </c>
    </row>
    <row r="134" spans="1:4" ht="15.6" x14ac:dyDescent="0.3">
      <c r="A134" s="72" t="s">
        <v>101</v>
      </c>
      <c r="B134" s="78">
        <f t="shared" si="12"/>
        <v>19992</v>
      </c>
      <c r="C134" s="79">
        <v>19067</v>
      </c>
      <c r="D134" s="81">
        <v>925</v>
      </c>
    </row>
    <row r="135" spans="1:4" ht="15.6" x14ac:dyDescent="0.3">
      <c r="A135" s="72" t="s">
        <v>102</v>
      </c>
      <c r="B135" s="78">
        <f t="shared" si="12"/>
        <v>505</v>
      </c>
      <c r="C135" s="79">
        <v>434</v>
      </c>
      <c r="D135" s="81">
        <v>71</v>
      </c>
    </row>
    <row r="136" spans="1:4" ht="15.6" x14ac:dyDescent="0.3">
      <c r="A136" s="72" t="s">
        <v>103</v>
      </c>
      <c r="B136" s="78">
        <f t="shared" si="12"/>
        <v>14693</v>
      </c>
      <c r="C136" s="79">
        <v>14508</v>
      </c>
      <c r="D136" s="81">
        <v>185</v>
      </c>
    </row>
    <row r="137" spans="1:4" ht="15.6" x14ac:dyDescent="0.3">
      <c r="A137" s="72" t="s">
        <v>105</v>
      </c>
      <c r="B137" s="78">
        <f t="shared" si="12"/>
        <v>33</v>
      </c>
      <c r="C137" s="79">
        <v>32</v>
      </c>
      <c r="D137" s="81">
        <v>1</v>
      </c>
    </row>
    <row r="138" spans="1:4" ht="15.6" x14ac:dyDescent="0.3">
      <c r="A138" s="72" t="s">
        <v>107</v>
      </c>
      <c r="B138" s="78">
        <f t="shared" si="12"/>
        <v>10</v>
      </c>
      <c r="C138" s="79">
        <v>9</v>
      </c>
      <c r="D138" s="81">
        <v>1</v>
      </c>
    </row>
    <row r="139" spans="1:4" ht="15.6" x14ac:dyDescent="0.3">
      <c r="A139" s="84" t="s">
        <v>340</v>
      </c>
      <c r="B139" s="78">
        <f t="shared" si="12"/>
        <v>277</v>
      </c>
      <c r="C139" s="79">
        <v>268</v>
      </c>
      <c r="D139" s="81">
        <v>9</v>
      </c>
    </row>
    <row r="140" spans="1:4" ht="15.6" x14ac:dyDescent="0.3">
      <c r="A140" s="29" t="s">
        <v>122</v>
      </c>
      <c r="B140" s="78">
        <f t="shared" si="12"/>
        <v>972</v>
      </c>
      <c r="C140" s="79">
        <v>969</v>
      </c>
      <c r="D140" s="81">
        <v>3</v>
      </c>
    </row>
    <row r="141" spans="1:4" ht="15.6" x14ac:dyDescent="0.3">
      <c r="A141" s="29" t="s">
        <v>123</v>
      </c>
      <c r="B141" s="78">
        <f t="shared" si="12"/>
        <v>63</v>
      </c>
      <c r="C141" s="79">
        <v>63</v>
      </c>
      <c r="D141" s="81">
        <v>0</v>
      </c>
    </row>
    <row r="142" spans="1:4" ht="15.6" x14ac:dyDescent="0.3">
      <c r="A142" s="29" t="s">
        <v>124</v>
      </c>
      <c r="B142" s="78">
        <f t="shared" si="12"/>
        <v>40</v>
      </c>
      <c r="C142" s="79">
        <v>40</v>
      </c>
      <c r="D142" s="81">
        <v>0</v>
      </c>
    </row>
    <row r="143" spans="1:4" ht="15.6" x14ac:dyDescent="0.3">
      <c r="A143" s="29"/>
      <c r="B143" s="78"/>
      <c r="C143" s="79"/>
      <c r="D143" s="80"/>
    </row>
    <row r="144" spans="1:4" ht="15.6" x14ac:dyDescent="0.3">
      <c r="A144" s="76" t="s">
        <v>150</v>
      </c>
      <c r="B144" s="70">
        <f>SUM(C144:D144)</f>
        <v>148</v>
      </c>
      <c r="C144" s="70">
        <f>SUM(C146:C152)</f>
        <v>148</v>
      </c>
      <c r="D144" s="71">
        <f>SUM(D146:D152)</f>
        <v>0</v>
      </c>
    </row>
    <row r="145" spans="1:4" ht="15.6" x14ac:dyDescent="0.3">
      <c r="A145" s="29"/>
      <c r="B145" s="78"/>
      <c r="C145" s="79"/>
      <c r="D145" s="80"/>
    </row>
    <row r="146" spans="1:4" ht="15.6" x14ac:dyDescent="0.3">
      <c r="A146" s="29" t="s">
        <v>11</v>
      </c>
      <c r="B146" s="78">
        <f t="shared" ref="B146:B152" si="13">SUM(C146:D146)</f>
        <v>19</v>
      </c>
      <c r="C146" s="79">
        <v>19</v>
      </c>
      <c r="D146" s="81">
        <v>0</v>
      </c>
    </row>
    <row r="147" spans="1:4" ht="15.6" x14ac:dyDescent="0.3">
      <c r="A147" s="29" t="s">
        <v>66</v>
      </c>
      <c r="B147" s="78">
        <f>SUM(C147:D147)</f>
        <v>0</v>
      </c>
      <c r="C147" s="79">
        <v>0</v>
      </c>
      <c r="D147" s="81">
        <v>0</v>
      </c>
    </row>
    <row r="148" spans="1:4" ht="15.6" x14ac:dyDescent="0.3">
      <c r="A148" s="72" t="s">
        <v>59</v>
      </c>
      <c r="B148" s="78">
        <f>SUM(C148:D148)</f>
        <v>34</v>
      </c>
      <c r="C148" s="79">
        <v>34</v>
      </c>
      <c r="D148" s="81">
        <v>0</v>
      </c>
    </row>
    <row r="149" spans="1:4" ht="15.6" x14ac:dyDescent="0.3">
      <c r="A149" s="6" t="s">
        <v>86</v>
      </c>
      <c r="B149" s="78">
        <f>SUM(C149:D149)</f>
        <v>3</v>
      </c>
      <c r="C149" s="79">
        <v>3</v>
      </c>
      <c r="D149" s="81">
        <v>0</v>
      </c>
    </row>
    <row r="150" spans="1:4" ht="15.6" x14ac:dyDescent="0.3">
      <c r="A150" s="29" t="s">
        <v>91</v>
      </c>
      <c r="B150" s="78">
        <f t="shared" si="13"/>
        <v>22</v>
      </c>
      <c r="C150" s="79">
        <v>22</v>
      </c>
      <c r="D150" s="81">
        <v>0</v>
      </c>
    </row>
    <row r="151" spans="1:4" ht="15.6" x14ac:dyDescent="0.3">
      <c r="A151" s="72" t="s">
        <v>229</v>
      </c>
      <c r="B151" s="78">
        <f t="shared" si="13"/>
        <v>60</v>
      </c>
      <c r="C151" s="79">
        <v>60</v>
      </c>
      <c r="D151" s="81">
        <v>0</v>
      </c>
    </row>
    <row r="152" spans="1:4" ht="15.6" x14ac:dyDescent="0.3">
      <c r="A152" s="29" t="s">
        <v>121</v>
      </c>
      <c r="B152" s="78">
        <f t="shared" si="13"/>
        <v>10</v>
      </c>
      <c r="C152" s="79">
        <v>10</v>
      </c>
      <c r="D152" s="81">
        <v>0</v>
      </c>
    </row>
    <row r="153" spans="1:4" ht="15.6" x14ac:dyDescent="0.3">
      <c r="A153" s="29"/>
      <c r="B153" s="78"/>
      <c r="C153" s="79"/>
      <c r="D153" s="80"/>
    </row>
    <row r="154" spans="1:4" ht="15.6" x14ac:dyDescent="0.3">
      <c r="A154" s="76" t="s">
        <v>151</v>
      </c>
      <c r="B154" s="70">
        <f>SUM(C154:D154)</f>
        <v>3629</v>
      </c>
      <c r="C154" s="70">
        <f>SUM(C156:C164)</f>
        <v>3600</v>
      </c>
      <c r="D154" s="71">
        <f>SUM(D156:D164)</f>
        <v>29</v>
      </c>
    </row>
    <row r="155" spans="1:4" ht="15.6" x14ac:dyDescent="0.3">
      <c r="A155" s="29"/>
      <c r="B155" s="78"/>
      <c r="C155" s="79"/>
      <c r="D155" s="80"/>
    </row>
    <row r="156" spans="1:4" ht="15.6" x14ac:dyDescent="0.3">
      <c r="A156" s="29" t="s">
        <v>480</v>
      </c>
      <c r="B156" s="78">
        <f t="shared" ref="B156:B164" si="14">SUM(C156:D156)</f>
        <v>325</v>
      </c>
      <c r="C156" s="79">
        <v>317</v>
      </c>
      <c r="D156" s="81">
        <v>8</v>
      </c>
    </row>
    <row r="157" spans="1:4" ht="15.6" x14ac:dyDescent="0.3">
      <c r="A157" s="6" t="s">
        <v>285</v>
      </c>
      <c r="B157" s="78">
        <f t="shared" si="14"/>
        <v>0</v>
      </c>
      <c r="C157" s="79">
        <v>0</v>
      </c>
      <c r="D157" s="81">
        <v>0</v>
      </c>
    </row>
    <row r="158" spans="1:4" ht="15.6" x14ac:dyDescent="0.3">
      <c r="A158" s="6" t="s">
        <v>200</v>
      </c>
      <c r="B158" s="78">
        <f t="shared" si="14"/>
        <v>3058</v>
      </c>
      <c r="C158" s="79">
        <v>3052</v>
      </c>
      <c r="D158" s="81">
        <v>6</v>
      </c>
    </row>
    <row r="159" spans="1:4" ht="15.6" x14ac:dyDescent="0.3">
      <c r="A159" s="6" t="s">
        <v>580</v>
      </c>
      <c r="B159" s="78">
        <f t="shared" si="14"/>
        <v>0</v>
      </c>
      <c r="C159" s="79">
        <v>0</v>
      </c>
      <c r="D159" s="81">
        <v>0</v>
      </c>
    </row>
    <row r="160" spans="1:4" ht="15.6" x14ac:dyDescent="0.3">
      <c r="A160" s="27" t="s">
        <v>286</v>
      </c>
      <c r="B160" s="78">
        <f>SUM(C160:D160)</f>
        <v>0</v>
      </c>
      <c r="C160" s="79">
        <v>0</v>
      </c>
      <c r="D160" s="81">
        <v>0</v>
      </c>
    </row>
    <row r="161" spans="1:4" ht="15.6" x14ac:dyDescent="0.3">
      <c r="A161" s="29" t="s">
        <v>510</v>
      </c>
      <c r="B161" s="78">
        <f t="shared" si="14"/>
        <v>2</v>
      </c>
      <c r="C161" s="79">
        <v>2</v>
      </c>
      <c r="D161" s="81">
        <v>0</v>
      </c>
    </row>
    <row r="162" spans="1:4" ht="15.6" x14ac:dyDescent="0.3">
      <c r="A162" s="23" t="s">
        <v>260</v>
      </c>
      <c r="B162" s="78">
        <f t="shared" si="14"/>
        <v>20</v>
      </c>
      <c r="C162" s="79">
        <v>18</v>
      </c>
      <c r="D162" s="81">
        <v>2</v>
      </c>
    </row>
    <row r="163" spans="1:4" ht="15.6" x14ac:dyDescent="0.3">
      <c r="A163" s="29" t="s">
        <v>37</v>
      </c>
      <c r="B163" s="78">
        <f t="shared" si="14"/>
        <v>174</v>
      </c>
      <c r="C163" s="79">
        <v>169</v>
      </c>
      <c r="D163" s="81">
        <v>5</v>
      </c>
    </row>
    <row r="164" spans="1:4" ht="15.6" x14ac:dyDescent="0.3">
      <c r="A164" s="6" t="s">
        <v>223</v>
      </c>
      <c r="B164" s="78">
        <f t="shared" si="14"/>
        <v>50</v>
      </c>
      <c r="C164" s="79">
        <v>42</v>
      </c>
      <c r="D164" s="81">
        <v>8</v>
      </c>
    </row>
    <row r="165" spans="1:4" ht="15.6" x14ac:dyDescent="0.3">
      <c r="B165" s="78"/>
      <c r="C165" s="79"/>
      <c r="D165" s="80"/>
    </row>
    <row r="166" spans="1:4" ht="15.6" x14ac:dyDescent="0.3">
      <c r="A166" s="76" t="s">
        <v>152</v>
      </c>
      <c r="B166" s="70">
        <f>SUM(C166:D166)</f>
        <v>7</v>
      </c>
      <c r="C166" s="70">
        <f>SUM(C168:C170)</f>
        <v>6</v>
      </c>
      <c r="D166" s="71">
        <f>SUM(D168:D170)</f>
        <v>1</v>
      </c>
    </row>
    <row r="167" spans="1:4" ht="15.6" x14ac:dyDescent="0.3">
      <c r="A167" s="88"/>
      <c r="B167" s="78"/>
      <c r="C167" s="79"/>
      <c r="D167" s="80"/>
    </row>
    <row r="168" spans="1:4" ht="15.6" x14ac:dyDescent="0.3">
      <c r="A168" s="84" t="s">
        <v>494</v>
      </c>
      <c r="B168" s="78">
        <f>SUM(C168:D168)</f>
        <v>2</v>
      </c>
      <c r="C168" s="79">
        <v>1</v>
      </c>
      <c r="D168" s="81">
        <v>1</v>
      </c>
    </row>
    <row r="169" spans="1:4" ht="15.6" x14ac:dyDescent="0.3">
      <c r="A169" s="6" t="s">
        <v>395</v>
      </c>
      <c r="B169" s="78">
        <f>SUM(C169:D169)</f>
        <v>3</v>
      </c>
      <c r="C169" s="79">
        <v>3</v>
      </c>
      <c r="D169" s="81">
        <v>0</v>
      </c>
    </row>
    <row r="170" spans="1:4" ht="15.6" x14ac:dyDescent="0.3">
      <c r="A170" s="25" t="s">
        <v>60</v>
      </c>
      <c r="B170" s="78">
        <f>SUM(C170:D170)</f>
        <v>2</v>
      </c>
      <c r="C170" s="79">
        <v>2</v>
      </c>
      <c r="D170" s="81">
        <v>0</v>
      </c>
    </row>
    <row r="171" spans="1:4" ht="15.6" x14ac:dyDescent="0.3">
      <c r="A171" s="29"/>
      <c r="B171" s="78"/>
      <c r="C171" s="79"/>
      <c r="D171" s="80"/>
    </row>
    <row r="172" spans="1:4" ht="15.6" x14ac:dyDescent="0.3">
      <c r="A172" s="76" t="s">
        <v>153</v>
      </c>
      <c r="B172" s="70">
        <f>SUM(C172:D172)</f>
        <v>3</v>
      </c>
      <c r="C172" s="70">
        <f>SUM(C174:C176)</f>
        <v>3</v>
      </c>
      <c r="D172" s="71">
        <f>SUM(D174:D176)</f>
        <v>0</v>
      </c>
    </row>
    <row r="173" spans="1:4" ht="15.6" x14ac:dyDescent="0.3">
      <c r="A173" s="91"/>
      <c r="B173" s="78"/>
      <c r="C173" s="70"/>
      <c r="D173" s="71"/>
    </row>
    <row r="174" spans="1:4" ht="15.6" x14ac:dyDescent="0.3">
      <c r="A174" s="84" t="s">
        <v>292</v>
      </c>
      <c r="B174" s="78">
        <f>SUM(C174:D174)</f>
        <v>0</v>
      </c>
      <c r="C174" s="79">
        <v>0</v>
      </c>
      <c r="D174" s="81">
        <v>0</v>
      </c>
    </row>
    <row r="175" spans="1:4" ht="15.6" x14ac:dyDescent="0.3">
      <c r="A175" s="26" t="s">
        <v>592</v>
      </c>
      <c r="B175" s="78">
        <f>SUM(C175:D175)</f>
        <v>0</v>
      </c>
      <c r="C175" s="79">
        <v>0</v>
      </c>
      <c r="D175" s="81">
        <v>0</v>
      </c>
    </row>
    <row r="176" spans="1:4" ht="15.6" x14ac:dyDescent="0.3">
      <c r="A176" s="84" t="s">
        <v>396</v>
      </c>
      <c r="B176" s="78">
        <f>SUM(C176:D176)</f>
        <v>3</v>
      </c>
      <c r="C176" s="79">
        <v>3</v>
      </c>
      <c r="D176" s="81">
        <v>0</v>
      </c>
    </row>
    <row r="177" spans="1:4" ht="15.6" x14ac:dyDescent="0.3">
      <c r="B177" s="78"/>
      <c r="C177" s="79"/>
      <c r="D177" s="80"/>
    </row>
    <row r="178" spans="1:4" ht="15.6" x14ac:dyDescent="0.3">
      <c r="A178" s="76" t="s">
        <v>154</v>
      </c>
      <c r="B178" s="70">
        <f>SUM(C178:D178)</f>
        <v>6631</v>
      </c>
      <c r="C178" s="70">
        <f>SUM(C180:C191)</f>
        <v>6119</v>
      </c>
      <c r="D178" s="71">
        <f>SUM(D180:D191)</f>
        <v>512</v>
      </c>
    </row>
    <row r="179" spans="1:4" ht="15.6" x14ac:dyDescent="0.3">
      <c r="A179" s="29"/>
      <c r="B179" s="78"/>
      <c r="C179" s="79"/>
      <c r="D179" s="80"/>
    </row>
    <row r="180" spans="1:4" ht="15.6" x14ac:dyDescent="0.3">
      <c r="A180" s="24" t="s">
        <v>195</v>
      </c>
      <c r="B180" s="78">
        <f t="shared" ref="B180:B191" si="15">SUM(C180:D180)</f>
        <v>569</v>
      </c>
      <c r="C180" s="79">
        <v>536</v>
      </c>
      <c r="D180" s="81">
        <v>33</v>
      </c>
    </row>
    <row r="181" spans="1:4" ht="15.6" x14ac:dyDescent="0.3">
      <c r="A181" s="24" t="s">
        <v>196</v>
      </c>
      <c r="B181" s="78">
        <f t="shared" si="15"/>
        <v>12</v>
      </c>
      <c r="C181" s="79">
        <v>11</v>
      </c>
      <c r="D181" s="81">
        <v>1</v>
      </c>
    </row>
    <row r="182" spans="1:4" ht="15.6" x14ac:dyDescent="0.3">
      <c r="A182" s="24" t="s">
        <v>204</v>
      </c>
      <c r="B182" s="78">
        <f t="shared" si="15"/>
        <v>4279</v>
      </c>
      <c r="C182" s="79">
        <v>3946</v>
      </c>
      <c r="D182" s="81">
        <v>333</v>
      </c>
    </row>
    <row r="183" spans="1:4" ht="15.6" x14ac:dyDescent="0.3">
      <c r="A183" s="29" t="s">
        <v>2</v>
      </c>
      <c r="B183" s="78">
        <f t="shared" si="15"/>
        <v>39</v>
      </c>
      <c r="C183" s="79">
        <v>39</v>
      </c>
      <c r="D183" s="81">
        <v>0</v>
      </c>
    </row>
    <row r="184" spans="1:4" ht="15.6" x14ac:dyDescent="0.3">
      <c r="A184" s="21" t="s">
        <v>537</v>
      </c>
      <c r="B184" s="78">
        <f t="shared" si="15"/>
        <v>2</v>
      </c>
      <c r="C184" s="79">
        <v>2</v>
      </c>
      <c r="D184" s="81">
        <v>0</v>
      </c>
    </row>
    <row r="185" spans="1:4" ht="15.6" x14ac:dyDescent="0.3">
      <c r="A185" s="29" t="s">
        <v>79</v>
      </c>
      <c r="B185" s="78">
        <f t="shared" si="15"/>
        <v>32</v>
      </c>
      <c r="C185" s="79">
        <v>32</v>
      </c>
      <c r="D185" s="81">
        <v>0</v>
      </c>
    </row>
    <row r="186" spans="1:4" ht="15.6" x14ac:dyDescent="0.3">
      <c r="A186" s="6" t="s">
        <v>230</v>
      </c>
      <c r="B186" s="78">
        <f t="shared" si="15"/>
        <v>1143</v>
      </c>
      <c r="C186" s="79">
        <v>1018</v>
      </c>
      <c r="D186" s="81">
        <v>125</v>
      </c>
    </row>
    <row r="187" spans="1:4" ht="15.6" x14ac:dyDescent="0.3">
      <c r="A187" s="6" t="s">
        <v>231</v>
      </c>
      <c r="B187" s="78">
        <f t="shared" si="15"/>
        <v>366</v>
      </c>
      <c r="C187" s="79">
        <v>346</v>
      </c>
      <c r="D187" s="81">
        <v>20</v>
      </c>
    </row>
    <row r="188" spans="1:4" ht="15.6" x14ac:dyDescent="0.3">
      <c r="A188" s="84" t="s">
        <v>397</v>
      </c>
      <c r="B188" s="78">
        <f t="shared" si="15"/>
        <v>84</v>
      </c>
      <c r="C188" s="79">
        <v>84</v>
      </c>
      <c r="D188" s="81">
        <v>0</v>
      </c>
    </row>
    <row r="189" spans="1:4" ht="15.6" x14ac:dyDescent="0.3">
      <c r="A189" s="29" t="s">
        <v>125</v>
      </c>
      <c r="B189" s="78">
        <f t="shared" si="15"/>
        <v>7</v>
      </c>
      <c r="C189" s="79">
        <v>7</v>
      </c>
      <c r="D189" s="81">
        <v>0</v>
      </c>
    </row>
    <row r="190" spans="1:4" ht="15.6" x14ac:dyDescent="0.3">
      <c r="A190" s="6" t="s">
        <v>245</v>
      </c>
      <c r="B190" s="78">
        <f t="shared" si="15"/>
        <v>10</v>
      </c>
      <c r="C190" s="79">
        <v>10</v>
      </c>
      <c r="D190" s="81">
        <v>0</v>
      </c>
    </row>
    <row r="191" spans="1:4" ht="15.6" x14ac:dyDescent="0.3">
      <c r="A191" s="29" t="s">
        <v>133</v>
      </c>
      <c r="B191" s="78">
        <f t="shared" si="15"/>
        <v>88</v>
      </c>
      <c r="C191" s="79">
        <v>88</v>
      </c>
      <c r="D191" s="81">
        <v>0</v>
      </c>
    </row>
    <row r="192" spans="1:4" ht="15.6" x14ac:dyDescent="0.3">
      <c r="A192" s="29"/>
      <c r="B192" s="78"/>
      <c r="C192" s="79"/>
      <c r="D192" s="80"/>
    </row>
    <row r="193" spans="1:4" ht="15.6" x14ac:dyDescent="0.3">
      <c r="A193" s="76" t="s">
        <v>155</v>
      </c>
      <c r="B193" s="70">
        <f>SUM(C193:D193)</f>
        <v>3557</v>
      </c>
      <c r="C193" s="70">
        <f>SUM(C195:C205)</f>
        <v>3346</v>
      </c>
      <c r="D193" s="71">
        <f>SUM(D195:D205)</f>
        <v>211</v>
      </c>
    </row>
    <row r="194" spans="1:4" ht="15.6" x14ac:dyDescent="0.3">
      <c r="A194" s="88"/>
      <c r="B194" s="78"/>
      <c r="C194" s="79"/>
      <c r="D194" s="80"/>
    </row>
    <row r="195" spans="1:4" ht="15.6" x14ac:dyDescent="0.3">
      <c r="A195" s="6" t="s">
        <v>202</v>
      </c>
      <c r="B195" s="78">
        <f t="shared" ref="B195:B205" si="16">SUM(C195:D195)</f>
        <v>53</v>
      </c>
      <c r="C195" s="79">
        <v>53</v>
      </c>
      <c r="D195" s="81">
        <v>0</v>
      </c>
    </row>
    <row r="196" spans="1:4" ht="15.6" x14ac:dyDescent="0.3">
      <c r="A196" s="29" t="s">
        <v>8</v>
      </c>
      <c r="B196" s="78">
        <f t="shared" si="16"/>
        <v>27</v>
      </c>
      <c r="C196" s="79">
        <v>24</v>
      </c>
      <c r="D196" s="81">
        <v>3</v>
      </c>
    </row>
    <row r="197" spans="1:4" ht="15.6" x14ac:dyDescent="0.3">
      <c r="A197" s="29" t="s">
        <v>20</v>
      </c>
      <c r="B197" s="78">
        <f t="shared" si="16"/>
        <v>117</v>
      </c>
      <c r="C197" s="79">
        <v>114</v>
      </c>
      <c r="D197" s="81">
        <v>3</v>
      </c>
    </row>
    <row r="198" spans="1:4" ht="15.6" x14ac:dyDescent="0.3">
      <c r="A198" s="84" t="s">
        <v>299</v>
      </c>
      <c r="B198" s="78">
        <f t="shared" si="16"/>
        <v>7</v>
      </c>
      <c r="C198" s="79">
        <v>7</v>
      </c>
      <c r="D198" s="81">
        <v>0</v>
      </c>
    </row>
    <row r="199" spans="1:4" ht="15.6" x14ac:dyDescent="0.3">
      <c r="A199" s="29" t="s">
        <v>21</v>
      </c>
      <c r="B199" s="78">
        <f t="shared" si="16"/>
        <v>12</v>
      </c>
      <c r="C199" s="79">
        <v>12</v>
      </c>
      <c r="D199" s="81">
        <v>0</v>
      </c>
    </row>
    <row r="200" spans="1:4" ht="15.6" x14ac:dyDescent="0.3">
      <c r="A200" s="84" t="s">
        <v>300</v>
      </c>
      <c r="B200" s="78">
        <f t="shared" si="16"/>
        <v>0</v>
      </c>
      <c r="C200" s="79">
        <v>0</v>
      </c>
      <c r="D200" s="81">
        <v>0</v>
      </c>
    </row>
    <row r="201" spans="1:4" ht="15.6" x14ac:dyDescent="0.3">
      <c r="A201" s="1" t="s">
        <v>73</v>
      </c>
      <c r="B201" s="78">
        <f>SUM(C201:D201)</f>
        <v>1</v>
      </c>
      <c r="C201" s="79">
        <v>1</v>
      </c>
      <c r="D201" s="81">
        <v>0</v>
      </c>
    </row>
    <row r="202" spans="1:4" ht="15.6" x14ac:dyDescent="0.3">
      <c r="A202" s="29" t="s">
        <v>95</v>
      </c>
      <c r="B202" s="78">
        <f t="shared" si="16"/>
        <v>2879</v>
      </c>
      <c r="C202" s="79">
        <v>2693</v>
      </c>
      <c r="D202" s="81">
        <v>186</v>
      </c>
    </row>
    <row r="203" spans="1:4" ht="15.6" x14ac:dyDescent="0.3">
      <c r="A203" s="64" t="s">
        <v>96</v>
      </c>
      <c r="B203" s="78">
        <f t="shared" si="16"/>
        <v>60</v>
      </c>
      <c r="C203" s="79">
        <v>55</v>
      </c>
      <c r="D203" s="81">
        <v>5</v>
      </c>
    </row>
    <row r="204" spans="1:4" ht="15.6" x14ac:dyDescent="0.3">
      <c r="A204" s="29" t="s">
        <v>108</v>
      </c>
      <c r="B204" s="78">
        <f t="shared" si="16"/>
        <v>399</v>
      </c>
      <c r="C204" s="79">
        <v>386</v>
      </c>
      <c r="D204" s="81">
        <v>13</v>
      </c>
    </row>
    <row r="205" spans="1:4" ht="15.6" x14ac:dyDescent="0.3">
      <c r="A205" s="29" t="s">
        <v>110</v>
      </c>
      <c r="B205" s="78">
        <f t="shared" si="16"/>
        <v>2</v>
      </c>
      <c r="C205" s="79">
        <v>1</v>
      </c>
      <c r="D205" s="81">
        <v>1</v>
      </c>
    </row>
    <row r="206" spans="1:4" ht="15.6" x14ac:dyDescent="0.3">
      <c r="B206" s="78"/>
      <c r="C206" s="79"/>
      <c r="D206" s="80"/>
    </row>
    <row r="207" spans="1:4" ht="15.6" x14ac:dyDescent="0.3">
      <c r="A207" s="92" t="s">
        <v>156</v>
      </c>
      <c r="B207" s="70">
        <f>SUM(C207:D207)</f>
        <v>1984</v>
      </c>
      <c r="C207" s="70">
        <f>SUM(C209:C225)</f>
        <v>1982</v>
      </c>
      <c r="D207" s="71">
        <f>SUM(D209:D225)</f>
        <v>2</v>
      </c>
    </row>
    <row r="208" spans="1:4" ht="15.6" x14ac:dyDescent="0.3">
      <c r="A208" s="29"/>
      <c r="B208" s="78"/>
      <c r="C208" s="79"/>
      <c r="D208" s="80"/>
    </row>
    <row r="209" spans="1:4" ht="15.6" x14ac:dyDescent="0.3">
      <c r="A209" s="29" t="s">
        <v>479</v>
      </c>
      <c r="B209" s="78">
        <f t="shared" ref="B209:B225" si="17">SUM(C209:D209)</f>
        <v>1389</v>
      </c>
      <c r="C209" s="79">
        <v>1389</v>
      </c>
      <c r="D209" s="81">
        <v>0</v>
      </c>
    </row>
    <row r="210" spans="1:4" ht="15.6" x14ac:dyDescent="0.3">
      <c r="A210" s="21" t="s">
        <v>305</v>
      </c>
      <c r="B210" s="78">
        <f t="shared" si="17"/>
        <v>1</v>
      </c>
      <c r="C210" s="79">
        <v>1</v>
      </c>
      <c r="D210" s="81">
        <v>0</v>
      </c>
    </row>
    <row r="211" spans="1:4" ht="15.6" x14ac:dyDescent="0.3">
      <c r="A211" s="85" t="s">
        <v>497</v>
      </c>
      <c r="B211" s="78">
        <f t="shared" si="17"/>
        <v>8</v>
      </c>
      <c r="C211" s="79">
        <v>7</v>
      </c>
      <c r="D211" s="81">
        <v>1</v>
      </c>
    </row>
    <row r="212" spans="1:4" ht="15.6" x14ac:dyDescent="0.3">
      <c r="A212" s="82" t="s">
        <v>498</v>
      </c>
      <c r="B212" s="78">
        <f t="shared" si="17"/>
        <v>13</v>
      </c>
      <c r="C212" s="79">
        <v>13</v>
      </c>
      <c r="D212" s="81">
        <v>0</v>
      </c>
    </row>
    <row r="213" spans="1:4" ht="15.6" x14ac:dyDescent="0.3">
      <c r="A213" s="29" t="s">
        <v>500</v>
      </c>
      <c r="B213" s="78">
        <f t="shared" si="17"/>
        <v>48</v>
      </c>
      <c r="C213" s="79">
        <v>48</v>
      </c>
      <c r="D213" s="81">
        <v>0</v>
      </c>
    </row>
    <row r="214" spans="1:4" ht="15.6" x14ac:dyDescent="0.3">
      <c r="A214" s="82" t="s">
        <v>504</v>
      </c>
      <c r="B214" s="78">
        <f t="shared" si="17"/>
        <v>19</v>
      </c>
      <c r="C214" s="79">
        <v>18</v>
      </c>
      <c r="D214" s="81">
        <v>1</v>
      </c>
    </row>
    <row r="215" spans="1:4" ht="15.6" x14ac:dyDescent="0.3">
      <c r="A215" s="24" t="s">
        <v>505</v>
      </c>
      <c r="B215" s="78">
        <f>SUM(C215:D215)</f>
        <v>0</v>
      </c>
      <c r="C215" s="79">
        <v>0</v>
      </c>
      <c r="D215" s="81">
        <v>0</v>
      </c>
    </row>
    <row r="216" spans="1:4" ht="15.6" x14ac:dyDescent="0.3">
      <c r="A216" s="25" t="s">
        <v>609</v>
      </c>
      <c r="B216" s="78">
        <f>SUM(C216:D216)</f>
        <v>4</v>
      </c>
      <c r="C216" s="79">
        <v>4</v>
      </c>
      <c r="D216" s="81">
        <v>0</v>
      </c>
    </row>
    <row r="217" spans="1:4" ht="15.6" x14ac:dyDescent="0.3">
      <c r="A217" s="90" t="s">
        <v>38</v>
      </c>
      <c r="B217" s="78">
        <f t="shared" si="17"/>
        <v>122</v>
      </c>
      <c r="C217" s="79">
        <v>122</v>
      </c>
      <c r="D217" s="81">
        <v>0</v>
      </c>
    </row>
    <row r="218" spans="1:4" ht="15.6" x14ac:dyDescent="0.3">
      <c r="A218" s="29" t="s">
        <v>69</v>
      </c>
      <c r="B218" s="78">
        <f t="shared" si="17"/>
        <v>23</v>
      </c>
      <c r="C218" s="79">
        <v>23</v>
      </c>
      <c r="D218" s="81">
        <v>0</v>
      </c>
    </row>
    <row r="219" spans="1:4" ht="15.6" x14ac:dyDescent="0.3">
      <c r="A219" s="29" t="s">
        <v>619</v>
      </c>
      <c r="B219" s="78">
        <f>SUM(C219:D219)</f>
        <v>0</v>
      </c>
      <c r="C219" s="79">
        <v>0</v>
      </c>
      <c r="D219" s="81">
        <v>0</v>
      </c>
    </row>
    <row r="220" spans="1:4" ht="15.6" x14ac:dyDescent="0.3">
      <c r="A220" s="72" t="s">
        <v>222</v>
      </c>
      <c r="B220" s="78">
        <f t="shared" si="17"/>
        <v>35</v>
      </c>
      <c r="C220" s="79">
        <v>35</v>
      </c>
      <c r="D220" s="81">
        <v>0</v>
      </c>
    </row>
    <row r="221" spans="1:4" ht="15.6" x14ac:dyDescent="0.3">
      <c r="A221" s="29" t="s">
        <v>75</v>
      </c>
      <c r="B221" s="78">
        <f t="shared" si="17"/>
        <v>6</v>
      </c>
      <c r="C221" s="79">
        <v>6</v>
      </c>
      <c r="D221" s="81">
        <v>0</v>
      </c>
    </row>
    <row r="222" spans="1:4" ht="15.6" x14ac:dyDescent="0.3">
      <c r="A222" s="29" t="s">
        <v>76</v>
      </c>
      <c r="B222" s="78">
        <f t="shared" si="17"/>
        <v>144</v>
      </c>
      <c r="C222" s="79">
        <v>144</v>
      </c>
      <c r="D222" s="81">
        <v>0</v>
      </c>
    </row>
    <row r="223" spans="1:4" ht="15.6" x14ac:dyDescent="0.3">
      <c r="A223" s="29" t="s">
        <v>78</v>
      </c>
      <c r="B223" s="78">
        <f t="shared" si="17"/>
        <v>34</v>
      </c>
      <c r="C223" s="79">
        <v>34</v>
      </c>
      <c r="D223" s="81">
        <v>0</v>
      </c>
    </row>
    <row r="224" spans="1:4" ht="15.6" x14ac:dyDescent="0.3">
      <c r="A224" s="29" t="s">
        <v>82</v>
      </c>
      <c r="B224" s="78">
        <f t="shared" si="17"/>
        <v>137</v>
      </c>
      <c r="C224" s="79">
        <v>137</v>
      </c>
      <c r="D224" s="81">
        <v>0</v>
      </c>
    </row>
    <row r="225" spans="1:4" ht="15.6" x14ac:dyDescent="0.3">
      <c r="A225" s="84" t="s">
        <v>307</v>
      </c>
      <c r="B225" s="78">
        <f t="shared" si="17"/>
        <v>1</v>
      </c>
      <c r="C225" s="79">
        <v>1</v>
      </c>
      <c r="D225" s="81">
        <v>0</v>
      </c>
    </row>
    <row r="226" spans="1:4" ht="15.6" x14ac:dyDescent="0.3">
      <c r="A226" s="21"/>
      <c r="B226" s="78"/>
      <c r="C226" s="79"/>
      <c r="D226" s="80"/>
    </row>
    <row r="227" spans="1:4" ht="15.6" x14ac:dyDescent="0.3">
      <c r="A227" s="37" t="s">
        <v>523</v>
      </c>
      <c r="B227" s="70">
        <f>SUM(C227:D227)</f>
        <v>102</v>
      </c>
      <c r="C227" s="70">
        <f>SUM(C229:C239)</f>
        <v>102</v>
      </c>
      <c r="D227" s="71">
        <f>SUM(D229:D239)</f>
        <v>0</v>
      </c>
    </row>
    <row r="228" spans="1:4" ht="15.6" x14ac:dyDescent="0.3">
      <c r="A228" s="63"/>
      <c r="B228" s="86"/>
      <c r="C228" s="86"/>
      <c r="D228" s="80"/>
    </row>
    <row r="229" spans="1:4" ht="15.6" x14ac:dyDescent="0.3">
      <c r="A229" s="24" t="s">
        <v>308</v>
      </c>
      <c r="B229" s="78">
        <f t="shared" ref="B229:B239" si="18">SUM(C229:D229)</f>
        <v>1</v>
      </c>
      <c r="C229" s="79">
        <v>1</v>
      </c>
      <c r="D229" s="81">
        <v>0</v>
      </c>
    </row>
    <row r="230" spans="1:4" ht="15.6" x14ac:dyDescent="0.3">
      <c r="A230" s="24" t="s">
        <v>605</v>
      </c>
      <c r="B230" s="78">
        <f t="shared" si="18"/>
        <v>0</v>
      </c>
      <c r="C230" s="79">
        <v>0</v>
      </c>
      <c r="D230" s="81">
        <v>0</v>
      </c>
    </row>
    <row r="231" spans="1:4" ht="15.6" x14ac:dyDescent="0.3">
      <c r="A231" s="21" t="s">
        <v>614</v>
      </c>
      <c r="B231" s="78">
        <f t="shared" si="18"/>
        <v>10</v>
      </c>
      <c r="C231" s="79">
        <v>10</v>
      </c>
      <c r="D231" s="81">
        <v>0</v>
      </c>
    </row>
    <row r="232" spans="1:4" ht="15.6" x14ac:dyDescent="0.3">
      <c r="A232" s="21" t="s">
        <v>209</v>
      </c>
      <c r="B232" s="78">
        <f t="shared" si="18"/>
        <v>9</v>
      </c>
      <c r="C232" s="79">
        <v>9</v>
      </c>
      <c r="D232" s="81">
        <v>0</v>
      </c>
    </row>
    <row r="233" spans="1:4" ht="15.6" x14ac:dyDescent="0.3">
      <c r="A233" s="21" t="s">
        <v>214</v>
      </c>
      <c r="B233" s="78">
        <f t="shared" si="18"/>
        <v>13</v>
      </c>
      <c r="C233" s="79">
        <v>13</v>
      </c>
      <c r="D233" s="81">
        <v>0</v>
      </c>
    </row>
    <row r="234" spans="1:4" ht="15.6" x14ac:dyDescent="0.3">
      <c r="A234" s="21" t="s">
        <v>617</v>
      </c>
      <c r="B234" s="78">
        <f>SUM(C234:D234)</f>
        <v>2</v>
      </c>
      <c r="C234" s="79">
        <v>2</v>
      </c>
      <c r="D234" s="81">
        <v>0</v>
      </c>
    </row>
    <row r="235" spans="1:4" ht="15.6" x14ac:dyDescent="0.3">
      <c r="A235" s="21" t="s">
        <v>190</v>
      </c>
      <c r="B235" s="78">
        <f t="shared" si="18"/>
        <v>4</v>
      </c>
      <c r="C235" s="79">
        <v>4</v>
      </c>
      <c r="D235" s="81">
        <v>0</v>
      </c>
    </row>
    <row r="236" spans="1:4" ht="15.6" x14ac:dyDescent="0.3">
      <c r="A236" s="93" t="s">
        <v>97</v>
      </c>
      <c r="B236" s="78">
        <f t="shared" si="18"/>
        <v>6</v>
      </c>
      <c r="C236" s="79">
        <v>6</v>
      </c>
      <c r="D236" s="81">
        <v>0</v>
      </c>
    </row>
    <row r="237" spans="1:4" ht="15.6" x14ac:dyDescent="0.3">
      <c r="A237" s="93" t="s">
        <v>98</v>
      </c>
      <c r="B237" s="78">
        <f t="shared" si="18"/>
        <v>5</v>
      </c>
      <c r="C237" s="79">
        <v>5</v>
      </c>
      <c r="D237" s="81">
        <v>0</v>
      </c>
    </row>
    <row r="238" spans="1:4" ht="15.6" x14ac:dyDescent="0.3">
      <c r="A238" s="93" t="s">
        <v>310</v>
      </c>
      <c r="B238" s="78">
        <f>SUM(C238:D238)</f>
        <v>1</v>
      </c>
      <c r="C238" s="79">
        <v>1</v>
      </c>
      <c r="D238" s="81">
        <v>0</v>
      </c>
    </row>
    <row r="239" spans="1:4" ht="15.6" x14ac:dyDescent="0.3">
      <c r="A239" s="21" t="s">
        <v>118</v>
      </c>
      <c r="B239" s="78">
        <f t="shared" si="18"/>
        <v>51</v>
      </c>
      <c r="C239" s="79">
        <v>51</v>
      </c>
      <c r="D239" s="81">
        <v>0</v>
      </c>
    </row>
    <row r="240" spans="1:4" ht="15.6" x14ac:dyDescent="0.3">
      <c r="A240" s="29"/>
      <c r="B240" s="78"/>
      <c r="C240" s="79"/>
      <c r="D240" s="80"/>
    </row>
    <row r="241" spans="1:256" ht="15.6" x14ac:dyDescent="0.3">
      <c r="A241" s="76" t="s">
        <v>524</v>
      </c>
      <c r="B241" s="70">
        <f>SUM(C241:D241)</f>
        <v>0</v>
      </c>
      <c r="C241" s="70">
        <f>SUM(C243:C243)</f>
        <v>0</v>
      </c>
      <c r="D241" s="71">
        <f>SUM(D243:D243)</f>
        <v>0</v>
      </c>
    </row>
    <row r="242" spans="1:256" ht="15.6" x14ac:dyDescent="0.3">
      <c r="A242" s="88"/>
      <c r="B242" s="78"/>
      <c r="C242" s="79"/>
      <c r="D242" s="80"/>
    </row>
    <row r="243" spans="1:256" ht="15.6" x14ac:dyDescent="0.3">
      <c r="A243" s="77" t="s">
        <v>312</v>
      </c>
      <c r="B243" s="78">
        <f>SUM(C243:D243)</f>
        <v>0</v>
      </c>
      <c r="C243" s="79"/>
      <c r="D243" s="81"/>
    </row>
    <row r="244" spans="1:256" ht="15.6" x14ac:dyDescent="0.3">
      <c r="B244" s="78"/>
      <c r="C244" s="79"/>
      <c r="D244" s="80"/>
    </row>
    <row r="245" spans="1:256" ht="15.6" x14ac:dyDescent="0.3">
      <c r="A245" s="76" t="s">
        <v>157</v>
      </c>
      <c r="B245" s="70">
        <f>SUM(C245:D245)</f>
        <v>3302</v>
      </c>
      <c r="C245" s="70">
        <f>SUM(C247:C256)</f>
        <v>3237</v>
      </c>
      <c r="D245" s="71">
        <f>SUM(D247:D256)</f>
        <v>65</v>
      </c>
    </row>
    <row r="246" spans="1:256" ht="15.6" x14ac:dyDescent="0.3">
      <c r="A246" s="29"/>
      <c r="B246" s="78"/>
      <c r="C246" s="79"/>
      <c r="D246" s="80"/>
    </row>
    <row r="247" spans="1:256" ht="15.6" x14ac:dyDescent="0.3">
      <c r="A247" s="6" t="s">
        <v>561</v>
      </c>
      <c r="B247" s="78">
        <f t="shared" ref="B247:B256" si="19">SUM(C247:D247)</f>
        <v>195</v>
      </c>
      <c r="C247" s="79">
        <v>181</v>
      </c>
      <c r="D247" s="81">
        <v>14</v>
      </c>
      <c r="E247" s="64">
        <v>0</v>
      </c>
      <c r="F247" s="64"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  <c r="M247" s="64">
        <v>0</v>
      </c>
      <c r="N247" s="64">
        <v>0</v>
      </c>
      <c r="O247" s="64">
        <v>0</v>
      </c>
      <c r="P247" s="64">
        <v>0</v>
      </c>
      <c r="Q247" s="64">
        <v>0</v>
      </c>
      <c r="R247" s="64">
        <v>0</v>
      </c>
      <c r="S247" s="64">
        <v>0</v>
      </c>
      <c r="T247" s="64">
        <v>0</v>
      </c>
      <c r="U247" s="64">
        <v>0</v>
      </c>
      <c r="V247" s="64">
        <v>0</v>
      </c>
      <c r="W247" s="64">
        <v>0</v>
      </c>
      <c r="X247" s="64">
        <v>0</v>
      </c>
      <c r="Y247" s="64">
        <v>0</v>
      </c>
      <c r="Z247" s="64">
        <v>0</v>
      </c>
      <c r="AA247" s="64">
        <v>0</v>
      </c>
      <c r="AB247" s="64">
        <v>0</v>
      </c>
      <c r="AC247" s="64">
        <v>0</v>
      </c>
      <c r="AD247" s="64">
        <v>0</v>
      </c>
      <c r="AE247" s="64">
        <v>0</v>
      </c>
      <c r="AF247" s="64">
        <v>0</v>
      </c>
      <c r="AG247" s="64">
        <v>0</v>
      </c>
      <c r="AH247" s="64">
        <v>0</v>
      </c>
      <c r="AI247" s="64">
        <v>0</v>
      </c>
      <c r="AJ247" s="64">
        <v>0</v>
      </c>
      <c r="AK247" s="64">
        <v>0</v>
      </c>
      <c r="AL247" s="64">
        <v>0</v>
      </c>
      <c r="AM247" s="64">
        <v>0</v>
      </c>
      <c r="AN247" s="64">
        <v>0</v>
      </c>
      <c r="AO247" s="64">
        <v>0</v>
      </c>
      <c r="AP247" s="64">
        <v>0</v>
      </c>
      <c r="AQ247" s="64">
        <v>0</v>
      </c>
      <c r="AR247" s="64">
        <v>0</v>
      </c>
      <c r="AS247" s="64">
        <v>0</v>
      </c>
      <c r="AT247" s="64">
        <v>0</v>
      </c>
      <c r="AU247" s="64">
        <v>0</v>
      </c>
      <c r="AV247" s="64">
        <v>0</v>
      </c>
      <c r="AW247" s="64">
        <v>0</v>
      </c>
      <c r="AX247" s="64">
        <v>0</v>
      </c>
      <c r="AY247" s="64">
        <v>0</v>
      </c>
      <c r="AZ247" s="64">
        <v>0</v>
      </c>
      <c r="BA247" s="64">
        <v>0</v>
      </c>
      <c r="BB247" s="64">
        <v>0</v>
      </c>
      <c r="BC247" s="64">
        <v>0</v>
      </c>
      <c r="BD247" s="64">
        <v>0</v>
      </c>
      <c r="BE247" s="64">
        <v>0</v>
      </c>
      <c r="BF247" s="64">
        <v>0</v>
      </c>
      <c r="BG247" s="64">
        <v>0</v>
      </c>
      <c r="BH247" s="64">
        <v>0</v>
      </c>
      <c r="BI247" s="64">
        <v>0</v>
      </c>
      <c r="BJ247" s="64">
        <v>0</v>
      </c>
      <c r="BK247" s="64">
        <v>0</v>
      </c>
      <c r="BL247" s="64">
        <v>0</v>
      </c>
      <c r="BM247" s="64">
        <v>0</v>
      </c>
      <c r="BN247" s="64">
        <v>0</v>
      </c>
      <c r="BO247" s="64">
        <v>0</v>
      </c>
      <c r="BP247" s="64">
        <v>0</v>
      </c>
      <c r="BQ247" s="64">
        <v>0</v>
      </c>
      <c r="BR247" s="64">
        <v>0</v>
      </c>
      <c r="BS247" s="64">
        <v>0</v>
      </c>
      <c r="BT247" s="64">
        <v>0</v>
      </c>
      <c r="BU247" s="64">
        <v>0</v>
      </c>
      <c r="BV247" s="64">
        <v>0</v>
      </c>
      <c r="BW247" s="64">
        <v>0</v>
      </c>
      <c r="BX247" s="64">
        <v>0</v>
      </c>
      <c r="BY247" s="64">
        <v>0</v>
      </c>
      <c r="BZ247" s="64">
        <v>0</v>
      </c>
      <c r="CA247" s="64">
        <v>0</v>
      </c>
      <c r="CB247" s="64">
        <v>0</v>
      </c>
      <c r="CC247" s="64">
        <v>0</v>
      </c>
      <c r="CD247" s="64">
        <v>0</v>
      </c>
      <c r="CE247" s="64">
        <v>0</v>
      </c>
      <c r="CF247" s="64">
        <v>0</v>
      </c>
      <c r="CG247" s="64">
        <v>0</v>
      </c>
      <c r="CH247" s="64">
        <v>0</v>
      </c>
      <c r="CI247" s="64">
        <v>0</v>
      </c>
      <c r="CJ247" s="64">
        <v>0</v>
      </c>
      <c r="CK247" s="64">
        <v>0</v>
      </c>
      <c r="CL247" s="64">
        <v>0</v>
      </c>
      <c r="CM247" s="64">
        <v>0</v>
      </c>
      <c r="CN247" s="64">
        <v>0</v>
      </c>
      <c r="CO247" s="64">
        <v>0</v>
      </c>
      <c r="CP247" s="64">
        <v>0</v>
      </c>
      <c r="CQ247" s="64">
        <v>0</v>
      </c>
      <c r="CR247" s="64">
        <v>0</v>
      </c>
      <c r="CS247" s="64">
        <v>0</v>
      </c>
      <c r="CT247" s="64">
        <v>0</v>
      </c>
      <c r="CU247" s="64">
        <v>0</v>
      </c>
      <c r="CV247" s="64">
        <v>0</v>
      </c>
      <c r="CW247" s="64">
        <v>0</v>
      </c>
      <c r="CX247" s="64">
        <v>0</v>
      </c>
      <c r="CY247" s="64">
        <v>0</v>
      </c>
      <c r="CZ247" s="64">
        <v>0</v>
      </c>
      <c r="DA247" s="64">
        <v>0</v>
      </c>
      <c r="DB247" s="64">
        <v>0</v>
      </c>
      <c r="DC247" s="64">
        <v>0</v>
      </c>
      <c r="DD247" s="64">
        <v>0</v>
      </c>
      <c r="DE247" s="64">
        <v>0</v>
      </c>
      <c r="DF247" s="64">
        <v>0</v>
      </c>
      <c r="DG247" s="64">
        <v>0</v>
      </c>
      <c r="DH247" s="64">
        <v>0</v>
      </c>
      <c r="DI247" s="64">
        <v>0</v>
      </c>
      <c r="DJ247" s="64">
        <v>0</v>
      </c>
      <c r="DK247" s="64">
        <v>0</v>
      </c>
      <c r="DL247" s="64">
        <v>0</v>
      </c>
      <c r="DM247" s="64">
        <v>0</v>
      </c>
      <c r="DN247" s="64">
        <v>0</v>
      </c>
      <c r="DO247" s="64">
        <v>0</v>
      </c>
      <c r="DP247" s="64">
        <v>0</v>
      </c>
      <c r="DQ247" s="64">
        <v>0</v>
      </c>
      <c r="DR247" s="64">
        <v>0</v>
      </c>
      <c r="DS247" s="64">
        <v>0</v>
      </c>
      <c r="DT247" s="64">
        <v>0</v>
      </c>
      <c r="DU247" s="64">
        <v>0</v>
      </c>
      <c r="DV247" s="64">
        <v>0</v>
      </c>
      <c r="DW247" s="64">
        <v>0</v>
      </c>
      <c r="DX247" s="64">
        <v>0</v>
      </c>
      <c r="DY247" s="64">
        <v>0</v>
      </c>
      <c r="DZ247" s="64">
        <v>0</v>
      </c>
      <c r="EA247" s="64">
        <v>0</v>
      </c>
      <c r="EB247" s="64">
        <v>0</v>
      </c>
      <c r="EC247" s="64">
        <v>0</v>
      </c>
      <c r="ED247" s="64">
        <v>0</v>
      </c>
      <c r="EE247" s="64">
        <v>0</v>
      </c>
      <c r="EF247" s="64">
        <v>0</v>
      </c>
      <c r="EG247" s="64">
        <v>0</v>
      </c>
      <c r="EH247" s="64">
        <v>0</v>
      </c>
      <c r="EI247" s="64">
        <v>0</v>
      </c>
      <c r="EJ247" s="64">
        <v>0</v>
      </c>
      <c r="EK247" s="64">
        <v>0</v>
      </c>
      <c r="EL247" s="64">
        <v>0</v>
      </c>
      <c r="EM247" s="64">
        <v>0</v>
      </c>
      <c r="EN247" s="64">
        <v>0</v>
      </c>
      <c r="EO247" s="64">
        <v>0</v>
      </c>
      <c r="EP247" s="64">
        <v>0</v>
      </c>
      <c r="EQ247" s="64">
        <v>0</v>
      </c>
      <c r="ER247" s="64">
        <v>0</v>
      </c>
      <c r="ES247" s="64">
        <v>0</v>
      </c>
      <c r="ET247" s="64">
        <v>0</v>
      </c>
      <c r="EU247" s="64">
        <v>0</v>
      </c>
      <c r="EV247" s="64">
        <v>0</v>
      </c>
      <c r="EW247" s="64">
        <v>0</v>
      </c>
      <c r="EX247" s="64">
        <v>0</v>
      </c>
      <c r="EY247" s="64">
        <v>0</v>
      </c>
      <c r="EZ247" s="64">
        <v>0</v>
      </c>
      <c r="FA247" s="64">
        <v>0</v>
      </c>
      <c r="FB247" s="64">
        <v>0</v>
      </c>
      <c r="FC247" s="64">
        <v>0</v>
      </c>
      <c r="FD247" s="64">
        <v>0</v>
      </c>
      <c r="FE247" s="64">
        <v>0</v>
      </c>
      <c r="FF247" s="64">
        <v>0</v>
      </c>
      <c r="FG247" s="64">
        <v>0</v>
      </c>
      <c r="FH247" s="64">
        <v>0</v>
      </c>
      <c r="FI247" s="64">
        <v>0</v>
      </c>
      <c r="FJ247" s="64">
        <v>0</v>
      </c>
      <c r="FK247" s="64">
        <v>0</v>
      </c>
      <c r="FL247" s="64">
        <v>0</v>
      </c>
      <c r="FM247" s="64">
        <v>0</v>
      </c>
      <c r="FN247" s="64">
        <v>0</v>
      </c>
      <c r="FO247" s="64">
        <v>0</v>
      </c>
      <c r="FP247" s="64">
        <v>0</v>
      </c>
      <c r="FQ247" s="64">
        <v>0</v>
      </c>
      <c r="FR247" s="64">
        <v>0</v>
      </c>
      <c r="FS247" s="64">
        <v>0</v>
      </c>
      <c r="FT247" s="64">
        <v>0</v>
      </c>
      <c r="FU247" s="64">
        <v>0</v>
      </c>
      <c r="FV247" s="64">
        <v>0</v>
      </c>
      <c r="FW247" s="64">
        <v>0</v>
      </c>
      <c r="FX247" s="64">
        <v>0</v>
      </c>
      <c r="FY247" s="64">
        <v>0</v>
      </c>
      <c r="FZ247" s="64">
        <v>0</v>
      </c>
      <c r="GA247" s="64">
        <v>0</v>
      </c>
      <c r="GB247" s="64">
        <v>0</v>
      </c>
      <c r="GC247" s="64">
        <v>0</v>
      </c>
      <c r="GD247" s="64">
        <v>0</v>
      </c>
      <c r="GE247" s="64">
        <v>0</v>
      </c>
      <c r="GF247" s="64">
        <v>0</v>
      </c>
      <c r="GG247" s="64">
        <v>0</v>
      </c>
      <c r="GH247" s="64">
        <v>0</v>
      </c>
      <c r="GI247" s="64">
        <v>0</v>
      </c>
      <c r="GJ247" s="64">
        <v>0</v>
      </c>
      <c r="GK247" s="64">
        <v>0</v>
      </c>
      <c r="GL247" s="64">
        <v>0</v>
      </c>
      <c r="GM247" s="64">
        <v>0</v>
      </c>
      <c r="GN247" s="64">
        <v>0</v>
      </c>
      <c r="GO247" s="64">
        <v>0</v>
      </c>
      <c r="GP247" s="64">
        <v>0</v>
      </c>
      <c r="GQ247" s="64">
        <v>0</v>
      </c>
      <c r="GR247" s="64">
        <v>0</v>
      </c>
      <c r="GS247" s="64">
        <v>0</v>
      </c>
      <c r="GT247" s="64">
        <v>0</v>
      </c>
      <c r="GU247" s="64">
        <v>0</v>
      </c>
      <c r="GV247" s="64">
        <v>0</v>
      </c>
      <c r="GW247" s="64">
        <v>0</v>
      </c>
      <c r="GX247" s="64">
        <v>0</v>
      </c>
      <c r="GY247" s="64">
        <v>0</v>
      </c>
      <c r="GZ247" s="64">
        <v>0</v>
      </c>
      <c r="HA247" s="64">
        <v>0</v>
      </c>
      <c r="HB247" s="64">
        <v>0</v>
      </c>
      <c r="HC247" s="64">
        <v>0</v>
      </c>
      <c r="HD247" s="64">
        <v>0</v>
      </c>
      <c r="HE247" s="64">
        <v>0</v>
      </c>
      <c r="HF247" s="64">
        <v>0</v>
      </c>
      <c r="HG247" s="64">
        <v>0</v>
      </c>
      <c r="HH247" s="64">
        <v>0</v>
      </c>
      <c r="HI247" s="64">
        <v>0</v>
      </c>
      <c r="HJ247" s="64">
        <v>0</v>
      </c>
      <c r="HK247" s="64">
        <v>0</v>
      </c>
      <c r="HL247" s="64">
        <v>0</v>
      </c>
      <c r="HM247" s="64">
        <v>0</v>
      </c>
      <c r="HN247" s="64">
        <v>0</v>
      </c>
      <c r="HO247" s="64">
        <v>0</v>
      </c>
      <c r="HP247" s="64">
        <v>0</v>
      </c>
      <c r="HQ247" s="64">
        <v>0</v>
      </c>
      <c r="HR247" s="64">
        <v>0</v>
      </c>
      <c r="HS247" s="64">
        <v>0</v>
      </c>
      <c r="HT247" s="64">
        <v>0</v>
      </c>
      <c r="HU247" s="64">
        <v>0</v>
      </c>
      <c r="HV247" s="64">
        <v>0</v>
      </c>
      <c r="HW247" s="64">
        <v>0</v>
      </c>
      <c r="HX247" s="64">
        <v>0</v>
      </c>
      <c r="HY247" s="64">
        <v>0</v>
      </c>
      <c r="HZ247" s="64">
        <v>0</v>
      </c>
      <c r="IA247" s="64">
        <v>0</v>
      </c>
      <c r="IB247" s="64">
        <v>0</v>
      </c>
      <c r="IC247" s="64">
        <v>0</v>
      </c>
      <c r="ID247" s="64">
        <v>0</v>
      </c>
      <c r="IE247" s="64">
        <v>0</v>
      </c>
      <c r="IF247" s="64">
        <v>0</v>
      </c>
      <c r="IG247" s="64">
        <v>0</v>
      </c>
      <c r="IH247" s="64">
        <v>0</v>
      </c>
      <c r="II247" s="64">
        <v>0</v>
      </c>
      <c r="IJ247" s="64">
        <v>0</v>
      </c>
      <c r="IK247" s="64">
        <v>0</v>
      </c>
      <c r="IL247" s="64">
        <v>0</v>
      </c>
      <c r="IM247" s="64">
        <v>0</v>
      </c>
      <c r="IN247" s="64">
        <v>0</v>
      </c>
      <c r="IO247" s="64">
        <v>0</v>
      </c>
      <c r="IP247" s="64">
        <v>0</v>
      </c>
      <c r="IQ247" s="64">
        <v>0</v>
      </c>
      <c r="IR247" s="64">
        <v>0</v>
      </c>
      <c r="IS247" s="64">
        <v>0</v>
      </c>
      <c r="IT247" s="64">
        <v>0</v>
      </c>
      <c r="IU247" s="64">
        <v>0</v>
      </c>
      <c r="IV247" s="64">
        <v>0</v>
      </c>
    </row>
    <row r="248" spans="1:256" ht="15.6" x14ac:dyDescent="0.3">
      <c r="A248" s="6" t="s">
        <v>1</v>
      </c>
      <c r="B248" s="78">
        <f>SUM(C248:D248)</f>
        <v>1</v>
      </c>
      <c r="C248" s="79">
        <v>1</v>
      </c>
      <c r="D248" s="81">
        <v>0</v>
      </c>
      <c r="E248" s="64">
        <v>0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64">
        <v>0</v>
      </c>
      <c r="V248" s="64">
        <v>0</v>
      </c>
      <c r="W248" s="64">
        <v>0</v>
      </c>
      <c r="X248" s="64">
        <v>0</v>
      </c>
      <c r="Y248" s="64">
        <v>0</v>
      </c>
      <c r="Z248" s="64">
        <v>0</v>
      </c>
      <c r="AA248" s="64">
        <v>0</v>
      </c>
      <c r="AB248" s="64">
        <v>0</v>
      </c>
      <c r="AC248" s="64">
        <v>0</v>
      </c>
      <c r="AD248" s="64">
        <v>0</v>
      </c>
      <c r="AE248" s="64">
        <v>0</v>
      </c>
      <c r="AF248" s="64">
        <v>0</v>
      </c>
      <c r="AG248" s="64">
        <v>0</v>
      </c>
      <c r="AH248" s="64">
        <v>0</v>
      </c>
      <c r="AI248" s="64">
        <v>0</v>
      </c>
      <c r="AJ248" s="64">
        <v>0</v>
      </c>
      <c r="AK248" s="64">
        <v>0</v>
      </c>
      <c r="AL248" s="64">
        <v>0</v>
      </c>
      <c r="AM248" s="64">
        <v>0</v>
      </c>
      <c r="AN248" s="64">
        <v>0</v>
      </c>
      <c r="AO248" s="64">
        <v>0</v>
      </c>
      <c r="AP248" s="64">
        <v>0</v>
      </c>
      <c r="AQ248" s="64">
        <v>0</v>
      </c>
      <c r="AR248" s="64">
        <v>0</v>
      </c>
      <c r="AS248" s="64">
        <v>0</v>
      </c>
      <c r="AT248" s="64">
        <v>0</v>
      </c>
      <c r="AU248" s="64">
        <v>0</v>
      </c>
      <c r="AV248" s="64">
        <v>0</v>
      </c>
      <c r="AW248" s="64">
        <v>0</v>
      </c>
      <c r="AX248" s="64">
        <v>0</v>
      </c>
      <c r="AY248" s="64">
        <v>0</v>
      </c>
      <c r="AZ248" s="64">
        <v>0</v>
      </c>
      <c r="BA248" s="64">
        <v>0</v>
      </c>
      <c r="BB248" s="64">
        <v>0</v>
      </c>
      <c r="BC248" s="64">
        <v>0</v>
      </c>
      <c r="BD248" s="64">
        <v>0</v>
      </c>
      <c r="BE248" s="64">
        <v>0</v>
      </c>
      <c r="BF248" s="64">
        <v>0</v>
      </c>
      <c r="BG248" s="64">
        <v>0</v>
      </c>
      <c r="BH248" s="64">
        <v>0</v>
      </c>
      <c r="BI248" s="64">
        <v>0</v>
      </c>
      <c r="BJ248" s="64">
        <v>0</v>
      </c>
      <c r="BK248" s="64">
        <v>0</v>
      </c>
      <c r="BL248" s="64">
        <v>0</v>
      </c>
      <c r="BM248" s="64">
        <v>0</v>
      </c>
      <c r="BN248" s="64">
        <v>0</v>
      </c>
      <c r="BO248" s="64">
        <v>0</v>
      </c>
      <c r="BP248" s="64">
        <v>0</v>
      </c>
      <c r="BQ248" s="64">
        <v>0</v>
      </c>
      <c r="BR248" s="64">
        <v>0</v>
      </c>
      <c r="BS248" s="64">
        <v>0</v>
      </c>
      <c r="BT248" s="64">
        <v>0</v>
      </c>
      <c r="BU248" s="64">
        <v>0</v>
      </c>
      <c r="BV248" s="64">
        <v>0</v>
      </c>
      <c r="BW248" s="64">
        <v>0</v>
      </c>
      <c r="BX248" s="64">
        <v>0</v>
      </c>
      <c r="BY248" s="64">
        <v>0</v>
      </c>
      <c r="BZ248" s="64">
        <v>0</v>
      </c>
      <c r="CA248" s="64">
        <v>0</v>
      </c>
      <c r="CB248" s="64">
        <v>0</v>
      </c>
      <c r="CC248" s="64">
        <v>0</v>
      </c>
      <c r="CD248" s="64">
        <v>0</v>
      </c>
      <c r="CE248" s="64">
        <v>0</v>
      </c>
      <c r="CF248" s="64">
        <v>0</v>
      </c>
      <c r="CG248" s="64">
        <v>0</v>
      </c>
      <c r="CH248" s="64">
        <v>0</v>
      </c>
      <c r="CI248" s="64">
        <v>0</v>
      </c>
      <c r="CJ248" s="64">
        <v>0</v>
      </c>
      <c r="CK248" s="64">
        <v>0</v>
      </c>
      <c r="CL248" s="64">
        <v>0</v>
      </c>
      <c r="CM248" s="64">
        <v>0</v>
      </c>
      <c r="CN248" s="64">
        <v>0</v>
      </c>
      <c r="CO248" s="64">
        <v>0</v>
      </c>
      <c r="CP248" s="64">
        <v>0</v>
      </c>
      <c r="CQ248" s="64">
        <v>0</v>
      </c>
      <c r="CR248" s="64">
        <v>0</v>
      </c>
      <c r="CS248" s="64">
        <v>0</v>
      </c>
      <c r="CT248" s="64">
        <v>0</v>
      </c>
      <c r="CU248" s="64">
        <v>0</v>
      </c>
      <c r="CV248" s="64">
        <v>0</v>
      </c>
      <c r="CW248" s="64">
        <v>0</v>
      </c>
      <c r="CX248" s="64">
        <v>0</v>
      </c>
      <c r="CY248" s="64">
        <v>0</v>
      </c>
      <c r="CZ248" s="64">
        <v>0</v>
      </c>
      <c r="DA248" s="64">
        <v>0</v>
      </c>
      <c r="DB248" s="64">
        <v>0</v>
      </c>
      <c r="DC248" s="64">
        <v>0</v>
      </c>
      <c r="DD248" s="64">
        <v>0</v>
      </c>
      <c r="DE248" s="64">
        <v>0</v>
      </c>
      <c r="DF248" s="64">
        <v>0</v>
      </c>
      <c r="DG248" s="64">
        <v>0</v>
      </c>
      <c r="DH248" s="64">
        <v>0</v>
      </c>
      <c r="DI248" s="64">
        <v>0</v>
      </c>
      <c r="DJ248" s="64">
        <v>0</v>
      </c>
      <c r="DK248" s="64">
        <v>0</v>
      </c>
      <c r="DL248" s="64">
        <v>0</v>
      </c>
      <c r="DM248" s="64">
        <v>0</v>
      </c>
      <c r="DN248" s="64">
        <v>0</v>
      </c>
      <c r="DO248" s="64">
        <v>0</v>
      </c>
      <c r="DP248" s="64">
        <v>0</v>
      </c>
      <c r="DQ248" s="64">
        <v>0</v>
      </c>
      <c r="DR248" s="64">
        <v>0</v>
      </c>
      <c r="DS248" s="64">
        <v>0</v>
      </c>
      <c r="DT248" s="64">
        <v>0</v>
      </c>
      <c r="DU248" s="64">
        <v>0</v>
      </c>
      <c r="DV248" s="64">
        <v>0</v>
      </c>
      <c r="DW248" s="64">
        <v>0</v>
      </c>
      <c r="DX248" s="64">
        <v>0</v>
      </c>
      <c r="DY248" s="64">
        <v>0</v>
      </c>
      <c r="DZ248" s="64">
        <v>0</v>
      </c>
      <c r="EA248" s="64">
        <v>0</v>
      </c>
      <c r="EB248" s="64">
        <v>0</v>
      </c>
      <c r="EC248" s="64">
        <v>0</v>
      </c>
      <c r="ED248" s="64">
        <v>0</v>
      </c>
      <c r="EE248" s="64">
        <v>0</v>
      </c>
      <c r="EF248" s="64">
        <v>0</v>
      </c>
      <c r="EG248" s="64">
        <v>0</v>
      </c>
      <c r="EH248" s="64">
        <v>0</v>
      </c>
      <c r="EI248" s="64">
        <v>0</v>
      </c>
      <c r="EJ248" s="64">
        <v>0</v>
      </c>
      <c r="EK248" s="64">
        <v>0</v>
      </c>
      <c r="EL248" s="64">
        <v>0</v>
      </c>
      <c r="EM248" s="64">
        <v>0</v>
      </c>
      <c r="EN248" s="64">
        <v>0</v>
      </c>
      <c r="EO248" s="64">
        <v>0</v>
      </c>
      <c r="EP248" s="64">
        <v>0</v>
      </c>
      <c r="EQ248" s="64">
        <v>0</v>
      </c>
      <c r="ER248" s="64">
        <v>0</v>
      </c>
      <c r="ES248" s="64">
        <v>0</v>
      </c>
      <c r="ET248" s="64">
        <v>0</v>
      </c>
      <c r="EU248" s="64">
        <v>0</v>
      </c>
      <c r="EV248" s="64">
        <v>0</v>
      </c>
      <c r="EW248" s="64">
        <v>0</v>
      </c>
      <c r="EX248" s="64">
        <v>0</v>
      </c>
      <c r="EY248" s="64">
        <v>0</v>
      </c>
      <c r="EZ248" s="64">
        <v>0</v>
      </c>
      <c r="FA248" s="64">
        <v>0</v>
      </c>
      <c r="FB248" s="64">
        <v>0</v>
      </c>
      <c r="FC248" s="64">
        <v>0</v>
      </c>
      <c r="FD248" s="64">
        <v>0</v>
      </c>
      <c r="FE248" s="64">
        <v>0</v>
      </c>
      <c r="FF248" s="64">
        <v>0</v>
      </c>
      <c r="FG248" s="64">
        <v>0</v>
      </c>
      <c r="FH248" s="64">
        <v>0</v>
      </c>
      <c r="FI248" s="64">
        <v>0</v>
      </c>
      <c r="FJ248" s="64">
        <v>0</v>
      </c>
      <c r="FK248" s="64">
        <v>0</v>
      </c>
      <c r="FL248" s="64">
        <v>0</v>
      </c>
      <c r="FM248" s="64">
        <v>0</v>
      </c>
      <c r="FN248" s="64">
        <v>0</v>
      </c>
      <c r="FO248" s="64">
        <v>0</v>
      </c>
      <c r="FP248" s="64">
        <v>0</v>
      </c>
      <c r="FQ248" s="64">
        <v>0</v>
      </c>
      <c r="FR248" s="64">
        <v>0</v>
      </c>
      <c r="FS248" s="64">
        <v>0</v>
      </c>
      <c r="FT248" s="64">
        <v>0</v>
      </c>
      <c r="FU248" s="64">
        <v>0</v>
      </c>
      <c r="FV248" s="64">
        <v>0</v>
      </c>
      <c r="FW248" s="64">
        <v>0</v>
      </c>
      <c r="FX248" s="64">
        <v>0</v>
      </c>
      <c r="FY248" s="64">
        <v>0</v>
      </c>
      <c r="FZ248" s="64">
        <v>0</v>
      </c>
      <c r="GA248" s="64">
        <v>0</v>
      </c>
      <c r="GB248" s="64">
        <v>0</v>
      </c>
      <c r="GC248" s="64">
        <v>0</v>
      </c>
      <c r="GD248" s="64">
        <v>0</v>
      </c>
      <c r="GE248" s="64">
        <v>0</v>
      </c>
      <c r="GF248" s="64">
        <v>0</v>
      </c>
      <c r="GG248" s="64">
        <v>0</v>
      </c>
      <c r="GH248" s="64">
        <v>0</v>
      </c>
      <c r="GI248" s="64">
        <v>0</v>
      </c>
      <c r="GJ248" s="64">
        <v>0</v>
      </c>
      <c r="GK248" s="64">
        <v>0</v>
      </c>
      <c r="GL248" s="64">
        <v>0</v>
      </c>
      <c r="GM248" s="64">
        <v>0</v>
      </c>
      <c r="GN248" s="64">
        <v>0</v>
      </c>
      <c r="GO248" s="64">
        <v>0</v>
      </c>
      <c r="GP248" s="64">
        <v>0</v>
      </c>
      <c r="GQ248" s="64">
        <v>0</v>
      </c>
      <c r="GR248" s="64">
        <v>0</v>
      </c>
      <c r="GS248" s="64">
        <v>0</v>
      </c>
      <c r="GT248" s="64">
        <v>0</v>
      </c>
      <c r="GU248" s="64">
        <v>0</v>
      </c>
      <c r="GV248" s="64">
        <v>0</v>
      </c>
      <c r="GW248" s="64">
        <v>0</v>
      </c>
      <c r="GX248" s="64">
        <v>0</v>
      </c>
      <c r="GY248" s="64">
        <v>0</v>
      </c>
      <c r="GZ248" s="64">
        <v>0</v>
      </c>
      <c r="HA248" s="64">
        <v>0</v>
      </c>
      <c r="HB248" s="64">
        <v>0</v>
      </c>
      <c r="HC248" s="64">
        <v>0</v>
      </c>
      <c r="HD248" s="64">
        <v>0</v>
      </c>
      <c r="HE248" s="64">
        <v>0</v>
      </c>
      <c r="HF248" s="64">
        <v>0</v>
      </c>
      <c r="HG248" s="64">
        <v>0</v>
      </c>
      <c r="HH248" s="64">
        <v>0</v>
      </c>
      <c r="HI248" s="64">
        <v>0</v>
      </c>
      <c r="HJ248" s="64">
        <v>0</v>
      </c>
      <c r="HK248" s="64">
        <v>0</v>
      </c>
      <c r="HL248" s="64">
        <v>0</v>
      </c>
      <c r="HM248" s="64">
        <v>0</v>
      </c>
      <c r="HN248" s="64">
        <v>0</v>
      </c>
      <c r="HO248" s="64">
        <v>0</v>
      </c>
      <c r="HP248" s="64">
        <v>0</v>
      </c>
      <c r="HQ248" s="64">
        <v>0</v>
      </c>
      <c r="HR248" s="64">
        <v>0</v>
      </c>
      <c r="HS248" s="64">
        <v>0</v>
      </c>
      <c r="HT248" s="64">
        <v>0</v>
      </c>
      <c r="HU248" s="64">
        <v>0</v>
      </c>
      <c r="HV248" s="64">
        <v>0</v>
      </c>
      <c r="HW248" s="64">
        <v>0</v>
      </c>
      <c r="HX248" s="64">
        <v>0</v>
      </c>
      <c r="HY248" s="64">
        <v>0</v>
      </c>
      <c r="HZ248" s="64">
        <v>0</v>
      </c>
      <c r="IA248" s="64">
        <v>0</v>
      </c>
      <c r="IB248" s="64">
        <v>0</v>
      </c>
      <c r="IC248" s="64">
        <v>0</v>
      </c>
      <c r="ID248" s="64">
        <v>0</v>
      </c>
      <c r="IE248" s="64">
        <v>0</v>
      </c>
      <c r="IF248" s="64">
        <v>0</v>
      </c>
      <c r="IG248" s="64">
        <v>0</v>
      </c>
      <c r="IH248" s="64">
        <v>0</v>
      </c>
      <c r="II248" s="64">
        <v>0</v>
      </c>
      <c r="IJ248" s="64">
        <v>0</v>
      </c>
      <c r="IK248" s="64">
        <v>0</v>
      </c>
      <c r="IL248" s="64">
        <v>0</v>
      </c>
      <c r="IM248" s="64">
        <v>0</v>
      </c>
      <c r="IN248" s="64">
        <v>0</v>
      </c>
      <c r="IO248" s="64">
        <v>0</v>
      </c>
      <c r="IP248" s="64">
        <v>0</v>
      </c>
      <c r="IQ248" s="64">
        <v>0</v>
      </c>
      <c r="IR248" s="64">
        <v>0</v>
      </c>
      <c r="IS248" s="64">
        <v>0</v>
      </c>
      <c r="IT248" s="64">
        <v>0</v>
      </c>
      <c r="IU248" s="64">
        <v>0</v>
      </c>
      <c r="IV248" s="64">
        <v>0</v>
      </c>
    </row>
    <row r="249" spans="1:256" ht="15.6" x14ac:dyDescent="0.3">
      <c r="A249" s="29" t="s">
        <v>13</v>
      </c>
      <c r="B249" s="78">
        <f>SUM(C249:D249)</f>
        <v>1583</v>
      </c>
      <c r="C249" s="79">
        <v>1582</v>
      </c>
      <c r="D249" s="81">
        <v>1</v>
      </c>
      <c r="E249" s="64">
        <v>0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64">
        <v>0</v>
      </c>
      <c r="V249" s="64">
        <v>0</v>
      </c>
      <c r="W249" s="64">
        <v>0</v>
      </c>
      <c r="X249" s="64">
        <v>0</v>
      </c>
      <c r="Y249" s="64">
        <v>0</v>
      </c>
      <c r="Z249" s="64">
        <v>0</v>
      </c>
      <c r="AA249" s="64">
        <v>0</v>
      </c>
      <c r="AB249" s="64">
        <v>0</v>
      </c>
      <c r="AC249" s="64">
        <v>0</v>
      </c>
      <c r="AD249" s="64">
        <v>0</v>
      </c>
      <c r="AE249" s="64">
        <v>0</v>
      </c>
      <c r="AF249" s="64">
        <v>0</v>
      </c>
      <c r="AG249" s="64">
        <v>0</v>
      </c>
      <c r="AH249" s="64">
        <v>0</v>
      </c>
      <c r="AI249" s="64">
        <v>0</v>
      </c>
      <c r="AJ249" s="64">
        <v>0</v>
      </c>
      <c r="AK249" s="64">
        <v>0</v>
      </c>
      <c r="AL249" s="64">
        <v>0</v>
      </c>
      <c r="AM249" s="64">
        <v>0</v>
      </c>
      <c r="AN249" s="64">
        <v>0</v>
      </c>
      <c r="AO249" s="64">
        <v>0</v>
      </c>
      <c r="AP249" s="64">
        <v>0</v>
      </c>
      <c r="AQ249" s="64">
        <v>0</v>
      </c>
      <c r="AR249" s="64">
        <v>0</v>
      </c>
      <c r="AS249" s="64">
        <v>0</v>
      </c>
      <c r="AT249" s="64">
        <v>0</v>
      </c>
      <c r="AU249" s="64">
        <v>0</v>
      </c>
      <c r="AV249" s="64">
        <v>0</v>
      </c>
      <c r="AW249" s="64">
        <v>0</v>
      </c>
      <c r="AX249" s="64">
        <v>0</v>
      </c>
      <c r="AY249" s="64">
        <v>0</v>
      </c>
      <c r="AZ249" s="64">
        <v>0</v>
      </c>
      <c r="BA249" s="64">
        <v>0</v>
      </c>
      <c r="BB249" s="64">
        <v>0</v>
      </c>
      <c r="BC249" s="64">
        <v>0</v>
      </c>
      <c r="BD249" s="64">
        <v>0</v>
      </c>
      <c r="BE249" s="64">
        <v>0</v>
      </c>
      <c r="BF249" s="64">
        <v>0</v>
      </c>
      <c r="BG249" s="64">
        <v>0</v>
      </c>
      <c r="BH249" s="64">
        <v>0</v>
      </c>
      <c r="BI249" s="64">
        <v>0</v>
      </c>
      <c r="BJ249" s="64">
        <v>0</v>
      </c>
      <c r="BK249" s="64">
        <v>0</v>
      </c>
      <c r="BL249" s="64">
        <v>0</v>
      </c>
      <c r="BM249" s="64">
        <v>0</v>
      </c>
      <c r="BN249" s="64">
        <v>0</v>
      </c>
      <c r="BO249" s="64">
        <v>0</v>
      </c>
      <c r="BP249" s="64">
        <v>0</v>
      </c>
      <c r="BQ249" s="64">
        <v>0</v>
      </c>
      <c r="BR249" s="64">
        <v>0</v>
      </c>
      <c r="BS249" s="64">
        <v>0</v>
      </c>
      <c r="BT249" s="64">
        <v>0</v>
      </c>
      <c r="BU249" s="64">
        <v>0</v>
      </c>
      <c r="BV249" s="64">
        <v>0</v>
      </c>
      <c r="BW249" s="64">
        <v>0</v>
      </c>
      <c r="BX249" s="64">
        <v>0</v>
      </c>
      <c r="BY249" s="64">
        <v>0</v>
      </c>
      <c r="BZ249" s="64">
        <v>0</v>
      </c>
      <c r="CA249" s="64">
        <v>0</v>
      </c>
      <c r="CB249" s="64">
        <v>0</v>
      </c>
      <c r="CC249" s="64">
        <v>0</v>
      </c>
      <c r="CD249" s="64">
        <v>0</v>
      </c>
      <c r="CE249" s="64">
        <v>0</v>
      </c>
      <c r="CF249" s="64">
        <v>0</v>
      </c>
      <c r="CG249" s="64">
        <v>0</v>
      </c>
      <c r="CH249" s="64">
        <v>0</v>
      </c>
      <c r="CI249" s="64">
        <v>0</v>
      </c>
      <c r="CJ249" s="64">
        <v>0</v>
      </c>
      <c r="CK249" s="64">
        <v>0</v>
      </c>
      <c r="CL249" s="64">
        <v>0</v>
      </c>
      <c r="CM249" s="64">
        <v>0</v>
      </c>
      <c r="CN249" s="64">
        <v>0</v>
      </c>
      <c r="CO249" s="64">
        <v>0</v>
      </c>
      <c r="CP249" s="64">
        <v>0</v>
      </c>
      <c r="CQ249" s="64">
        <v>0</v>
      </c>
      <c r="CR249" s="64">
        <v>0</v>
      </c>
      <c r="CS249" s="64">
        <v>0</v>
      </c>
      <c r="CT249" s="64">
        <v>0</v>
      </c>
      <c r="CU249" s="64">
        <v>0</v>
      </c>
      <c r="CV249" s="64">
        <v>0</v>
      </c>
      <c r="CW249" s="64">
        <v>0</v>
      </c>
      <c r="CX249" s="64">
        <v>0</v>
      </c>
      <c r="CY249" s="64">
        <v>0</v>
      </c>
      <c r="CZ249" s="64">
        <v>0</v>
      </c>
      <c r="DA249" s="64">
        <v>0</v>
      </c>
      <c r="DB249" s="64">
        <v>0</v>
      </c>
      <c r="DC249" s="64">
        <v>0</v>
      </c>
      <c r="DD249" s="64">
        <v>0</v>
      </c>
      <c r="DE249" s="64">
        <v>0</v>
      </c>
      <c r="DF249" s="64">
        <v>0</v>
      </c>
      <c r="DG249" s="64">
        <v>0</v>
      </c>
      <c r="DH249" s="64">
        <v>0</v>
      </c>
      <c r="DI249" s="64">
        <v>0</v>
      </c>
      <c r="DJ249" s="64">
        <v>0</v>
      </c>
      <c r="DK249" s="64">
        <v>0</v>
      </c>
      <c r="DL249" s="64">
        <v>0</v>
      </c>
      <c r="DM249" s="64">
        <v>0</v>
      </c>
      <c r="DN249" s="64">
        <v>0</v>
      </c>
      <c r="DO249" s="64">
        <v>0</v>
      </c>
      <c r="DP249" s="64">
        <v>0</v>
      </c>
      <c r="DQ249" s="64">
        <v>0</v>
      </c>
      <c r="DR249" s="64">
        <v>0</v>
      </c>
      <c r="DS249" s="64">
        <v>0</v>
      </c>
      <c r="DT249" s="64">
        <v>0</v>
      </c>
      <c r="DU249" s="64">
        <v>0</v>
      </c>
      <c r="DV249" s="64">
        <v>0</v>
      </c>
      <c r="DW249" s="64">
        <v>0</v>
      </c>
      <c r="DX249" s="64">
        <v>0</v>
      </c>
      <c r="DY249" s="64">
        <v>0</v>
      </c>
      <c r="DZ249" s="64">
        <v>0</v>
      </c>
      <c r="EA249" s="64">
        <v>0</v>
      </c>
      <c r="EB249" s="64">
        <v>0</v>
      </c>
      <c r="EC249" s="64">
        <v>0</v>
      </c>
      <c r="ED249" s="64">
        <v>0</v>
      </c>
      <c r="EE249" s="64">
        <v>0</v>
      </c>
      <c r="EF249" s="64">
        <v>0</v>
      </c>
      <c r="EG249" s="64">
        <v>0</v>
      </c>
      <c r="EH249" s="64">
        <v>0</v>
      </c>
      <c r="EI249" s="64">
        <v>0</v>
      </c>
      <c r="EJ249" s="64">
        <v>0</v>
      </c>
      <c r="EK249" s="64">
        <v>0</v>
      </c>
      <c r="EL249" s="64">
        <v>0</v>
      </c>
      <c r="EM249" s="64">
        <v>0</v>
      </c>
      <c r="EN249" s="64">
        <v>0</v>
      </c>
      <c r="EO249" s="64">
        <v>0</v>
      </c>
      <c r="EP249" s="64">
        <v>0</v>
      </c>
      <c r="EQ249" s="64">
        <v>0</v>
      </c>
      <c r="ER249" s="64">
        <v>0</v>
      </c>
      <c r="ES249" s="64">
        <v>0</v>
      </c>
      <c r="ET249" s="64">
        <v>0</v>
      </c>
      <c r="EU249" s="64">
        <v>0</v>
      </c>
      <c r="EV249" s="64">
        <v>0</v>
      </c>
      <c r="EW249" s="64">
        <v>0</v>
      </c>
      <c r="EX249" s="64">
        <v>0</v>
      </c>
      <c r="EY249" s="64">
        <v>0</v>
      </c>
      <c r="EZ249" s="64">
        <v>0</v>
      </c>
      <c r="FA249" s="64">
        <v>0</v>
      </c>
      <c r="FB249" s="64">
        <v>0</v>
      </c>
      <c r="FC249" s="64">
        <v>0</v>
      </c>
      <c r="FD249" s="64">
        <v>0</v>
      </c>
      <c r="FE249" s="64">
        <v>0</v>
      </c>
      <c r="FF249" s="64">
        <v>0</v>
      </c>
      <c r="FG249" s="64">
        <v>0</v>
      </c>
      <c r="FH249" s="64">
        <v>0</v>
      </c>
      <c r="FI249" s="64">
        <v>0</v>
      </c>
      <c r="FJ249" s="64">
        <v>0</v>
      </c>
      <c r="FK249" s="64">
        <v>0</v>
      </c>
      <c r="FL249" s="64">
        <v>0</v>
      </c>
      <c r="FM249" s="64">
        <v>0</v>
      </c>
      <c r="FN249" s="64">
        <v>0</v>
      </c>
      <c r="FO249" s="64">
        <v>0</v>
      </c>
      <c r="FP249" s="64">
        <v>0</v>
      </c>
      <c r="FQ249" s="64">
        <v>0</v>
      </c>
      <c r="FR249" s="64">
        <v>0</v>
      </c>
      <c r="FS249" s="64">
        <v>0</v>
      </c>
      <c r="FT249" s="64">
        <v>0</v>
      </c>
      <c r="FU249" s="64">
        <v>0</v>
      </c>
      <c r="FV249" s="64">
        <v>0</v>
      </c>
      <c r="FW249" s="64">
        <v>0</v>
      </c>
      <c r="FX249" s="64">
        <v>0</v>
      </c>
      <c r="FY249" s="64">
        <v>0</v>
      </c>
      <c r="FZ249" s="64">
        <v>0</v>
      </c>
      <c r="GA249" s="64">
        <v>0</v>
      </c>
      <c r="GB249" s="64">
        <v>0</v>
      </c>
      <c r="GC249" s="64">
        <v>0</v>
      </c>
      <c r="GD249" s="64">
        <v>0</v>
      </c>
      <c r="GE249" s="64">
        <v>0</v>
      </c>
      <c r="GF249" s="64">
        <v>0</v>
      </c>
      <c r="GG249" s="64">
        <v>0</v>
      </c>
      <c r="GH249" s="64">
        <v>0</v>
      </c>
      <c r="GI249" s="64">
        <v>0</v>
      </c>
      <c r="GJ249" s="64">
        <v>0</v>
      </c>
      <c r="GK249" s="64">
        <v>0</v>
      </c>
      <c r="GL249" s="64">
        <v>0</v>
      </c>
      <c r="GM249" s="64">
        <v>0</v>
      </c>
      <c r="GN249" s="64">
        <v>0</v>
      </c>
      <c r="GO249" s="64">
        <v>0</v>
      </c>
      <c r="GP249" s="64">
        <v>0</v>
      </c>
      <c r="GQ249" s="64">
        <v>0</v>
      </c>
      <c r="GR249" s="64">
        <v>0</v>
      </c>
      <c r="GS249" s="64">
        <v>0</v>
      </c>
      <c r="GT249" s="64">
        <v>0</v>
      </c>
      <c r="GU249" s="64">
        <v>0</v>
      </c>
      <c r="GV249" s="64">
        <v>0</v>
      </c>
      <c r="GW249" s="64">
        <v>0</v>
      </c>
      <c r="GX249" s="64">
        <v>0</v>
      </c>
      <c r="GY249" s="64">
        <v>0</v>
      </c>
      <c r="GZ249" s="64">
        <v>0</v>
      </c>
      <c r="HA249" s="64">
        <v>0</v>
      </c>
      <c r="HB249" s="64">
        <v>0</v>
      </c>
      <c r="HC249" s="64">
        <v>0</v>
      </c>
      <c r="HD249" s="64">
        <v>0</v>
      </c>
      <c r="HE249" s="64">
        <v>0</v>
      </c>
      <c r="HF249" s="64">
        <v>0</v>
      </c>
      <c r="HG249" s="64">
        <v>0</v>
      </c>
      <c r="HH249" s="64">
        <v>0</v>
      </c>
      <c r="HI249" s="64">
        <v>0</v>
      </c>
      <c r="HJ249" s="64">
        <v>0</v>
      </c>
      <c r="HK249" s="64">
        <v>0</v>
      </c>
      <c r="HL249" s="64">
        <v>0</v>
      </c>
      <c r="HM249" s="64">
        <v>0</v>
      </c>
      <c r="HN249" s="64">
        <v>0</v>
      </c>
      <c r="HO249" s="64">
        <v>0</v>
      </c>
      <c r="HP249" s="64">
        <v>0</v>
      </c>
      <c r="HQ249" s="64">
        <v>0</v>
      </c>
      <c r="HR249" s="64">
        <v>0</v>
      </c>
      <c r="HS249" s="64">
        <v>0</v>
      </c>
      <c r="HT249" s="64">
        <v>0</v>
      </c>
      <c r="HU249" s="64">
        <v>0</v>
      </c>
      <c r="HV249" s="64">
        <v>0</v>
      </c>
      <c r="HW249" s="64">
        <v>0</v>
      </c>
      <c r="HX249" s="64">
        <v>0</v>
      </c>
      <c r="HY249" s="64">
        <v>0</v>
      </c>
      <c r="HZ249" s="64">
        <v>0</v>
      </c>
      <c r="IA249" s="64">
        <v>0</v>
      </c>
      <c r="IB249" s="64">
        <v>0</v>
      </c>
      <c r="IC249" s="64">
        <v>0</v>
      </c>
      <c r="ID249" s="64">
        <v>0</v>
      </c>
      <c r="IE249" s="64">
        <v>0</v>
      </c>
      <c r="IF249" s="64">
        <v>0</v>
      </c>
      <c r="IG249" s="64">
        <v>0</v>
      </c>
      <c r="IH249" s="64">
        <v>0</v>
      </c>
      <c r="II249" s="64">
        <v>0</v>
      </c>
      <c r="IJ249" s="64">
        <v>0</v>
      </c>
      <c r="IK249" s="64">
        <v>0</v>
      </c>
      <c r="IL249" s="64">
        <v>0</v>
      </c>
      <c r="IM249" s="64">
        <v>0</v>
      </c>
      <c r="IN249" s="64">
        <v>0</v>
      </c>
      <c r="IO249" s="64">
        <v>0</v>
      </c>
      <c r="IP249" s="64">
        <v>0</v>
      </c>
      <c r="IQ249" s="64">
        <v>0</v>
      </c>
      <c r="IR249" s="64">
        <v>0</v>
      </c>
      <c r="IS249" s="64">
        <v>0</v>
      </c>
      <c r="IT249" s="64">
        <v>0</v>
      </c>
      <c r="IU249" s="64">
        <v>0</v>
      </c>
      <c r="IV249" s="64">
        <v>0</v>
      </c>
    </row>
    <row r="250" spans="1:256" ht="15.6" x14ac:dyDescent="0.3">
      <c r="A250" s="72" t="s">
        <v>15</v>
      </c>
      <c r="B250" s="78">
        <f t="shared" si="19"/>
        <v>97</v>
      </c>
      <c r="C250" s="79">
        <v>97</v>
      </c>
      <c r="D250" s="81">
        <v>0</v>
      </c>
      <c r="E250" s="64">
        <v>0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0</v>
      </c>
      <c r="U250" s="64">
        <v>0</v>
      </c>
      <c r="V250" s="64">
        <v>0</v>
      </c>
      <c r="W250" s="64">
        <v>0</v>
      </c>
      <c r="X250" s="64">
        <v>0</v>
      </c>
      <c r="Y250" s="64">
        <v>0</v>
      </c>
      <c r="Z250" s="64">
        <v>0</v>
      </c>
      <c r="AA250" s="64">
        <v>0</v>
      </c>
      <c r="AB250" s="64">
        <v>0</v>
      </c>
      <c r="AC250" s="64">
        <v>0</v>
      </c>
      <c r="AD250" s="64">
        <v>0</v>
      </c>
      <c r="AE250" s="64">
        <v>0</v>
      </c>
      <c r="AF250" s="64">
        <v>0</v>
      </c>
      <c r="AG250" s="64">
        <v>0</v>
      </c>
      <c r="AH250" s="64">
        <v>0</v>
      </c>
      <c r="AI250" s="64">
        <v>0</v>
      </c>
      <c r="AJ250" s="64">
        <v>0</v>
      </c>
      <c r="AK250" s="64">
        <v>0</v>
      </c>
      <c r="AL250" s="64">
        <v>0</v>
      </c>
      <c r="AM250" s="64">
        <v>0</v>
      </c>
      <c r="AN250" s="64">
        <v>0</v>
      </c>
      <c r="AO250" s="64">
        <v>0</v>
      </c>
      <c r="AP250" s="64">
        <v>0</v>
      </c>
      <c r="AQ250" s="64">
        <v>0</v>
      </c>
      <c r="AR250" s="64">
        <v>0</v>
      </c>
      <c r="AS250" s="64">
        <v>0</v>
      </c>
      <c r="AT250" s="64">
        <v>0</v>
      </c>
      <c r="AU250" s="64">
        <v>0</v>
      </c>
      <c r="AV250" s="64">
        <v>0</v>
      </c>
      <c r="AW250" s="64">
        <v>0</v>
      </c>
      <c r="AX250" s="64">
        <v>0</v>
      </c>
      <c r="AY250" s="64">
        <v>0</v>
      </c>
      <c r="AZ250" s="64">
        <v>0</v>
      </c>
      <c r="BA250" s="64">
        <v>0</v>
      </c>
      <c r="BB250" s="64">
        <v>0</v>
      </c>
      <c r="BC250" s="64">
        <v>0</v>
      </c>
      <c r="BD250" s="64">
        <v>0</v>
      </c>
      <c r="BE250" s="64">
        <v>0</v>
      </c>
      <c r="BF250" s="64">
        <v>0</v>
      </c>
      <c r="BG250" s="64">
        <v>0</v>
      </c>
      <c r="BH250" s="64">
        <v>0</v>
      </c>
      <c r="BI250" s="64">
        <v>0</v>
      </c>
      <c r="BJ250" s="64">
        <v>0</v>
      </c>
      <c r="BK250" s="64">
        <v>0</v>
      </c>
      <c r="BL250" s="64">
        <v>0</v>
      </c>
      <c r="BM250" s="64">
        <v>0</v>
      </c>
      <c r="BN250" s="64">
        <v>0</v>
      </c>
      <c r="BO250" s="64">
        <v>0</v>
      </c>
      <c r="BP250" s="64">
        <v>0</v>
      </c>
      <c r="BQ250" s="64">
        <v>0</v>
      </c>
      <c r="BR250" s="64">
        <v>0</v>
      </c>
      <c r="BS250" s="64">
        <v>0</v>
      </c>
      <c r="BT250" s="64">
        <v>0</v>
      </c>
      <c r="BU250" s="64">
        <v>0</v>
      </c>
      <c r="BV250" s="64">
        <v>0</v>
      </c>
      <c r="BW250" s="64">
        <v>0</v>
      </c>
      <c r="BX250" s="64">
        <v>0</v>
      </c>
      <c r="BY250" s="64">
        <v>0</v>
      </c>
      <c r="BZ250" s="64">
        <v>0</v>
      </c>
      <c r="CA250" s="64">
        <v>0</v>
      </c>
      <c r="CB250" s="64">
        <v>0</v>
      </c>
      <c r="CC250" s="64">
        <v>0</v>
      </c>
      <c r="CD250" s="64">
        <v>0</v>
      </c>
      <c r="CE250" s="64">
        <v>0</v>
      </c>
      <c r="CF250" s="64">
        <v>0</v>
      </c>
      <c r="CG250" s="64">
        <v>0</v>
      </c>
      <c r="CH250" s="64">
        <v>0</v>
      </c>
      <c r="CI250" s="64">
        <v>0</v>
      </c>
      <c r="CJ250" s="64">
        <v>0</v>
      </c>
      <c r="CK250" s="64">
        <v>0</v>
      </c>
      <c r="CL250" s="64">
        <v>0</v>
      </c>
      <c r="CM250" s="64">
        <v>0</v>
      </c>
      <c r="CN250" s="64">
        <v>0</v>
      </c>
      <c r="CO250" s="64">
        <v>0</v>
      </c>
      <c r="CP250" s="64">
        <v>0</v>
      </c>
      <c r="CQ250" s="64">
        <v>0</v>
      </c>
      <c r="CR250" s="64">
        <v>0</v>
      </c>
      <c r="CS250" s="64">
        <v>0</v>
      </c>
      <c r="CT250" s="64">
        <v>0</v>
      </c>
      <c r="CU250" s="64">
        <v>0</v>
      </c>
      <c r="CV250" s="64">
        <v>0</v>
      </c>
      <c r="CW250" s="64">
        <v>0</v>
      </c>
      <c r="CX250" s="64">
        <v>0</v>
      </c>
      <c r="CY250" s="64">
        <v>0</v>
      </c>
      <c r="CZ250" s="64">
        <v>0</v>
      </c>
      <c r="DA250" s="64">
        <v>0</v>
      </c>
      <c r="DB250" s="64">
        <v>0</v>
      </c>
      <c r="DC250" s="64">
        <v>0</v>
      </c>
      <c r="DD250" s="64">
        <v>0</v>
      </c>
      <c r="DE250" s="64">
        <v>0</v>
      </c>
      <c r="DF250" s="64">
        <v>0</v>
      </c>
      <c r="DG250" s="64">
        <v>0</v>
      </c>
      <c r="DH250" s="64">
        <v>0</v>
      </c>
      <c r="DI250" s="64">
        <v>0</v>
      </c>
      <c r="DJ250" s="64">
        <v>0</v>
      </c>
      <c r="DK250" s="64">
        <v>0</v>
      </c>
      <c r="DL250" s="64">
        <v>0</v>
      </c>
      <c r="DM250" s="64">
        <v>0</v>
      </c>
      <c r="DN250" s="64">
        <v>0</v>
      </c>
      <c r="DO250" s="64">
        <v>0</v>
      </c>
      <c r="DP250" s="64">
        <v>0</v>
      </c>
      <c r="DQ250" s="64">
        <v>0</v>
      </c>
      <c r="DR250" s="64">
        <v>0</v>
      </c>
      <c r="DS250" s="64">
        <v>0</v>
      </c>
      <c r="DT250" s="64">
        <v>0</v>
      </c>
      <c r="DU250" s="64">
        <v>0</v>
      </c>
      <c r="DV250" s="64">
        <v>0</v>
      </c>
      <c r="DW250" s="64">
        <v>0</v>
      </c>
      <c r="DX250" s="64">
        <v>0</v>
      </c>
      <c r="DY250" s="64">
        <v>0</v>
      </c>
      <c r="DZ250" s="64">
        <v>0</v>
      </c>
      <c r="EA250" s="64">
        <v>0</v>
      </c>
      <c r="EB250" s="64">
        <v>0</v>
      </c>
      <c r="EC250" s="64">
        <v>0</v>
      </c>
      <c r="ED250" s="64">
        <v>0</v>
      </c>
      <c r="EE250" s="64">
        <v>0</v>
      </c>
      <c r="EF250" s="64">
        <v>0</v>
      </c>
      <c r="EG250" s="64">
        <v>0</v>
      </c>
      <c r="EH250" s="64">
        <v>0</v>
      </c>
      <c r="EI250" s="64">
        <v>0</v>
      </c>
      <c r="EJ250" s="64">
        <v>0</v>
      </c>
      <c r="EK250" s="64">
        <v>0</v>
      </c>
      <c r="EL250" s="64">
        <v>0</v>
      </c>
      <c r="EM250" s="64">
        <v>0</v>
      </c>
      <c r="EN250" s="64">
        <v>0</v>
      </c>
      <c r="EO250" s="64">
        <v>0</v>
      </c>
      <c r="EP250" s="64">
        <v>0</v>
      </c>
      <c r="EQ250" s="64">
        <v>0</v>
      </c>
      <c r="ER250" s="64">
        <v>0</v>
      </c>
      <c r="ES250" s="64">
        <v>0</v>
      </c>
      <c r="ET250" s="64">
        <v>0</v>
      </c>
      <c r="EU250" s="64">
        <v>0</v>
      </c>
      <c r="EV250" s="64">
        <v>0</v>
      </c>
      <c r="EW250" s="64">
        <v>0</v>
      </c>
      <c r="EX250" s="64">
        <v>0</v>
      </c>
      <c r="EY250" s="64">
        <v>0</v>
      </c>
      <c r="EZ250" s="64">
        <v>0</v>
      </c>
      <c r="FA250" s="64">
        <v>0</v>
      </c>
      <c r="FB250" s="64">
        <v>0</v>
      </c>
      <c r="FC250" s="64">
        <v>0</v>
      </c>
      <c r="FD250" s="64">
        <v>0</v>
      </c>
      <c r="FE250" s="64">
        <v>0</v>
      </c>
      <c r="FF250" s="64">
        <v>0</v>
      </c>
      <c r="FG250" s="64">
        <v>0</v>
      </c>
      <c r="FH250" s="64">
        <v>0</v>
      </c>
      <c r="FI250" s="64">
        <v>0</v>
      </c>
      <c r="FJ250" s="64">
        <v>0</v>
      </c>
      <c r="FK250" s="64">
        <v>0</v>
      </c>
      <c r="FL250" s="64">
        <v>0</v>
      </c>
      <c r="FM250" s="64">
        <v>0</v>
      </c>
      <c r="FN250" s="64">
        <v>0</v>
      </c>
      <c r="FO250" s="64">
        <v>0</v>
      </c>
      <c r="FP250" s="64">
        <v>0</v>
      </c>
      <c r="FQ250" s="64">
        <v>0</v>
      </c>
      <c r="FR250" s="64">
        <v>0</v>
      </c>
      <c r="FS250" s="64">
        <v>0</v>
      </c>
      <c r="FT250" s="64">
        <v>0</v>
      </c>
      <c r="FU250" s="64">
        <v>0</v>
      </c>
      <c r="FV250" s="64">
        <v>0</v>
      </c>
      <c r="FW250" s="64">
        <v>0</v>
      </c>
      <c r="FX250" s="64">
        <v>0</v>
      </c>
      <c r="FY250" s="64">
        <v>0</v>
      </c>
      <c r="FZ250" s="64">
        <v>0</v>
      </c>
      <c r="GA250" s="64">
        <v>0</v>
      </c>
      <c r="GB250" s="64">
        <v>0</v>
      </c>
      <c r="GC250" s="64">
        <v>0</v>
      </c>
      <c r="GD250" s="64">
        <v>0</v>
      </c>
      <c r="GE250" s="64">
        <v>0</v>
      </c>
      <c r="GF250" s="64">
        <v>0</v>
      </c>
      <c r="GG250" s="64">
        <v>0</v>
      </c>
      <c r="GH250" s="64">
        <v>0</v>
      </c>
      <c r="GI250" s="64">
        <v>0</v>
      </c>
      <c r="GJ250" s="64">
        <v>0</v>
      </c>
      <c r="GK250" s="64">
        <v>0</v>
      </c>
      <c r="GL250" s="64">
        <v>0</v>
      </c>
      <c r="GM250" s="64">
        <v>0</v>
      </c>
      <c r="GN250" s="64">
        <v>0</v>
      </c>
      <c r="GO250" s="64">
        <v>0</v>
      </c>
      <c r="GP250" s="64">
        <v>0</v>
      </c>
      <c r="GQ250" s="64">
        <v>0</v>
      </c>
      <c r="GR250" s="64">
        <v>0</v>
      </c>
      <c r="GS250" s="64">
        <v>0</v>
      </c>
      <c r="GT250" s="64">
        <v>0</v>
      </c>
      <c r="GU250" s="64">
        <v>0</v>
      </c>
      <c r="GV250" s="64">
        <v>0</v>
      </c>
      <c r="GW250" s="64">
        <v>0</v>
      </c>
      <c r="GX250" s="64">
        <v>0</v>
      </c>
      <c r="GY250" s="64">
        <v>0</v>
      </c>
      <c r="GZ250" s="64">
        <v>0</v>
      </c>
      <c r="HA250" s="64">
        <v>0</v>
      </c>
      <c r="HB250" s="64">
        <v>0</v>
      </c>
      <c r="HC250" s="64">
        <v>0</v>
      </c>
      <c r="HD250" s="64">
        <v>0</v>
      </c>
      <c r="HE250" s="64">
        <v>0</v>
      </c>
      <c r="HF250" s="64">
        <v>0</v>
      </c>
      <c r="HG250" s="64">
        <v>0</v>
      </c>
      <c r="HH250" s="64">
        <v>0</v>
      </c>
      <c r="HI250" s="64">
        <v>0</v>
      </c>
      <c r="HJ250" s="64">
        <v>0</v>
      </c>
      <c r="HK250" s="64">
        <v>0</v>
      </c>
      <c r="HL250" s="64">
        <v>0</v>
      </c>
      <c r="HM250" s="64">
        <v>0</v>
      </c>
      <c r="HN250" s="64">
        <v>0</v>
      </c>
      <c r="HO250" s="64">
        <v>0</v>
      </c>
      <c r="HP250" s="64">
        <v>0</v>
      </c>
      <c r="HQ250" s="64">
        <v>0</v>
      </c>
      <c r="HR250" s="64">
        <v>0</v>
      </c>
      <c r="HS250" s="64">
        <v>0</v>
      </c>
      <c r="HT250" s="64">
        <v>0</v>
      </c>
      <c r="HU250" s="64">
        <v>0</v>
      </c>
      <c r="HV250" s="64">
        <v>0</v>
      </c>
      <c r="HW250" s="64">
        <v>0</v>
      </c>
      <c r="HX250" s="64">
        <v>0</v>
      </c>
      <c r="HY250" s="64">
        <v>0</v>
      </c>
      <c r="HZ250" s="64">
        <v>0</v>
      </c>
      <c r="IA250" s="64">
        <v>0</v>
      </c>
      <c r="IB250" s="64">
        <v>0</v>
      </c>
      <c r="IC250" s="64">
        <v>0</v>
      </c>
      <c r="ID250" s="64">
        <v>0</v>
      </c>
      <c r="IE250" s="64">
        <v>0</v>
      </c>
      <c r="IF250" s="64">
        <v>0</v>
      </c>
      <c r="IG250" s="64">
        <v>0</v>
      </c>
      <c r="IH250" s="64">
        <v>0</v>
      </c>
      <c r="II250" s="64">
        <v>0</v>
      </c>
      <c r="IJ250" s="64">
        <v>0</v>
      </c>
      <c r="IK250" s="64">
        <v>0</v>
      </c>
      <c r="IL250" s="64">
        <v>0</v>
      </c>
      <c r="IM250" s="64">
        <v>0</v>
      </c>
      <c r="IN250" s="64">
        <v>0</v>
      </c>
      <c r="IO250" s="64">
        <v>0</v>
      </c>
      <c r="IP250" s="64">
        <v>0</v>
      </c>
      <c r="IQ250" s="64">
        <v>0</v>
      </c>
      <c r="IR250" s="64">
        <v>0</v>
      </c>
      <c r="IS250" s="64">
        <v>0</v>
      </c>
      <c r="IT250" s="64">
        <v>0</v>
      </c>
      <c r="IU250" s="64">
        <v>0</v>
      </c>
      <c r="IV250" s="64">
        <v>0</v>
      </c>
    </row>
    <row r="251" spans="1:256" ht="15.6" x14ac:dyDescent="0.3">
      <c r="A251" s="72" t="s">
        <v>16</v>
      </c>
      <c r="B251" s="78">
        <f t="shared" si="19"/>
        <v>82</v>
      </c>
      <c r="C251" s="79">
        <v>80</v>
      </c>
      <c r="D251" s="81">
        <v>2</v>
      </c>
      <c r="E251" s="64">
        <v>0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0</v>
      </c>
      <c r="U251" s="64">
        <v>0</v>
      </c>
      <c r="V251" s="64">
        <v>0</v>
      </c>
      <c r="W251" s="64">
        <v>0</v>
      </c>
      <c r="X251" s="64">
        <v>0</v>
      </c>
      <c r="Y251" s="64">
        <v>0</v>
      </c>
      <c r="Z251" s="64">
        <v>0</v>
      </c>
      <c r="AA251" s="64">
        <v>0</v>
      </c>
      <c r="AB251" s="64">
        <v>0</v>
      </c>
      <c r="AC251" s="64">
        <v>0</v>
      </c>
      <c r="AD251" s="64">
        <v>0</v>
      </c>
      <c r="AE251" s="64">
        <v>0</v>
      </c>
      <c r="AF251" s="64">
        <v>0</v>
      </c>
      <c r="AG251" s="64">
        <v>0</v>
      </c>
      <c r="AH251" s="64">
        <v>0</v>
      </c>
      <c r="AI251" s="64">
        <v>0</v>
      </c>
      <c r="AJ251" s="64">
        <v>0</v>
      </c>
      <c r="AK251" s="64">
        <v>0</v>
      </c>
      <c r="AL251" s="64">
        <v>0</v>
      </c>
      <c r="AM251" s="64">
        <v>0</v>
      </c>
      <c r="AN251" s="64">
        <v>0</v>
      </c>
      <c r="AO251" s="64">
        <v>0</v>
      </c>
      <c r="AP251" s="64">
        <v>0</v>
      </c>
      <c r="AQ251" s="64">
        <v>0</v>
      </c>
      <c r="AR251" s="64">
        <v>0</v>
      </c>
      <c r="AS251" s="64">
        <v>0</v>
      </c>
      <c r="AT251" s="64">
        <v>0</v>
      </c>
      <c r="AU251" s="64">
        <v>0</v>
      </c>
      <c r="AV251" s="64">
        <v>0</v>
      </c>
      <c r="AW251" s="64">
        <v>0</v>
      </c>
      <c r="AX251" s="64">
        <v>0</v>
      </c>
      <c r="AY251" s="64">
        <v>0</v>
      </c>
      <c r="AZ251" s="64">
        <v>0</v>
      </c>
      <c r="BA251" s="64">
        <v>0</v>
      </c>
      <c r="BB251" s="64">
        <v>0</v>
      </c>
      <c r="BC251" s="64">
        <v>0</v>
      </c>
      <c r="BD251" s="64">
        <v>0</v>
      </c>
      <c r="BE251" s="64">
        <v>0</v>
      </c>
      <c r="BF251" s="64">
        <v>0</v>
      </c>
      <c r="BG251" s="64">
        <v>0</v>
      </c>
      <c r="BH251" s="64">
        <v>0</v>
      </c>
      <c r="BI251" s="64">
        <v>0</v>
      </c>
      <c r="BJ251" s="64">
        <v>0</v>
      </c>
      <c r="BK251" s="64">
        <v>0</v>
      </c>
      <c r="BL251" s="64">
        <v>0</v>
      </c>
      <c r="BM251" s="64">
        <v>0</v>
      </c>
      <c r="BN251" s="64">
        <v>0</v>
      </c>
      <c r="BO251" s="64">
        <v>0</v>
      </c>
      <c r="BP251" s="64">
        <v>0</v>
      </c>
      <c r="BQ251" s="64">
        <v>0</v>
      </c>
      <c r="BR251" s="64">
        <v>0</v>
      </c>
      <c r="BS251" s="64">
        <v>0</v>
      </c>
      <c r="BT251" s="64">
        <v>0</v>
      </c>
      <c r="BU251" s="64">
        <v>0</v>
      </c>
      <c r="BV251" s="64">
        <v>0</v>
      </c>
      <c r="BW251" s="64">
        <v>0</v>
      </c>
      <c r="BX251" s="64">
        <v>0</v>
      </c>
      <c r="BY251" s="64">
        <v>0</v>
      </c>
      <c r="BZ251" s="64">
        <v>0</v>
      </c>
      <c r="CA251" s="64">
        <v>0</v>
      </c>
      <c r="CB251" s="64">
        <v>0</v>
      </c>
      <c r="CC251" s="64">
        <v>0</v>
      </c>
      <c r="CD251" s="64">
        <v>0</v>
      </c>
      <c r="CE251" s="64">
        <v>0</v>
      </c>
      <c r="CF251" s="64">
        <v>0</v>
      </c>
      <c r="CG251" s="64">
        <v>0</v>
      </c>
      <c r="CH251" s="64">
        <v>0</v>
      </c>
      <c r="CI251" s="64">
        <v>0</v>
      </c>
      <c r="CJ251" s="64">
        <v>0</v>
      </c>
      <c r="CK251" s="64">
        <v>0</v>
      </c>
      <c r="CL251" s="64">
        <v>0</v>
      </c>
      <c r="CM251" s="64">
        <v>0</v>
      </c>
      <c r="CN251" s="64">
        <v>0</v>
      </c>
      <c r="CO251" s="64">
        <v>0</v>
      </c>
      <c r="CP251" s="64">
        <v>0</v>
      </c>
      <c r="CQ251" s="64">
        <v>0</v>
      </c>
      <c r="CR251" s="64">
        <v>0</v>
      </c>
      <c r="CS251" s="64">
        <v>0</v>
      </c>
      <c r="CT251" s="64">
        <v>0</v>
      </c>
      <c r="CU251" s="64">
        <v>0</v>
      </c>
      <c r="CV251" s="64">
        <v>0</v>
      </c>
      <c r="CW251" s="64">
        <v>0</v>
      </c>
      <c r="CX251" s="64">
        <v>0</v>
      </c>
      <c r="CY251" s="64">
        <v>0</v>
      </c>
      <c r="CZ251" s="64">
        <v>0</v>
      </c>
      <c r="DA251" s="64">
        <v>0</v>
      </c>
      <c r="DB251" s="64">
        <v>0</v>
      </c>
      <c r="DC251" s="64">
        <v>0</v>
      </c>
      <c r="DD251" s="64">
        <v>0</v>
      </c>
      <c r="DE251" s="64">
        <v>0</v>
      </c>
      <c r="DF251" s="64">
        <v>0</v>
      </c>
      <c r="DG251" s="64">
        <v>0</v>
      </c>
      <c r="DH251" s="64">
        <v>0</v>
      </c>
      <c r="DI251" s="64">
        <v>0</v>
      </c>
      <c r="DJ251" s="64">
        <v>0</v>
      </c>
      <c r="DK251" s="64">
        <v>0</v>
      </c>
      <c r="DL251" s="64">
        <v>0</v>
      </c>
      <c r="DM251" s="64">
        <v>0</v>
      </c>
      <c r="DN251" s="64">
        <v>0</v>
      </c>
      <c r="DO251" s="64">
        <v>0</v>
      </c>
      <c r="DP251" s="64">
        <v>0</v>
      </c>
      <c r="DQ251" s="64">
        <v>0</v>
      </c>
      <c r="DR251" s="64">
        <v>0</v>
      </c>
      <c r="DS251" s="64">
        <v>0</v>
      </c>
      <c r="DT251" s="64">
        <v>0</v>
      </c>
      <c r="DU251" s="64">
        <v>0</v>
      </c>
      <c r="DV251" s="64">
        <v>0</v>
      </c>
      <c r="DW251" s="64">
        <v>0</v>
      </c>
      <c r="DX251" s="64">
        <v>0</v>
      </c>
      <c r="DY251" s="64">
        <v>0</v>
      </c>
      <c r="DZ251" s="64">
        <v>0</v>
      </c>
      <c r="EA251" s="64">
        <v>0</v>
      </c>
      <c r="EB251" s="64">
        <v>0</v>
      </c>
      <c r="EC251" s="64">
        <v>0</v>
      </c>
      <c r="ED251" s="64">
        <v>0</v>
      </c>
      <c r="EE251" s="64">
        <v>0</v>
      </c>
      <c r="EF251" s="64">
        <v>0</v>
      </c>
      <c r="EG251" s="64">
        <v>0</v>
      </c>
      <c r="EH251" s="64">
        <v>0</v>
      </c>
      <c r="EI251" s="64">
        <v>0</v>
      </c>
      <c r="EJ251" s="64">
        <v>0</v>
      </c>
      <c r="EK251" s="64">
        <v>0</v>
      </c>
      <c r="EL251" s="64">
        <v>0</v>
      </c>
      <c r="EM251" s="64">
        <v>0</v>
      </c>
      <c r="EN251" s="64">
        <v>0</v>
      </c>
      <c r="EO251" s="64">
        <v>0</v>
      </c>
      <c r="EP251" s="64">
        <v>0</v>
      </c>
      <c r="EQ251" s="64">
        <v>0</v>
      </c>
      <c r="ER251" s="64">
        <v>0</v>
      </c>
      <c r="ES251" s="64">
        <v>0</v>
      </c>
      <c r="ET251" s="64">
        <v>0</v>
      </c>
      <c r="EU251" s="64">
        <v>0</v>
      </c>
      <c r="EV251" s="64">
        <v>0</v>
      </c>
      <c r="EW251" s="64">
        <v>0</v>
      </c>
      <c r="EX251" s="64">
        <v>0</v>
      </c>
      <c r="EY251" s="64">
        <v>0</v>
      </c>
      <c r="EZ251" s="64">
        <v>0</v>
      </c>
      <c r="FA251" s="64">
        <v>0</v>
      </c>
      <c r="FB251" s="64">
        <v>0</v>
      </c>
      <c r="FC251" s="64">
        <v>0</v>
      </c>
      <c r="FD251" s="64">
        <v>0</v>
      </c>
      <c r="FE251" s="64">
        <v>0</v>
      </c>
      <c r="FF251" s="64">
        <v>0</v>
      </c>
      <c r="FG251" s="64">
        <v>0</v>
      </c>
      <c r="FH251" s="64">
        <v>0</v>
      </c>
      <c r="FI251" s="64">
        <v>0</v>
      </c>
      <c r="FJ251" s="64">
        <v>0</v>
      </c>
      <c r="FK251" s="64">
        <v>0</v>
      </c>
      <c r="FL251" s="64">
        <v>0</v>
      </c>
      <c r="FM251" s="64">
        <v>0</v>
      </c>
      <c r="FN251" s="64">
        <v>0</v>
      </c>
      <c r="FO251" s="64">
        <v>0</v>
      </c>
      <c r="FP251" s="64">
        <v>0</v>
      </c>
      <c r="FQ251" s="64">
        <v>0</v>
      </c>
      <c r="FR251" s="64">
        <v>0</v>
      </c>
      <c r="FS251" s="64">
        <v>0</v>
      </c>
      <c r="FT251" s="64">
        <v>0</v>
      </c>
      <c r="FU251" s="64">
        <v>0</v>
      </c>
      <c r="FV251" s="64">
        <v>0</v>
      </c>
      <c r="FW251" s="64">
        <v>0</v>
      </c>
      <c r="FX251" s="64">
        <v>0</v>
      </c>
      <c r="FY251" s="64">
        <v>0</v>
      </c>
      <c r="FZ251" s="64">
        <v>0</v>
      </c>
      <c r="GA251" s="64">
        <v>0</v>
      </c>
      <c r="GB251" s="64">
        <v>0</v>
      </c>
      <c r="GC251" s="64">
        <v>0</v>
      </c>
      <c r="GD251" s="64">
        <v>0</v>
      </c>
      <c r="GE251" s="64">
        <v>0</v>
      </c>
      <c r="GF251" s="64">
        <v>0</v>
      </c>
      <c r="GG251" s="64">
        <v>0</v>
      </c>
      <c r="GH251" s="64">
        <v>0</v>
      </c>
      <c r="GI251" s="64">
        <v>0</v>
      </c>
      <c r="GJ251" s="64">
        <v>0</v>
      </c>
      <c r="GK251" s="64">
        <v>0</v>
      </c>
      <c r="GL251" s="64">
        <v>0</v>
      </c>
      <c r="GM251" s="64">
        <v>0</v>
      </c>
      <c r="GN251" s="64">
        <v>0</v>
      </c>
      <c r="GO251" s="64">
        <v>0</v>
      </c>
      <c r="GP251" s="64">
        <v>0</v>
      </c>
      <c r="GQ251" s="64">
        <v>0</v>
      </c>
      <c r="GR251" s="64">
        <v>0</v>
      </c>
      <c r="GS251" s="64">
        <v>0</v>
      </c>
      <c r="GT251" s="64">
        <v>0</v>
      </c>
      <c r="GU251" s="64">
        <v>0</v>
      </c>
      <c r="GV251" s="64">
        <v>0</v>
      </c>
      <c r="GW251" s="64">
        <v>0</v>
      </c>
      <c r="GX251" s="64">
        <v>0</v>
      </c>
      <c r="GY251" s="64">
        <v>0</v>
      </c>
      <c r="GZ251" s="64">
        <v>0</v>
      </c>
      <c r="HA251" s="64">
        <v>0</v>
      </c>
      <c r="HB251" s="64">
        <v>0</v>
      </c>
      <c r="HC251" s="64">
        <v>0</v>
      </c>
      <c r="HD251" s="64">
        <v>0</v>
      </c>
      <c r="HE251" s="64">
        <v>0</v>
      </c>
      <c r="HF251" s="64">
        <v>0</v>
      </c>
      <c r="HG251" s="64">
        <v>0</v>
      </c>
      <c r="HH251" s="64">
        <v>0</v>
      </c>
      <c r="HI251" s="64">
        <v>0</v>
      </c>
      <c r="HJ251" s="64">
        <v>0</v>
      </c>
      <c r="HK251" s="64">
        <v>0</v>
      </c>
      <c r="HL251" s="64">
        <v>0</v>
      </c>
      <c r="HM251" s="64">
        <v>0</v>
      </c>
      <c r="HN251" s="64">
        <v>0</v>
      </c>
      <c r="HO251" s="64">
        <v>0</v>
      </c>
      <c r="HP251" s="64">
        <v>0</v>
      </c>
      <c r="HQ251" s="64">
        <v>0</v>
      </c>
      <c r="HR251" s="64">
        <v>0</v>
      </c>
      <c r="HS251" s="64">
        <v>0</v>
      </c>
      <c r="HT251" s="64">
        <v>0</v>
      </c>
      <c r="HU251" s="64">
        <v>0</v>
      </c>
      <c r="HV251" s="64">
        <v>0</v>
      </c>
      <c r="HW251" s="64">
        <v>0</v>
      </c>
      <c r="HX251" s="64">
        <v>0</v>
      </c>
      <c r="HY251" s="64">
        <v>0</v>
      </c>
      <c r="HZ251" s="64">
        <v>0</v>
      </c>
      <c r="IA251" s="64">
        <v>0</v>
      </c>
      <c r="IB251" s="64">
        <v>0</v>
      </c>
      <c r="IC251" s="64">
        <v>0</v>
      </c>
      <c r="ID251" s="64">
        <v>0</v>
      </c>
      <c r="IE251" s="64">
        <v>0</v>
      </c>
      <c r="IF251" s="64">
        <v>0</v>
      </c>
      <c r="IG251" s="64">
        <v>0</v>
      </c>
      <c r="IH251" s="64">
        <v>0</v>
      </c>
      <c r="II251" s="64">
        <v>0</v>
      </c>
      <c r="IJ251" s="64">
        <v>0</v>
      </c>
      <c r="IK251" s="64">
        <v>0</v>
      </c>
      <c r="IL251" s="64">
        <v>0</v>
      </c>
      <c r="IM251" s="64">
        <v>0</v>
      </c>
      <c r="IN251" s="64">
        <v>0</v>
      </c>
      <c r="IO251" s="64">
        <v>0</v>
      </c>
      <c r="IP251" s="64">
        <v>0</v>
      </c>
      <c r="IQ251" s="64">
        <v>0</v>
      </c>
      <c r="IR251" s="64">
        <v>0</v>
      </c>
      <c r="IS251" s="64">
        <v>0</v>
      </c>
      <c r="IT251" s="64">
        <v>0</v>
      </c>
      <c r="IU251" s="64">
        <v>0</v>
      </c>
      <c r="IV251" s="64">
        <v>0</v>
      </c>
    </row>
    <row r="252" spans="1:256" ht="15.6" x14ac:dyDescent="0.3">
      <c r="A252" s="29" t="s">
        <v>17</v>
      </c>
      <c r="B252" s="78">
        <f t="shared" si="19"/>
        <v>42</v>
      </c>
      <c r="C252" s="79">
        <v>41</v>
      </c>
      <c r="D252" s="81">
        <v>1</v>
      </c>
      <c r="E252" s="64">
        <v>0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64">
        <v>0</v>
      </c>
      <c r="V252" s="64">
        <v>0</v>
      </c>
      <c r="W252" s="64">
        <v>0</v>
      </c>
      <c r="X252" s="64">
        <v>0</v>
      </c>
      <c r="Y252" s="64">
        <v>0</v>
      </c>
      <c r="Z252" s="64">
        <v>0</v>
      </c>
      <c r="AA252" s="64">
        <v>0</v>
      </c>
      <c r="AB252" s="64">
        <v>0</v>
      </c>
      <c r="AC252" s="64">
        <v>0</v>
      </c>
      <c r="AD252" s="64">
        <v>0</v>
      </c>
      <c r="AE252" s="64">
        <v>0</v>
      </c>
      <c r="AF252" s="64">
        <v>0</v>
      </c>
      <c r="AG252" s="64">
        <v>0</v>
      </c>
      <c r="AH252" s="64">
        <v>0</v>
      </c>
      <c r="AI252" s="64">
        <v>0</v>
      </c>
      <c r="AJ252" s="64">
        <v>0</v>
      </c>
      <c r="AK252" s="64">
        <v>0</v>
      </c>
      <c r="AL252" s="64">
        <v>0</v>
      </c>
      <c r="AM252" s="64">
        <v>0</v>
      </c>
      <c r="AN252" s="64">
        <v>0</v>
      </c>
      <c r="AO252" s="64">
        <v>0</v>
      </c>
      <c r="AP252" s="64">
        <v>0</v>
      </c>
      <c r="AQ252" s="64">
        <v>0</v>
      </c>
      <c r="AR252" s="64">
        <v>0</v>
      </c>
      <c r="AS252" s="64">
        <v>0</v>
      </c>
      <c r="AT252" s="64">
        <v>0</v>
      </c>
      <c r="AU252" s="64">
        <v>0</v>
      </c>
      <c r="AV252" s="64">
        <v>0</v>
      </c>
      <c r="AW252" s="64">
        <v>0</v>
      </c>
      <c r="AX252" s="64">
        <v>0</v>
      </c>
      <c r="AY252" s="64">
        <v>0</v>
      </c>
      <c r="AZ252" s="64">
        <v>0</v>
      </c>
      <c r="BA252" s="64">
        <v>0</v>
      </c>
      <c r="BB252" s="64">
        <v>0</v>
      </c>
      <c r="BC252" s="64">
        <v>0</v>
      </c>
      <c r="BD252" s="64">
        <v>0</v>
      </c>
      <c r="BE252" s="64">
        <v>0</v>
      </c>
      <c r="BF252" s="64">
        <v>0</v>
      </c>
      <c r="BG252" s="64">
        <v>0</v>
      </c>
      <c r="BH252" s="64">
        <v>0</v>
      </c>
      <c r="BI252" s="64">
        <v>0</v>
      </c>
      <c r="BJ252" s="64">
        <v>0</v>
      </c>
      <c r="BK252" s="64">
        <v>0</v>
      </c>
      <c r="BL252" s="64">
        <v>0</v>
      </c>
      <c r="BM252" s="64">
        <v>0</v>
      </c>
      <c r="BN252" s="64">
        <v>0</v>
      </c>
      <c r="BO252" s="64">
        <v>0</v>
      </c>
      <c r="BP252" s="64">
        <v>0</v>
      </c>
      <c r="BQ252" s="64">
        <v>0</v>
      </c>
      <c r="BR252" s="64">
        <v>0</v>
      </c>
      <c r="BS252" s="64">
        <v>0</v>
      </c>
      <c r="BT252" s="64">
        <v>0</v>
      </c>
      <c r="BU252" s="64">
        <v>0</v>
      </c>
      <c r="BV252" s="64">
        <v>0</v>
      </c>
      <c r="BW252" s="64">
        <v>0</v>
      </c>
      <c r="BX252" s="64">
        <v>0</v>
      </c>
      <c r="BY252" s="64">
        <v>0</v>
      </c>
      <c r="BZ252" s="64">
        <v>0</v>
      </c>
      <c r="CA252" s="64">
        <v>0</v>
      </c>
      <c r="CB252" s="64">
        <v>0</v>
      </c>
      <c r="CC252" s="64">
        <v>0</v>
      </c>
      <c r="CD252" s="64">
        <v>0</v>
      </c>
      <c r="CE252" s="64">
        <v>0</v>
      </c>
      <c r="CF252" s="64">
        <v>0</v>
      </c>
      <c r="CG252" s="64">
        <v>0</v>
      </c>
      <c r="CH252" s="64">
        <v>0</v>
      </c>
      <c r="CI252" s="64">
        <v>0</v>
      </c>
      <c r="CJ252" s="64">
        <v>0</v>
      </c>
      <c r="CK252" s="64">
        <v>0</v>
      </c>
      <c r="CL252" s="64">
        <v>0</v>
      </c>
      <c r="CM252" s="64">
        <v>0</v>
      </c>
      <c r="CN252" s="64">
        <v>0</v>
      </c>
      <c r="CO252" s="64">
        <v>0</v>
      </c>
      <c r="CP252" s="64">
        <v>0</v>
      </c>
      <c r="CQ252" s="64">
        <v>0</v>
      </c>
      <c r="CR252" s="64">
        <v>0</v>
      </c>
      <c r="CS252" s="64">
        <v>0</v>
      </c>
      <c r="CT252" s="64">
        <v>0</v>
      </c>
      <c r="CU252" s="64">
        <v>0</v>
      </c>
      <c r="CV252" s="64">
        <v>0</v>
      </c>
      <c r="CW252" s="64">
        <v>0</v>
      </c>
      <c r="CX252" s="64">
        <v>0</v>
      </c>
      <c r="CY252" s="64">
        <v>0</v>
      </c>
      <c r="CZ252" s="64">
        <v>0</v>
      </c>
      <c r="DA252" s="64">
        <v>0</v>
      </c>
      <c r="DB252" s="64">
        <v>0</v>
      </c>
      <c r="DC252" s="64">
        <v>0</v>
      </c>
      <c r="DD252" s="64">
        <v>0</v>
      </c>
      <c r="DE252" s="64">
        <v>0</v>
      </c>
      <c r="DF252" s="64">
        <v>0</v>
      </c>
      <c r="DG252" s="64">
        <v>0</v>
      </c>
      <c r="DH252" s="64">
        <v>0</v>
      </c>
      <c r="DI252" s="64">
        <v>0</v>
      </c>
      <c r="DJ252" s="64">
        <v>0</v>
      </c>
      <c r="DK252" s="64">
        <v>0</v>
      </c>
      <c r="DL252" s="64">
        <v>0</v>
      </c>
      <c r="DM252" s="64">
        <v>0</v>
      </c>
      <c r="DN252" s="64">
        <v>0</v>
      </c>
      <c r="DO252" s="64">
        <v>0</v>
      </c>
      <c r="DP252" s="64">
        <v>0</v>
      </c>
      <c r="DQ252" s="64">
        <v>0</v>
      </c>
      <c r="DR252" s="64">
        <v>0</v>
      </c>
      <c r="DS252" s="64">
        <v>0</v>
      </c>
      <c r="DT252" s="64">
        <v>0</v>
      </c>
      <c r="DU252" s="64">
        <v>0</v>
      </c>
      <c r="DV252" s="64">
        <v>0</v>
      </c>
      <c r="DW252" s="64">
        <v>0</v>
      </c>
      <c r="DX252" s="64">
        <v>0</v>
      </c>
      <c r="DY252" s="64">
        <v>0</v>
      </c>
      <c r="DZ252" s="64">
        <v>0</v>
      </c>
      <c r="EA252" s="64">
        <v>0</v>
      </c>
      <c r="EB252" s="64">
        <v>0</v>
      </c>
      <c r="EC252" s="64">
        <v>0</v>
      </c>
      <c r="ED252" s="64">
        <v>0</v>
      </c>
      <c r="EE252" s="64">
        <v>0</v>
      </c>
      <c r="EF252" s="64">
        <v>0</v>
      </c>
      <c r="EG252" s="64">
        <v>0</v>
      </c>
      <c r="EH252" s="64">
        <v>0</v>
      </c>
      <c r="EI252" s="64">
        <v>0</v>
      </c>
      <c r="EJ252" s="64">
        <v>0</v>
      </c>
      <c r="EK252" s="64">
        <v>0</v>
      </c>
      <c r="EL252" s="64">
        <v>0</v>
      </c>
      <c r="EM252" s="64">
        <v>0</v>
      </c>
      <c r="EN252" s="64">
        <v>0</v>
      </c>
      <c r="EO252" s="64">
        <v>0</v>
      </c>
      <c r="EP252" s="64">
        <v>0</v>
      </c>
      <c r="EQ252" s="64">
        <v>0</v>
      </c>
      <c r="ER252" s="64">
        <v>0</v>
      </c>
      <c r="ES252" s="64">
        <v>0</v>
      </c>
      <c r="ET252" s="64">
        <v>0</v>
      </c>
      <c r="EU252" s="64">
        <v>0</v>
      </c>
      <c r="EV252" s="64">
        <v>0</v>
      </c>
      <c r="EW252" s="64">
        <v>0</v>
      </c>
      <c r="EX252" s="64">
        <v>0</v>
      </c>
      <c r="EY252" s="64">
        <v>0</v>
      </c>
      <c r="EZ252" s="64">
        <v>0</v>
      </c>
      <c r="FA252" s="64">
        <v>0</v>
      </c>
      <c r="FB252" s="64">
        <v>0</v>
      </c>
      <c r="FC252" s="64">
        <v>0</v>
      </c>
      <c r="FD252" s="64">
        <v>0</v>
      </c>
      <c r="FE252" s="64">
        <v>0</v>
      </c>
      <c r="FF252" s="64">
        <v>0</v>
      </c>
      <c r="FG252" s="64">
        <v>0</v>
      </c>
      <c r="FH252" s="64">
        <v>0</v>
      </c>
      <c r="FI252" s="64">
        <v>0</v>
      </c>
      <c r="FJ252" s="64">
        <v>0</v>
      </c>
      <c r="FK252" s="64">
        <v>0</v>
      </c>
      <c r="FL252" s="64">
        <v>0</v>
      </c>
      <c r="FM252" s="64">
        <v>0</v>
      </c>
      <c r="FN252" s="64">
        <v>0</v>
      </c>
      <c r="FO252" s="64">
        <v>0</v>
      </c>
      <c r="FP252" s="64">
        <v>0</v>
      </c>
      <c r="FQ252" s="64">
        <v>0</v>
      </c>
      <c r="FR252" s="64">
        <v>0</v>
      </c>
      <c r="FS252" s="64">
        <v>0</v>
      </c>
      <c r="FT252" s="64">
        <v>0</v>
      </c>
      <c r="FU252" s="64">
        <v>0</v>
      </c>
      <c r="FV252" s="64">
        <v>0</v>
      </c>
      <c r="FW252" s="64">
        <v>0</v>
      </c>
      <c r="FX252" s="64">
        <v>0</v>
      </c>
      <c r="FY252" s="64">
        <v>0</v>
      </c>
      <c r="FZ252" s="64">
        <v>0</v>
      </c>
      <c r="GA252" s="64">
        <v>0</v>
      </c>
      <c r="GB252" s="64">
        <v>0</v>
      </c>
      <c r="GC252" s="64">
        <v>0</v>
      </c>
      <c r="GD252" s="64">
        <v>0</v>
      </c>
      <c r="GE252" s="64">
        <v>0</v>
      </c>
      <c r="GF252" s="64">
        <v>0</v>
      </c>
      <c r="GG252" s="64">
        <v>0</v>
      </c>
      <c r="GH252" s="64">
        <v>0</v>
      </c>
      <c r="GI252" s="64">
        <v>0</v>
      </c>
      <c r="GJ252" s="64">
        <v>0</v>
      </c>
      <c r="GK252" s="64">
        <v>0</v>
      </c>
      <c r="GL252" s="64">
        <v>0</v>
      </c>
      <c r="GM252" s="64">
        <v>0</v>
      </c>
      <c r="GN252" s="64">
        <v>0</v>
      </c>
      <c r="GO252" s="64">
        <v>0</v>
      </c>
      <c r="GP252" s="64">
        <v>0</v>
      </c>
      <c r="GQ252" s="64">
        <v>0</v>
      </c>
      <c r="GR252" s="64">
        <v>0</v>
      </c>
      <c r="GS252" s="64">
        <v>0</v>
      </c>
      <c r="GT252" s="64">
        <v>0</v>
      </c>
      <c r="GU252" s="64">
        <v>0</v>
      </c>
      <c r="GV252" s="64">
        <v>0</v>
      </c>
      <c r="GW252" s="64">
        <v>0</v>
      </c>
      <c r="GX252" s="64">
        <v>0</v>
      </c>
      <c r="GY252" s="64">
        <v>0</v>
      </c>
      <c r="GZ252" s="64">
        <v>0</v>
      </c>
      <c r="HA252" s="64">
        <v>0</v>
      </c>
      <c r="HB252" s="64">
        <v>0</v>
      </c>
      <c r="HC252" s="64">
        <v>0</v>
      </c>
      <c r="HD252" s="64">
        <v>0</v>
      </c>
      <c r="HE252" s="64">
        <v>0</v>
      </c>
      <c r="HF252" s="64">
        <v>0</v>
      </c>
      <c r="HG252" s="64">
        <v>0</v>
      </c>
      <c r="HH252" s="64">
        <v>0</v>
      </c>
      <c r="HI252" s="64">
        <v>0</v>
      </c>
      <c r="HJ252" s="64">
        <v>0</v>
      </c>
      <c r="HK252" s="64">
        <v>0</v>
      </c>
      <c r="HL252" s="64">
        <v>0</v>
      </c>
      <c r="HM252" s="64">
        <v>0</v>
      </c>
      <c r="HN252" s="64">
        <v>0</v>
      </c>
      <c r="HO252" s="64">
        <v>0</v>
      </c>
      <c r="HP252" s="64">
        <v>0</v>
      </c>
      <c r="HQ252" s="64">
        <v>0</v>
      </c>
      <c r="HR252" s="64">
        <v>0</v>
      </c>
      <c r="HS252" s="64">
        <v>0</v>
      </c>
      <c r="HT252" s="64">
        <v>0</v>
      </c>
      <c r="HU252" s="64">
        <v>0</v>
      </c>
      <c r="HV252" s="64">
        <v>0</v>
      </c>
      <c r="HW252" s="64">
        <v>0</v>
      </c>
      <c r="HX252" s="64">
        <v>0</v>
      </c>
      <c r="HY252" s="64">
        <v>0</v>
      </c>
      <c r="HZ252" s="64">
        <v>0</v>
      </c>
      <c r="IA252" s="64">
        <v>0</v>
      </c>
      <c r="IB252" s="64">
        <v>0</v>
      </c>
      <c r="IC252" s="64">
        <v>0</v>
      </c>
      <c r="ID252" s="64">
        <v>0</v>
      </c>
      <c r="IE252" s="64">
        <v>0</v>
      </c>
      <c r="IF252" s="64">
        <v>0</v>
      </c>
      <c r="IG252" s="64">
        <v>0</v>
      </c>
      <c r="IH252" s="64">
        <v>0</v>
      </c>
      <c r="II252" s="64">
        <v>0</v>
      </c>
      <c r="IJ252" s="64">
        <v>0</v>
      </c>
      <c r="IK252" s="64">
        <v>0</v>
      </c>
      <c r="IL252" s="64">
        <v>0</v>
      </c>
      <c r="IM252" s="64">
        <v>0</v>
      </c>
      <c r="IN252" s="64">
        <v>0</v>
      </c>
      <c r="IO252" s="64">
        <v>0</v>
      </c>
      <c r="IP252" s="64">
        <v>0</v>
      </c>
      <c r="IQ252" s="64">
        <v>0</v>
      </c>
      <c r="IR252" s="64">
        <v>0</v>
      </c>
      <c r="IS252" s="64">
        <v>0</v>
      </c>
      <c r="IT252" s="64">
        <v>0</v>
      </c>
      <c r="IU252" s="64">
        <v>0</v>
      </c>
      <c r="IV252" s="64">
        <v>0</v>
      </c>
    </row>
    <row r="253" spans="1:256" ht="15.6" x14ac:dyDescent="0.3">
      <c r="A253" s="29" t="s">
        <v>18</v>
      </c>
      <c r="B253" s="78">
        <f t="shared" si="19"/>
        <v>6</v>
      </c>
      <c r="C253" s="79">
        <v>5</v>
      </c>
      <c r="D253" s="81">
        <v>1</v>
      </c>
      <c r="E253" s="64">
        <v>0</v>
      </c>
      <c r="F253" s="64">
        <v>0</v>
      </c>
      <c r="G253" s="64">
        <v>0</v>
      </c>
      <c r="H253" s="64">
        <v>0</v>
      </c>
      <c r="I253" s="64">
        <v>0</v>
      </c>
      <c r="J253" s="64">
        <v>0</v>
      </c>
      <c r="K253" s="64">
        <v>0</v>
      </c>
      <c r="L253" s="64">
        <v>0</v>
      </c>
      <c r="M253" s="64">
        <v>0</v>
      </c>
      <c r="N253" s="64">
        <v>0</v>
      </c>
      <c r="O253" s="64">
        <v>0</v>
      </c>
      <c r="P253" s="64">
        <v>0</v>
      </c>
      <c r="Q253" s="64">
        <v>0</v>
      </c>
      <c r="R253" s="64">
        <v>0</v>
      </c>
      <c r="S253" s="64">
        <v>0</v>
      </c>
      <c r="T253" s="64">
        <v>0</v>
      </c>
      <c r="U253" s="64">
        <v>0</v>
      </c>
      <c r="V253" s="64">
        <v>0</v>
      </c>
      <c r="W253" s="64">
        <v>0</v>
      </c>
      <c r="X253" s="64">
        <v>0</v>
      </c>
      <c r="Y253" s="64">
        <v>0</v>
      </c>
      <c r="Z253" s="64">
        <v>0</v>
      </c>
      <c r="AA253" s="64">
        <v>0</v>
      </c>
      <c r="AB253" s="64">
        <v>0</v>
      </c>
      <c r="AC253" s="64">
        <v>0</v>
      </c>
      <c r="AD253" s="64">
        <v>0</v>
      </c>
      <c r="AE253" s="64">
        <v>0</v>
      </c>
      <c r="AF253" s="64">
        <v>0</v>
      </c>
      <c r="AG253" s="64">
        <v>0</v>
      </c>
      <c r="AH253" s="64">
        <v>0</v>
      </c>
      <c r="AI253" s="64">
        <v>0</v>
      </c>
      <c r="AJ253" s="64">
        <v>0</v>
      </c>
      <c r="AK253" s="64">
        <v>0</v>
      </c>
      <c r="AL253" s="64">
        <v>0</v>
      </c>
      <c r="AM253" s="64">
        <v>0</v>
      </c>
      <c r="AN253" s="64">
        <v>0</v>
      </c>
      <c r="AO253" s="64">
        <v>0</v>
      </c>
      <c r="AP253" s="64">
        <v>0</v>
      </c>
      <c r="AQ253" s="64">
        <v>0</v>
      </c>
      <c r="AR253" s="64">
        <v>0</v>
      </c>
      <c r="AS253" s="64">
        <v>0</v>
      </c>
      <c r="AT253" s="64">
        <v>0</v>
      </c>
      <c r="AU253" s="64">
        <v>0</v>
      </c>
      <c r="AV253" s="64">
        <v>0</v>
      </c>
      <c r="AW253" s="64">
        <v>0</v>
      </c>
      <c r="AX253" s="64">
        <v>0</v>
      </c>
      <c r="AY253" s="64">
        <v>0</v>
      </c>
      <c r="AZ253" s="64">
        <v>0</v>
      </c>
      <c r="BA253" s="64">
        <v>0</v>
      </c>
      <c r="BB253" s="64">
        <v>0</v>
      </c>
      <c r="BC253" s="64">
        <v>0</v>
      </c>
      <c r="BD253" s="64">
        <v>0</v>
      </c>
      <c r="BE253" s="64">
        <v>0</v>
      </c>
      <c r="BF253" s="64">
        <v>0</v>
      </c>
      <c r="BG253" s="64">
        <v>0</v>
      </c>
      <c r="BH253" s="64">
        <v>0</v>
      </c>
      <c r="BI253" s="64">
        <v>0</v>
      </c>
      <c r="BJ253" s="64">
        <v>0</v>
      </c>
      <c r="BK253" s="64">
        <v>0</v>
      </c>
      <c r="BL253" s="64">
        <v>0</v>
      </c>
      <c r="BM253" s="64">
        <v>0</v>
      </c>
      <c r="BN253" s="64">
        <v>0</v>
      </c>
      <c r="BO253" s="64">
        <v>0</v>
      </c>
      <c r="BP253" s="64">
        <v>0</v>
      </c>
      <c r="BQ253" s="64">
        <v>0</v>
      </c>
      <c r="BR253" s="64">
        <v>0</v>
      </c>
      <c r="BS253" s="64">
        <v>0</v>
      </c>
      <c r="BT253" s="64">
        <v>0</v>
      </c>
      <c r="BU253" s="64">
        <v>0</v>
      </c>
      <c r="BV253" s="64">
        <v>0</v>
      </c>
      <c r="BW253" s="64">
        <v>0</v>
      </c>
      <c r="BX253" s="64">
        <v>0</v>
      </c>
      <c r="BY253" s="64">
        <v>0</v>
      </c>
      <c r="BZ253" s="64">
        <v>0</v>
      </c>
      <c r="CA253" s="64">
        <v>0</v>
      </c>
      <c r="CB253" s="64">
        <v>0</v>
      </c>
      <c r="CC253" s="64">
        <v>0</v>
      </c>
      <c r="CD253" s="64">
        <v>0</v>
      </c>
      <c r="CE253" s="64">
        <v>0</v>
      </c>
      <c r="CF253" s="64">
        <v>0</v>
      </c>
      <c r="CG253" s="64">
        <v>0</v>
      </c>
      <c r="CH253" s="64">
        <v>0</v>
      </c>
      <c r="CI253" s="64">
        <v>0</v>
      </c>
      <c r="CJ253" s="64">
        <v>0</v>
      </c>
      <c r="CK253" s="64">
        <v>0</v>
      </c>
      <c r="CL253" s="64">
        <v>0</v>
      </c>
      <c r="CM253" s="64">
        <v>0</v>
      </c>
      <c r="CN253" s="64">
        <v>0</v>
      </c>
      <c r="CO253" s="64">
        <v>0</v>
      </c>
      <c r="CP253" s="64">
        <v>0</v>
      </c>
      <c r="CQ253" s="64">
        <v>0</v>
      </c>
      <c r="CR253" s="64">
        <v>0</v>
      </c>
      <c r="CS253" s="64">
        <v>0</v>
      </c>
      <c r="CT253" s="64">
        <v>0</v>
      </c>
      <c r="CU253" s="64">
        <v>0</v>
      </c>
      <c r="CV253" s="64">
        <v>0</v>
      </c>
      <c r="CW253" s="64">
        <v>0</v>
      </c>
      <c r="CX253" s="64">
        <v>0</v>
      </c>
      <c r="CY253" s="64">
        <v>0</v>
      </c>
      <c r="CZ253" s="64">
        <v>0</v>
      </c>
      <c r="DA253" s="64">
        <v>0</v>
      </c>
      <c r="DB253" s="64">
        <v>0</v>
      </c>
      <c r="DC253" s="64">
        <v>0</v>
      </c>
      <c r="DD253" s="64">
        <v>0</v>
      </c>
      <c r="DE253" s="64">
        <v>0</v>
      </c>
      <c r="DF253" s="64">
        <v>0</v>
      </c>
      <c r="DG253" s="64">
        <v>0</v>
      </c>
      <c r="DH253" s="64">
        <v>0</v>
      </c>
      <c r="DI253" s="64">
        <v>0</v>
      </c>
      <c r="DJ253" s="64">
        <v>0</v>
      </c>
      <c r="DK253" s="64">
        <v>0</v>
      </c>
      <c r="DL253" s="64">
        <v>0</v>
      </c>
      <c r="DM253" s="64">
        <v>0</v>
      </c>
      <c r="DN253" s="64">
        <v>0</v>
      </c>
      <c r="DO253" s="64">
        <v>0</v>
      </c>
      <c r="DP253" s="64">
        <v>0</v>
      </c>
      <c r="DQ253" s="64">
        <v>0</v>
      </c>
      <c r="DR253" s="64">
        <v>0</v>
      </c>
      <c r="DS253" s="64">
        <v>0</v>
      </c>
      <c r="DT253" s="64">
        <v>0</v>
      </c>
      <c r="DU253" s="64">
        <v>0</v>
      </c>
      <c r="DV253" s="64">
        <v>0</v>
      </c>
      <c r="DW253" s="64">
        <v>0</v>
      </c>
      <c r="DX253" s="64">
        <v>0</v>
      </c>
      <c r="DY253" s="64">
        <v>0</v>
      </c>
      <c r="DZ253" s="64">
        <v>0</v>
      </c>
      <c r="EA253" s="64">
        <v>0</v>
      </c>
      <c r="EB253" s="64">
        <v>0</v>
      </c>
      <c r="EC253" s="64">
        <v>0</v>
      </c>
      <c r="ED253" s="64">
        <v>0</v>
      </c>
      <c r="EE253" s="64">
        <v>0</v>
      </c>
      <c r="EF253" s="64">
        <v>0</v>
      </c>
      <c r="EG253" s="64">
        <v>0</v>
      </c>
      <c r="EH253" s="64">
        <v>0</v>
      </c>
      <c r="EI253" s="64">
        <v>0</v>
      </c>
      <c r="EJ253" s="64">
        <v>0</v>
      </c>
      <c r="EK253" s="64">
        <v>0</v>
      </c>
      <c r="EL253" s="64">
        <v>0</v>
      </c>
      <c r="EM253" s="64">
        <v>0</v>
      </c>
      <c r="EN253" s="64">
        <v>0</v>
      </c>
      <c r="EO253" s="64">
        <v>0</v>
      </c>
      <c r="EP253" s="64">
        <v>0</v>
      </c>
      <c r="EQ253" s="64">
        <v>0</v>
      </c>
      <c r="ER253" s="64">
        <v>0</v>
      </c>
      <c r="ES253" s="64">
        <v>0</v>
      </c>
      <c r="ET253" s="64">
        <v>0</v>
      </c>
      <c r="EU253" s="64">
        <v>0</v>
      </c>
      <c r="EV253" s="64">
        <v>0</v>
      </c>
      <c r="EW253" s="64">
        <v>0</v>
      </c>
      <c r="EX253" s="64">
        <v>0</v>
      </c>
      <c r="EY253" s="64">
        <v>0</v>
      </c>
      <c r="EZ253" s="64">
        <v>0</v>
      </c>
      <c r="FA253" s="64">
        <v>0</v>
      </c>
      <c r="FB253" s="64">
        <v>0</v>
      </c>
      <c r="FC253" s="64">
        <v>0</v>
      </c>
      <c r="FD253" s="64">
        <v>0</v>
      </c>
      <c r="FE253" s="64">
        <v>0</v>
      </c>
      <c r="FF253" s="64">
        <v>0</v>
      </c>
      <c r="FG253" s="64">
        <v>0</v>
      </c>
      <c r="FH253" s="64">
        <v>0</v>
      </c>
      <c r="FI253" s="64">
        <v>0</v>
      </c>
      <c r="FJ253" s="64">
        <v>0</v>
      </c>
      <c r="FK253" s="64">
        <v>0</v>
      </c>
      <c r="FL253" s="64">
        <v>0</v>
      </c>
      <c r="FM253" s="64">
        <v>0</v>
      </c>
      <c r="FN253" s="64">
        <v>0</v>
      </c>
      <c r="FO253" s="64">
        <v>0</v>
      </c>
      <c r="FP253" s="64">
        <v>0</v>
      </c>
      <c r="FQ253" s="64">
        <v>0</v>
      </c>
      <c r="FR253" s="64">
        <v>0</v>
      </c>
      <c r="FS253" s="64">
        <v>0</v>
      </c>
      <c r="FT253" s="64">
        <v>0</v>
      </c>
      <c r="FU253" s="64">
        <v>0</v>
      </c>
      <c r="FV253" s="64">
        <v>0</v>
      </c>
      <c r="FW253" s="64">
        <v>0</v>
      </c>
      <c r="FX253" s="64">
        <v>0</v>
      </c>
      <c r="FY253" s="64">
        <v>0</v>
      </c>
      <c r="FZ253" s="64">
        <v>0</v>
      </c>
      <c r="GA253" s="64">
        <v>0</v>
      </c>
      <c r="GB253" s="64">
        <v>0</v>
      </c>
      <c r="GC253" s="64">
        <v>0</v>
      </c>
      <c r="GD253" s="64">
        <v>0</v>
      </c>
      <c r="GE253" s="64">
        <v>0</v>
      </c>
      <c r="GF253" s="64">
        <v>0</v>
      </c>
      <c r="GG253" s="64">
        <v>0</v>
      </c>
      <c r="GH253" s="64">
        <v>0</v>
      </c>
      <c r="GI253" s="64">
        <v>0</v>
      </c>
      <c r="GJ253" s="64">
        <v>0</v>
      </c>
      <c r="GK253" s="64">
        <v>0</v>
      </c>
      <c r="GL253" s="64">
        <v>0</v>
      </c>
      <c r="GM253" s="64">
        <v>0</v>
      </c>
      <c r="GN253" s="64">
        <v>0</v>
      </c>
      <c r="GO253" s="64">
        <v>0</v>
      </c>
      <c r="GP253" s="64">
        <v>0</v>
      </c>
      <c r="GQ253" s="64">
        <v>0</v>
      </c>
      <c r="GR253" s="64">
        <v>0</v>
      </c>
      <c r="GS253" s="64">
        <v>0</v>
      </c>
      <c r="GT253" s="64">
        <v>0</v>
      </c>
      <c r="GU253" s="64">
        <v>0</v>
      </c>
      <c r="GV253" s="64">
        <v>0</v>
      </c>
      <c r="GW253" s="64">
        <v>0</v>
      </c>
      <c r="GX253" s="64">
        <v>0</v>
      </c>
      <c r="GY253" s="64">
        <v>0</v>
      </c>
      <c r="GZ253" s="64">
        <v>0</v>
      </c>
      <c r="HA253" s="64">
        <v>0</v>
      </c>
      <c r="HB253" s="64">
        <v>0</v>
      </c>
      <c r="HC253" s="64">
        <v>0</v>
      </c>
      <c r="HD253" s="64">
        <v>0</v>
      </c>
      <c r="HE253" s="64">
        <v>0</v>
      </c>
      <c r="HF253" s="64">
        <v>0</v>
      </c>
      <c r="HG253" s="64">
        <v>0</v>
      </c>
      <c r="HH253" s="64">
        <v>0</v>
      </c>
      <c r="HI253" s="64">
        <v>0</v>
      </c>
      <c r="HJ253" s="64">
        <v>0</v>
      </c>
      <c r="HK253" s="64">
        <v>0</v>
      </c>
      <c r="HL253" s="64">
        <v>0</v>
      </c>
      <c r="HM253" s="64">
        <v>0</v>
      </c>
      <c r="HN253" s="64">
        <v>0</v>
      </c>
      <c r="HO253" s="64">
        <v>0</v>
      </c>
      <c r="HP253" s="64">
        <v>0</v>
      </c>
      <c r="HQ253" s="64">
        <v>0</v>
      </c>
      <c r="HR253" s="64">
        <v>0</v>
      </c>
      <c r="HS253" s="64">
        <v>0</v>
      </c>
      <c r="HT253" s="64">
        <v>0</v>
      </c>
      <c r="HU253" s="64">
        <v>0</v>
      </c>
      <c r="HV253" s="64">
        <v>0</v>
      </c>
      <c r="HW253" s="64">
        <v>0</v>
      </c>
      <c r="HX253" s="64">
        <v>0</v>
      </c>
      <c r="HY253" s="64">
        <v>0</v>
      </c>
      <c r="HZ253" s="64">
        <v>0</v>
      </c>
      <c r="IA253" s="64">
        <v>0</v>
      </c>
      <c r="IB253" s="64">
        <v>0</v>
      </c>
      <c r="IC253" s="64">
        <v>0</v>
      </c>
      <c r="ID253" s="64">
        <v>0</v>
      </c>
      <c r="IE253" s="64">
        <v>0</v>
      </c>
      <c r="IF253" s="64">
        <v>0</v>
      </c>
      <c r="IG253" s="64">
        <v>0</v>
      </c>
      <c r="IH253" s="64">
        <v>0</v>
      </c>
      <c r="II253" s="64">
        <v>0</v>
      </c>
      <c r="IJ253" s="64">
        <v>0</v>
      </c>
      <c r="IK253" s="64">
        <v>0</v>
      </c>
      <c r="IL253" s="64">
        <v>0</v>
      </c>
      <c r="IM253" s="64">
        <v>0</v>
      </c>
      <c r="IN253" s="64">
        <v>0</v>
      </c>
      <c r="IO253" s="64">
        <v>0</v>
      </c>
      <c r="IP253" s="64">
        <v>0</v>
      </c>
      <c r="IQ253" s="64">
        <v>0</v>
      </c>
      <c r="IR253" s="64">
        <v>0</v>
      </c>
      <c r="IS253" s="64">
        <v>0</v>
      </c>
      <c r="IT253" s="64">
        <v>0</v>
      </c>
      <c r="IU253" s="64">
        <v>0</v>
      </c>
      <c r="IV253" s="64">
        <v>0</v>
      </c>
    </row>
    <row r="254" spans="1:256" ht="15.6" x14ac:dyDescent="0.3">
      <c r="A254" s="29" t="s">
        <v>19</v>
      </c>
      <c r="B254" s="78">
        <f t="shared" si="19"/>
        <v>668</v>
      </c>
      <c r="C254" s="79">
        <v>626</v>
      </c>
      <c r="D254" s="81">
        <v>42</v>
      </c>
      <c r="E254" s="64">
        <v>0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0</v>
      </c>
      <c r="U254" s="64">
        <v>0</v>
      </c>
      <c r="V254" s="64">
        <v>0</v>
      </c>
      <c r="W254" s="64">
        <v>0</v>
      </c>
      <c r="X254" s="64">
        <v>0</v>
      </c>
      <c r="Y254" s="64">
        <v>0</v>
      </c>
      <c r="Z254" s="64">
        <v>0</v>
      </c>
      <c r="AA254" s="64">
        <v>0</v>
      </c>
      <c r="AB254" s="64">
        <v>0</v>
      </c>
      <c r="AC254" s="64">
        <v>0</v>
      </c>
      <c r="AD254" s="64">
        <v>0</v>
      </c>
      <c r="AE254" s="64">
        <v>0</v>
      </c>
      <c r="AF254" s="64">
        <v>0</v>
      </c>
      <c r="AG254" s="64">
        <v>0</v>
      </c>
      <c r="AH254" s="64">
        <v>0</v>
      </c>
      <c r="AI254" s="64">
        <v>0</v>
      </c>
      <c r="AJ254" s="64">
        <v>0</v>
      </c>
      <c r="AK254" s="64">
        <v>0</v>
      </c>
      <c r="AL254" s="64">
        <v>0</v>
      </c>
      <c r="AM254" s="64">
        <v>0</v>
      </c>
      <c r="AN254" s="64">
        <v>0</v>
      </c>
      <c r="AO254" s="64">
        <v>0</v>
      </c>
      <c r="AP254" s="64">
        <v>0</v>
      </c>
      <c r="AQ254" s="64">
        <v>0</v>
      </c>
      <c r="AR254" s="64">
        <v>0</v>
      </c>
      <c r="AS254" s="64">
        <v>0</v>
      </c>
      <c r="AT254" s="64">
        <v>0</v>
      </c>
      <c r="AU254" s="64">
        <v>0</v>
      </c>
      <c r="AV254" s="64">
        <v>0</v>
      </c>
      <c r="AW254" s="64">
        <v>0</v>
      </c>
      <c r="AX254" s="64">
        <v>0</v>
      </c>
      <c r="AY254" s="64">
        <v>0</v>
      </c>
      <c r="AZ254" s="64">
        <v>0</v>
      </c>
      <c r="BA254" s="64">
        <v>0</v>
      </c>
      <c r="BB254" s="64">
        <v>0</v>
      </c>
      <c r="BC254" s="64">
        <v>0</v>
      </c>
      <c r="BD254" s="64">
        <v>0</v>
      </c>
      <c r="BE254" s="64">
        <v>0</v>
      </c>
      <c r="BF254" s="64">
        <v>0</v>
      </c>
      <c r="BG254" s="64">
        <v>0</v>
      </c>
      <c r="BH254" s="64">
        <v>0</v>
      </c>
      <c r="BI254" s="64">
        <v>0</v>
      </c>
      <c r="BJ254" s="64">
        <v>0</v>
      </c>
      <c r="BK254" s="64">
        <v>0</v>
      </c>
      <c r="BL254" s="64">
        <v>0</v>
      </c>
      <c r="BM254" s="64">
        <v>0</v>
      </c>
      <c r="BN254" s="64">
        <v>0</v>
      </c>
      <c r="BO254" s="64">
        <v>0</v>
      </c>
      <c r="BP254" s="64">
        <v>0</v>
      </c>
      <c r="BQ254" s="64">
        <v>0</v>
      </c>
      <c r="BR254" s="64">
        <v>0</v>
      </c>
      <c r="BS254" s="64">
        <v>0</v>
      </c>
      <c r="BT254" s="64">
        <v>0</v>
      </c>
      <c r="BU254" s="64">
        <v>0</v>
      </c>
      <c r="BV254" s="64">
        <v>0</v>
      </c>
      <c r="BW254" s="64">
        <v>0</v>
      </c>
      <c r="BX254" s="64">
        <v>0</v>
      </c>
      <c r="BY254" s="64">
        <v>0</v>
      </c>
      <c r="BZ254" s="64">
        <v>0</v>
      </c>
      <c r="CA254" s="64">
        <v>0</v>
      </c>
      <c r="CB254" s="64">
        <v>0</v>
      </c>
      <c r="CC254" s="64">
        <v>0</v>
      </c>
      <c r="CD254" s="64">
        <v>0</v>
      </c>
      <c r="CE254" s="64">
        <v>0</v>
      </c>
      <c r="CF254" s="64">
        <v>0</v>
      </c>
      <c r="CG254" s="64">
        <v>0</v>
      </c>
      <c r="CH254" s="64">
        <v>0</v>
      </c>
      <c r="CI254" s="64">
        <v>0</v>
      </c>
      <c r="CJ254" s="64">
        <v>0</v>
      </c>
      <c r="CK254" s="64">
        <v>0</v>
      </c>
      <c r="CL254" s="64">
        <v>0</v>
      </c>
      <c r="CM254" s="64">
        <v>0</v>
      </c>
      <c r="CN254" s="64">
        <v>0</v>
      </c>
      <c r="CO254" s="64">
        <v>0</v>
      </c>
      <c r="CP254" s="64">
        <v>0</v>
      </c>
      <c r="CQ254" s="64">
        <v>0</v>
      </c>
      <c r="CR254" s="64">
        <v>0</v>
      </c>
      <c r="CS254" s="64">
        <v>0</v>
      </c>
      <c r="CT254" s="64">
        <v>0</v>
      </c>
      <c r="CU254" s="64">
        <v>0</v>
      </c>
      <c r="CV254" s="64">
        <v>0</v>
      </c>
      <c r="CW254" s="64">
        <v>0</v>
      </c>
      <c r="CX254" s="64">
        <v>0</v>
      </c>
      <c r="CY254" s="64">
        <v>0</v>
      </c>
      <c r="CZ254" s="64">
        <v>0</v>
      </c>
      <c r="DA254" s="64">
        <v>0</v>
      </c>
      <c r="DB254" s="64">
        <v>0</v>
      </c>
      <c r="DC254" s="64">
        <v>0</v>
      </c>
      <c r="DD254" s="64">
        <v>0</v>
      </c>
      <c r="DE254" s="64">
        <v>0</v>
      </c>
      <c r="DF254" s="64">
        <v>0</v>
      </c>
      <c r="DG254" s="64">
        <v>0</v>
      </c>
      <c r="DH254" s="64">
        <v>0</v>
      </c>
      <c r="DI254" s="64">
        <v>0</v>
      </c>
      <c r="DJ254" s="64">
        <v>0</v>
      </c>
      <c r="DK254" s="64">
        <v>0</v>
      </c>
      <c r="DL254" s="64">
        <v>0</v>
      </c>
      <c r="DM254" s="64">
        <v>0</v>
      </c>
      <c r="DN254" s="64">
        <v>0</v>
      </c>
      <c r="DO254" s="64">
        <v>0</v>
      </c>
      <c r="DP254" s="64">
        <v>0</v>
      </c>
      <c r="DQ254" s="64">
        <v>0</v>
      </c>
      <c r="DR254" s="64">
        <v>0</v>
      </c>
      <c r="DS254" s="64">
        <v>0</v>
      </c>
      <c r="DT254" s="64">
        <v>0</v>
      </c>
      <c r="DU254" s="64">
        <v>0</v>
      </c>
      <c r="DV254" s="64">
        <v>0</v>
      </c>
      <c r="DW254" s="64">
        <v>0</v>
      </c>
      <c r="DX254" s="64">
        <v>0</v>
      </c>
      <c r="DY254" s="64">
        <v>0</v>
      </c>
      <c r="DZ254" s="64">
        <v>0</v>
      </c>
      <c r="EA254" s="64">
        <v>0</v>
      </c>
      <c r="EB254" s="64">
        <v>0</v>
      </c>
      <c r="EC254" s="64">
        <v>0</v>
      </c>
      <c r="ED254" s="64">
        <v>0</v>
      </c>
      <c r="EE254" s="64">
        <v>0</v>
      </c>
      <c r="EF254" s="64">
        <v>0</v>
      </c>
      <c r="EG254" s="64">
        <v>0</v>
      </c>
      <c r="EH254" s="64">
        <v>0</v>
      </c>
      <c r="EI254" s="64">
        <v>0</v>
      </c>
      <c r="EJ254" s="64">
        <v>0</v>
      </c>
      <c r="EK254" s="64">
        <v>0</v>
      </c>
      <c r="EL254" s="64">
        <v>0</v>
      </c>
      <c r="EM254" s="64">
        <v>0</v>
      </c>
      <c r="EN254" s="64">
        <v>0</v>
      </c>
      <c r="EO254" s="64">
        <v>0</v>
      </c>
      <c r="EP254" s="64">
        <v>0</v>
      </c>
      <c r="EQ254" s="64">
        <v>0</v>
      </c>
      <c r="ER254" s="64">
        <v>0</v>
      </c>
      <c r="ES254" s="64">
        <v>0</v>
      </c>
      <c r="ET254" s="64">
        <v>0</v>
      </c>
      <c r="EU254" s="64">
        <v>0</v>
      </c>
      <c r="EV254" s="64">
        <v>0</v>
      </c>
      <c r="EW254" s="64">
        <v>0</v>
      </c>
      <c r="EX254" s="64">
        <v>0</v>
      </c>
      <c r="EY254" s="64">
        <v>0</v>
      </c>
      <c r="EZ254" s="64">
        <v>0</v>
      </c>
      <c r="FA254" s="64">
        <v>0</v>
      </c>
      <c r="FB254" s="64">
        <v>0</v>
      </c>
      <c r="FC254" s="64">
        <v>0</v>
      </c>
      <c r="FD254" s="64">
        <v>0</v>
      </c>
      <c r="FE254" s="64">
        <v>0</v>
      </c>
      <c r="FF254" s="64">
        <v>0</v>
      </c>
      <c r="FG254" s="64">
        <v>0</v>
      </c>
      <c r="FH254" s="64">
        <v>0</v>
      </c>
      <c r="FI254" s="64">
        <v>0</v>
      </c>
      <c r="FJ254" s="64">
        <v>0</v>
      </c>
      <c r="FK254" s="64">
        <v>0</v>
      </c>
      <c r="FL254" s="64">
        <v>0</v>
      </c>
      <c r="FM254" s="64">
        <v>0</v>
      </c>
      <c r="FN254" s="64">
        <v>0</v>
      </c>
      <c r="FO254" s="64">
        <v>0</v>
      </c>
      <c r="FP254" s="64">
        <v>0</v>
      </c>
      <c r="FQ254" s="64">
        <v>0</v>
      </c>
      <c r="FR254" s="64">
        <v>0</v>
      </c>
      <c r="FS254" s="64">
        <v>0</v>
      </c>
      <c r="FT254" s="64">
        <v>0</v>
      </c>
      <c r="FU254" s="64">
        <v>0</v>
      </c>
      <c r="FV254" s="64">
        <v>0</v>
      </c>
      <c r="FW254" s="64">
        <v>0</v>
      </c>
      <c r="FX254" s="64">
        <v>0</v>
      </c>
      <c r="FY254" s="64">
        <v>0</v>
      </c>
      <c r="FZ254" s="64">
        <v>0</v>
      </c>
      <c r="GA254" s="64">
        <v>0</v>
      </c>
      <c r="GB254" s="64">
        <v>0</v>
      </c>
      <c r="GC254" s="64">
        <v>0</v>
      </c>
      <c r="GD254" s="64">
        <v>0</v>
      </c>
      <c r="GE254" s="64">
        <v>0</v>
      </c>
      <c r="GF254" s="64">
        <v>0</v>
      </c>
      <c r="GG254" s="64">
        <v>0</v>
      </c>
      <c r="GH254" s="64">
        <v>0</v>
      </c>
      <c r="GI254" s="64">
        <v>0</v>
      </c>
      <c r="GJ254" s="64">
        <v>0</v>
      </c>
      <c r="GK254" s="64">
        <v>0</v>
      </c>
      <c r="GL254" s="64">
        <v>0</v>
      </c>
      <c r="GM254" s="64">
        <v>0</v>
      </c>
      <c r="GN254" s="64">
        <v>0</v>
      </c>
      <c r="GO254" s="64">
        <v>0</v>
      </c>
      <c r="GP254" s="64">
        <v>0</v>
      </c>
      <c r="GQ254" s="64">
        <v>0</v>
      </c>
      <c r="GR254" s="64">
        <v>0</v>
      </c>
      <c r="GS254" s="64">
        <v>0</v>
      </c>
      <c r="GT254" s="64">
        <v>0</v>
      </c>
      <c r="GU254" s="64">
        <v>0</v>
      </c>
      <c r="GV254" s="64">
        <v>0</v>
      </c>
      <c r="GW254" s="64">
        <v>0</v>
      </c>
      <c r="GX254" s="64">
        <v>0</v>
      </c>
      <c r="GY254" s="64">
        <v>0</v>
      </c>
      <c r="GZ254" s="64">
        <v>0</v>
      </c>
      <c r="HA254" s="64">
        <v>0</v>
      </c>
      <c r="HB254" s="64">
        <v>0</v>
      </c>
      <c r="HC254" s="64">
        <v>0</v>
      </c>
      <c r="HD254" s="64">
        <v>0</v>
      </c>
      <c r="HE254" s="64">
        <v>0</v>
      </c>
      <c r="HF254" s="64">
        <v>0</v>
      </c>
      <c r="HG254" s="64">
        <v>0</v>
      </c>
      <c r="HH254" s="64">
        <v>0</v>
      </c>
      <c r="HI254" s="64">
        <v>0</v>
      </c>
      <c r="HJ254" s="64">
        <v>0</v>
      </c>
      <c r="HK254" s="64">
        <v>0</v>
      </c>
      <c r="HL254" s="64">
        <v>0</v>
      </c>
      <c r="HM254" s="64">
        <v>0</v>
      </c>
      <c r="HN254" s="64">
        <v>0</v>
      </c>
      <c r="HO254" s="64">
        <v>0</v>
      </c>
      <c r="HP254" s="64">
        <v>0</v>
      </c>
      <c r="HQ254" s="64">
        <v>0</v>
      </c>
      <c r="HR254" s="64">
        <v>0</v>
      </c>
      <c r="HS254" s="64">
        <v>0</v>
      </c>
      <c r="HT254" s="64">
        <v>0</v>
      </c>
      <c r="HU254" s="64">
        <v>0</v>
      </c>
      <c r="HV254" s="64">
        <v>0</v>
      </c>
      <c r="HW254" s="64">
        <v>0</v>
      </c>
      <c r="HX254" s="64">
        <v>0</v>
      </c>
      <c r="HY254" s="64">
        <v>0</v>
      </c>
      <c r="HZ254" s="64">
        <v>0</v>
      </c>
      <c r="IA254" s="64">
        <v>0</v>
      </c>
      <c r="IB254" s="64">
        <v>0</v>
      </c>
      <c r="IC254" s="64">
        <v>0</v>
      </c>
      <c r="ID254" s="64">
        <v>0</v>
      </c>
      <c r="IE254" s="64">
        <v>0</v>
      </c>
      <c r="IF254" s="64">
        <v>0</v>
      </c>
      <c r="IG254" s="64">
        <v>0</v>
      </c>
      <c r="IH254" s="64">
        <v>0</v>
      </c>
      <c r="II254" s="64">
        <v>0</v>
      </c>
      <c r="IJ254" s="64">
        <v>0</v>
      </c>
      <c r="IK254" s="64">
        <v>0</v>
      </c>
      <c r="IL254" s="64">
        <v>0</v>
      </c>
      <c r="IM254" s="64">
        <v>0</v>
      </c>
      <c r="IN254" s="64">
        <v>0</v>
      </c>
      <c r="IO254" s="64">
        <v>0</v>
      </c>
      <c r="IP254" s="64">
        <v>0</v>
      </c>
      <c r="IQ254" s="64">
        <v>0</v>
      </c>
      <c r="IR254" s="64">
        <v>0</v>
      </c>
      <c r="IS254" s="64">
        <v>0</v>
      </c>
      <c r="IT254" s="64">
        <v>0</v>
      </c>
      <c r="IU254" s="64">
        <v>0</v>
      </c>
      <c r="IV254" s="64">
        <v>0</v>
      </c>
    </row>
    <row r="255" spans="1:256" ht="15.6" x14ac:dyDescent="0.3">
      <c r="A255" s="6" t="s">
        <v>234</v>
      </c>
      <c r="B255" s="78">
        <f t="shared" si="19"/>
        <v>9</v>
      </c>
      <c r="C255" s="79">
        <v>9</v>
      </c>
      <c r="D255" s="81">
        <v>0</v>
      </c>
      <c r="E255" s="64">
        <v>0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0</v>
      </c>
      <c r="U255" s="64">
        <v>0</v>
      </c>
      <c r="V255" s="64">
        <v>0</v>
      </c>
      <c r="W255" s="64">
        <v>0</v>
      </c>
      <c r="X255" s="64">
        <v>0</v>
      </c>
      <c r="Y255" s="64">
        <v>0</v>
      </c>
      <c r="Z255" s="64">
        <v>0</v>
      </c>
      <c r="AA255" s="64">
        <v>0</v>
      </c>
      <c r="AB255" s="64">
        <v>0</v>
      </c>
      <c r="AC255" s="64">
        <v>0</v>
      </c>
      <c r="AD255" s="64">
        <v>0</v>
      </c>
      <c r="AE255" s="64">
        <v>0</v>
      </c>
      <c r="AF255" s="64">
        <v>0</v>
      </c>
      <c r="AG255" s="64">
        <v>0</v>
      </c>
      <c r="AH255" s="64">
        <v>0</v>
      </c>
      <c r="AI255" s="64">
        <v>0</v>
      </c>
      <c r="AJ255" s="64">
        <v>0</v>
      </c>
      <c r="AK255" s="64">
        <v>0</v>
      </c>
      <c r="AL255" s="64">
        <v>0</v>
      </c>
      <c r="AM255" s="64">
        <v>0</v>
      </c>
      <c r="AN255" s="64">
        <v>0</v>
      </c>
      <c r="AO255" s="64">
        <v>0</v>
      </c>
      <c r="AP255" s="64">
        <v>0</v>
      </c>
      <c r="AQ255" s="64">
        <v>0</v>
      </c>
      <c r="AR255" s="64">
        <v>0</v>
      </c>
      <c r="AS255" s="64">
        <v>0</v>
      </c>
      <c r="AT255" s="64">
        <v>0</v>
      </c>
      <c r="AU255" s="64">
        <v>0</v>
      </c>
      <c r="AV255" s="64">
        <v>0</v>
      </c>
      <c r="AW255" s="64">
        <v>0</v>
      </c>
      <c r="AX255" s="64">
        <v>0</v>
      </c>
      <c r="AY255" s="64">
        <v>0</v>
      </c>
      <c r="AZ255" s="64">
        <v>0</v>
      </c>
      <c r="BA255" s="64">
        <v>0</v>
      </c>
      <c r="BB255" s="64">
        <v>0</v>
      </c>
      <c r="BC255" s="64">
        <v>0</v>
      </c>
      <c r="BD255" s="64">
        <v>0</v>
      </c>
      <c r="BE255" s="64">
        <v>0</v>
      </c>
      <c r="BF255" s="64">
        <v>0</v>
      </c>
      <c r="BG255" s="64">
        <v>0</v>
      </c>
      <c r="BH255" s="64">
        <v>0</v>
      </c>
      <c r="BI255" s="64">
        <v>0</v>
      </c>
      <c r="BJ255" s="64">
        <v>0</v>
      </c>
      <c r="BK255" s="64">
        <v>0</v>
      </c>
      <c r="BL255" s="64">
        <v>0</v>
      </c>
      <c r="BM255" s="64">
        <v>0</v>
      </c>
      <c r="BN255" s="64">
        <v>0</v>
      </c>
      <c r="BO255" s="64">
        <v>0</v>
      </c>
      <c r="BP255" s="64">
        <v>0</v>
      </c>
      <c r="BQ255" s="64">
        <v>0</v>
      </c>
      <c r="BR255" s="64">
        <v>0</v>
      </c>
      <c r="BS255" s="64">
        <v>0</v>
      </c>
      <c r="BT255" s="64">
        <v>0</v>
      </c>
      <c r="BU255" s="64">
        <v>0</v>
      </c>
      <c r="BV255" s="64">
        <v>0</v>
      </c>
      <c r="BW255" s="64">
        <v>0</v>
      </c>
      <c r="BX255" s="64">
        <v>0</v>
      </c>
      <c r="BY255" s="64">
        <v>0</v>
      </c>
      <c r="BZ255" s="64">
        <v>0</v>
      </c>
      <c r="CA255" s="64">
        <v>0</v>
      </c>
      <c r="CB255" s="64">
        <v>0</v>
      </c>
      <c r="CC255" s="64">
        <v>0</v>
      </c>
      <c r="CD255" s="64">
        <v>0</v>
      </c>
      <c r="CE255" s="64">
        <v>0</v>
      </c>
      <c r="CF255" s="64">
        <v>0</v>
      </c>
      <c r="CG255" s="64">
        <v>0</v>
      </c>
      <c r="CH255" s="64">
        <v>0</v>
      </c>
      <c r="CI255" s="64">
        <v>0</v>
      </c>
      <c r="CJ255" s="64">
        <v>0</v>
      </c>
      <c r="CK255" s="64">
        <v>0</v>
      </c>
      <c r="CL255" s="64">
        <v>0</v>
      </c>
      <c r="CM255" s="64">
        <v>0</v>
      </c>
      <c r="CN255" s="64">
        <v>0</v>
      </c>
      <c r="CO255" s="64">
        <v>0</v>
      </c>
      <c r="CP255" s="64">
        <v>0</v>
      </c>
      <c r="CQ255" s="64">
        <v>0</v>
      </c>
      <c r="CR255" s="64">
        <v>0</v>
      </c>
      <c r="CS255" s="64">
        <v>0</v>
      </c>
      <c r="CT255" s="64">
        <v>0</v>
      </c>
      <c r="CU255" s="64">
        <v>0</v>
      </c>
      <c r="CV255" s="64">
        <v>0</v>
      </c>
      <c r="CW255" s="64">
        <v>0</v>
      </c>
      <c r="CX255" s="64">
        <v>0</v>
      </c>
      <c r="CY255" s="64">
        <v>0</v>
      </c>
      <c r="CZ255" s="64">
        <v>0</v>
      </c>
      <c r="DA255" s="64">
        <v>0</v>
      </c>
      <c r="DB255" s="64">
        <v>0</v>
      </c>
      <c r="DC255" s="64">
        <v>0</v>
      </c>
      <c r="DD255" s="64">
        <v>0</v>
      </c>
      <c r="DE255" s="64">
        <v>0</v>
      </c>
      <c r="DF255" s="64">
        <v>0</v>
      </c>
      <c r="DG255" s="64">
        <v>0</v>
      </c>
      <c r="DH255" s="64">
        <v>0</v>
      </c>
      <c r="DI255" s="64">
        <v>0</v>
      </c>
      <c r="DJ255" s="64">
        <v>0</v>
      </c>
      <c r="DK255" s="64">
        <v>0</v>
      </c>
      <c r="DL255" s="64">
        <v>0</v>
      </c>
      <c r="DM255" s="64">
        <v>0</v>
      </c>
      <c r="DN255" s="64">
        <v>0</v>
      </c>
      <c r="DO255" s="64">
        <v>0</v>
      </c>
      <c r="DP255" s="64">
        <v>0</v>
      </c>
      <c r="DQ255" s="64">
        <v>0</v>
      </c>
      <c r="DR255" s="64">
        <v>0</v>
      </c>
      <c r="DS255" s="64">
        <v>0</v>
      </c>
      <c r="DT255" s="64">
        <v>0</v>
      </c>
      <c r="DU255" s="64">
        <v>0</v>
      </c>
      <c r="DV255" s="64">
        <v>0</v>
      </c>
      <c r="DW255" s="64">
        <v>0</v>
      </c>
      <c r="DX255" s="64">
        <v>0</v>
      </c>
      <c r="DY255" s="64">
        <v>0</v>
      </c>
      <c r="DZ255" s="64">
        <v>0</v>
      </c>
      <c r="EA255" s="64">
        <v>0</v>
      </c>
      <c r="EB255" s="64">
        <v>0</v>
      </c>
      <c r="EC255" s="64">
        <v>0</v>
      </c>
      <c r="ED255" s="64">
        <v>0</v>
      </c>
      <c r="EE255" s="64">
        <v>0</v>
      </c>
      <c r="EF255" s="64">
        <v>0</v>
      </c>
      <c r="EG255" s="64">
        <v>0</v>
      </c>
      <c r="EH255" s="64">
        <v>0</v>
      </c>
      <c r="EI255" s="64">
        <v>0</v>
      </c>
      <c r="EJ255" s="64">
        <v>0</v>
      </c>
      <c r="EK255" s="64">
        <v>0</v>
      </c>
      <c r="EL255" s="64">
        <v>0</v>
      </c>
      <c r="EM255" s="64">
        <v>0</v>
      </c>
      <c r="EN255" s="64">
        <v>0</v>
      </c>
      <c r="EO255" s="64">
        <v>0</v>
      </c>
      <c r="EP255" s="64">
        <v>0</v>
      </c>
      <c r="EQ255" s="64">
        <v>0</v>
      </c>
      <c r="ER255" s="64">
        <v>0</v>
      </c>
      <c r="ES255" s="64">
        <v>0</v>
      </c>
      <c r="ET255" s="64">
        <v>0</v>
      </c>
      <c r="EU255" s="64">
        <v>0</v>
      </c>
      <c r="EV255" s="64">
        <v>0</v>
      </c>
      <c r="EW255" s="64">
        <v>0</v>
      </c>
      <c r="EX255" s="64">
        <v>0</v>
      </c>
      <c r="EY255" s="64">
        <v>0</v>
      </c>
      <c r="EZ255" s="64">
        <v>0</v>
      </c>
      <c r="FA255" s="64">
        <v>0</v>
      </c>
      <c r="FB255" s="64">
        <v>0</v>
      </c>
      <c r="FC255" s="64">
        <v>0</v>
      </c>
      <c r="FD255" s="64">
        <v>0</v>
      </c>
      <c r="FE255" s="64">
        <v>0</v>
      </c>
      <c r="FF255" s="64">
        <v>0</v>
      </c>
      <c r="FG255" s="64">
        <v>0</v>
      </c>
      <c r="FH255" s="64">
        <v>0</v>
      </c>
      <c r="FI255" s="64">
        <v>0</v>
      </c>
      <c r="FJ255" s="64">
        <v>0</v>
      </c>
      <c r="FK255" s="64">
        <v>0</v>
      </c>
      <c r="FL255" s="64">
        <v>0</v>
      </c>
      <c r="FM255" s="64">
        <v>0</v>
      </c>
      <c r="FN255" s="64">
        <v>0</v>
      </c>
      <c r="FO255" s="64">
        <v>0</v>
      </c>
      <c r="FP255" s="64">
        <v>0</v>
      </c>
      <c r="FQ255" s="64">
        <v>0</v>
      </c>
      <c r="FR255" s="64">
        <v>0</v>
      </c>
      <c r="FS255" s="64">
        <v>0</v>
      </c>
      <c r="FT255" s="64">
        <v>0</v>
      </c>
      <c r="FU255" s="64">
        <v>0</v>
      </c>
      <c r="FV255" s="64">
        <v>0</v>
      </c>
      <c r="FW255" s="64">
        <v>0</v>
      </c>
      <c r="FX255" s="64">
        <v>0</v>
      </c>
      <c r="FY255" s="64">
        <v>0</v>
      </c>
      <c r="FZ255" s="64">
        <v>0</v>
      </c>
      <c r="GA255" s="64">
        <v>0</v>
      </c>
      <c r="GB255" s="64">
        <v>0</v>
      </c>
      <c r="GC255" s="64">
        <v>0</v>
      </c>
      <c r="GD255" s="64">
        <v>0</v>
      </c>
      <c r="GE255" s="64">
        <v>0</v>
      </c>
      <c r="GF255" s="64">
        <v>0</v>
      </c>
      <c r="GG255" s="64">
        <v>0</v>
      </c>
      <c r="GH255" s="64">
        <v>0</v>
      </c>
      <c r="GI255" s="64">
        <v>0</v>
      </c>
      <c r="GJ255" s="64">
        <v>0</v>
      </c>
      <c r="GK255" s="64">
        <v>0</v>
      </c>
      <c r="GL255" s="64">
        <v>0</v>
      </c>
      <c r="GM255" s="64">
        <v>0</v>
      </c>
      <c r="GN255" s="64">
        <v>0</v>
      </c>
      <c r="GO255" s="64">
        <v>0</v>
      </c>
      <c r="GP255" s="64">
        <v>0</v>
      </c>
      <c r="GQ255" s="64">
        <v>0</v>
      </c>
      <c r="GR255" s="64">
        <v>0</v>
      </c>
      <c r="GS255" s="64">
        <v>0</v>
      </c>
      <c r="GT255" s="64">
        <v>0</v>
      </c>
      <c r="GU255" s="64">
        <v>0</v>
      </c>
      <c r="GV255" s="64">
        <v>0</v>
      </c>
      <c r="GW255" s="64">
        <v>0</v>
      </c>
      <c r="GX255" s="64">
        <v>0</v>
      </c>
      <c r="GY255" s="64">
        <v>0</v>
      </c>
      <c r="GZ255" s="64">
        <v>0</v>
      </c>
      <c r="HA255" s="64">
        <v>0</v>
      </c>
      <c r="HB255" s="64">
        <v>0</v>
      </c>
      <c r="HC255" s="64">
        <v>0</v>
      </c>
      <c r="HD255" s="64">
        <v>0</v>
      </c>
      <c r="HE255" s="64">
        <v>0</v>
      </c>
      <c r="HF255" s="64">
        <v>0</v>
      </c>
      <c r="HG255" s="64">
        <v>0</v>
      </c>
      <c r="HH255" s="64">
        <v>0</v>
      </c>
      <c r="HI255" s="64">
        <v>0</v>
      </c>
      <c r="HJ255" s="64">
        <v>0</v>
      </c>
      <c r="HK255" s="64">
        <v>0</v>
      </c>
      <c r="HL255" s="64">
        <v>0</v>
      </c>
      <c r="HM255" s="64">
        <v>0</v>
      </c>
      <c r="HN255" s="64">
        <v>0</v>
      </c>
      <c r="HO255" s="64">
        <v>0</v>
      </c>
      <c r="HP255" s="64">
        <v>0</v>
      </c>
      <c r="HQ255" s="64">
        <v>0</v>
      </c>
      <c r="HR255" s="64">
        <v>0</v>
      </c>
      <c r="HS255" s="64">
        <v>0</v>
      </c>
      <c r="HT255" s="64">
        <v>0</v>
      </c>
      <c r="HU255" s="64">
        <v>0</v>
      </c>
      <c r="HV255" s="64">
        <v>0</v>
      </c>
      <c r="HW255" s="64">
        <v>0</v>
      </c>
      <c r="HX255" s="64">
        <v>0</v>
      </c>
      <c r="HY255" s="64">
        <v>0</v>
      </c>
      <c r="HZ255" s="64">
        <v>0</v>
      </c>
      <c r="IA255" s="64">
        <v>0</v>
      </c>
      <c r="IB255" s="64">
        <v>0</v>
      </c>
      <c r="IC255" s="64">
        <v>0</v>
      </c>
      <c r="ID255" s="64">
        <v>0</v>
      </c>
      <c r="IE255" s="64">
        <v>0</v>
      </c>
      <c r="IF255" s="64">
        <v>0</v>
      </c>
      <c r="IG255" s="64">
        <v>0</v>
      </c>
      <c r="IH255" s="64">
        <v>0</v>
      </c>
      <c r="II255" s="64">
        <v>0</v>
      </c>
      <c r="IJ255" s="64">
        <v>0</v>
      </c>
      <c r="IK255" s="64">
        <v>0</v>
      </c>
      <c r="IL255" s="64">
        <v>0</v>
      </c>
      <c r="IM255" s="64">
        <v>0</v>
      </c>
      <c r="IN255" s="64">
        <v>0</v>
      </c>
      <c r="IO255" s="64">
        <v>0</v>
      </c>
      <c r="IP255" s="64">
        <v>0</v>
      </c>
      <c r="IQ255" s="64">
        <v>0</v>
      </c>
      <c r="IR255" s="64">
        <v>0</v>
      </c>
      <c r="IS255" s="64">
        <v>0</v>
      </c>
      <c r="IT255" s="64">
        <v>0</v>
      </c>
      <c r="IU255" s="64">
        <v>0</v>
      </c>
      <c r="IV255" s="64">
        <v>0</v>
      </c>
    </row>
    <row r="256" spans="1:256" ht="15.6" x14ac:dyDescent="0.3">
      <c r="A256" s="6" t="s">
        <v>242</v>
      </c>
      <c r="B256" s="78">
        <f t="shared" si="19"/>
        <v>619</v>
      </c>
      <c r="C256" s="79">
        <v>615</v>
      </c>
      <c r="D256" s="81">
        <v>4</v>
      </c>
      <c r="E256" s="64">
        <v>0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0</v>
      </c>
      <c r="T256" s="64">
        <v>0</v>
      </c>
      <c r="U256" s="64">
        <v>0</v>
      </c>
      <c r="V256" s="64">
        <v>0</v>
      </c>
      <c r="W256" s="64">
        <v>0</v>
      </c>
      <c r="X256" s="64">
        <v>0</v>
      </c>
      <c r="Y256" s="64">
        <v>0</v>
      </c>
      <c r="Z256" s="64">
        <v>0</v>
      </c>
      <c r="AA256" s="64">
        <v>0</v>
      </c>
      <c r="AB256" s="64">
        <v>0</v>
      </c>
      <c r="AC256" s="64">
        <v>0</v>
      </c>
      <c r="AD256" s="64">
        <v>0</v>
      </c>
      <c r="AE256" s="64">
        <v>0</v>
      </c>
      <c r="AF256" s="64">
        <v>0</v>
      </c>
      <c r="AG256" s="64">
        <v>0</v>
      </c>
      <c r="AH256" s="64">
        <v>0</v>
      </c>
      <c r="AI256" s="64">
        <v>0</v>
      </c>
      <c r="AJ256" s="64">
        <v>0</v>
      </c>
      <c r="AK256" s="64">
        <v>0</v>
      </c>
      <c r="AL256" s="64">
        <v>0</v>
      </c>
      <c r="AM256" s="64">
        <v>0</v>
      </c>
      <c r="AN256" s="64">
        <v>0</v>
      </c>
      <c r="AO256" s="64">
        <v>0</v>
      </c>
      <c r="AP256" s="64">
        <v>0</v>
      </c>
      <c r="AQ256" s="64">
        <v>0</v>
      </c>
      <c r="AR256" s="64">
        <v>0</v>
      </c>
      <c r="AS256" s="64">
        <v>0</v>
      </c>
      <c r="AT256" s="64">
        <v>0</v>
      </c>
      <c r="AU256" s="64">
        <v>0</v>
      </c>
      <c r="AV256" s="64">
        <v>0</v>
      </c>
      <c r="AW256" s="64">
        <v>0</v>
      </c>
      <c r="AX256" s="64">
        <v>0</v>
      </c>
      <c r="AY256" s="64">
        <v>0</v>
      </c>
      <c r="AZ256" s="64">
        <v>0</v>
      </c>
      <c r="BA256" s="64">
        <v>0</v>
      </c>
      <c r="BB256" s="64">
        <v>0</v>
      </c>
      <c r="BC256" s="64">
        <v>0</v>
      </c>
      <c r="BD256" s="64">
        <v>0</v>
      </c>
      <c r="BE256" s="64">
        <v>0</v>
      </c>
      <c r="BF256" s="64">
        <v>0</v>
      </c>
      <c r="BG256" s="64">
        <v>0</v>
      </c>
      <c r="BH256" s="64">
        <v>0</v>
      </c>
      <c r="BI256" s="64">
        <v>0</v>
      </c>
      <c r="BJ256" s="64">
        <v>0</v>
      </c>
      <c r="BK256" s="64">
        <v>0</v>
      </c>
      <c r="BL256" s="64">
        <v>0</v>
      </c>
      <c r="BM256" s="64">
        <v>0</v>
      </c>
      <c r="BN256" s="64">
        <v>0</v>
      </c>
      <c r="BO256" s="64">
        <v>0</v>
      </c>
      <c r="BP256" s="64">
        <v>0</v>
      </c>
      <c r="BQ256" s="64">
        <v>0</v>
      </c>
      <c r="BR256" s="64">
        <v>0</v>
      </c>
      <c r="BS256" s="64">
        <v>0</v>
      </c>
      <c r="BT256" s="64">
        <v>0</v>
      </c>
      <c r="BU256" s="64">
        <v>0</v>
      </c>
      <c r="BV256" s="64">
        <v>0</v>
      </c>
      <c r="BW256" s="64">
        <v>0</v>
      </c>
      <c r="BX256" s="64">
        <v>0</v>
      </c>
      <c r="BY256" s="64">
        <v>0</v>
      </c>
      <c r="BZ256" s="64">
        <v>0</v>
      </c>
      <c r="CA256" s="64">
        <v>0</v>
      </c>
      <c r="CB256" s="64">
        <v>0</v>
      </c>
      <c r="CC256" s="64">
        <v>0</v>
      </c>
      <c r="CD256" s="64">
        <v>0</v>
      </c>
      <c r="CE256" s="64">
        <v>0</v>
      </c>
      <c r="CF256" s="64">
        <v>0</v>
      </c>
      <c r="CG256" s="64">
        <v>0</v>
      </c>
      <c r="CH256" s="64">
        <v>0</v>
      </c>
      <c r="CI256" s="64">
        <v>0</v>
      </c>
      <c r="CJ256" s="64">
        <v>0</v>
      </c>
      <c r="CK256" s="64">
        <v>0</v>
      </c>
      <c r="CL256" s="64">
        <v>0</v>
      </c>
      <c r="CM256" s="64">
        <v>0</v>
      </c>
      <c r="CN256" s="64">
        <v>0</v>
      </c>
      <c r="CO256" s="64">
        <v>0</v>
      </c>
      <c r="CP256" s="64">
        <v>0</v>
      </c>
      <c r="CQ256" s="64">
        <v>0</v>
      </c>
      <c r="CR256" s="64">
        <v>0</v>
      </c>
      <c r="CS256" s="64">
        <v>0</v>
      </c>
      <c r="CT256" s="64">
        <v>0</v>
      </c>
      <c r="CU256" s="64">
        <v>0</v>
      </c>
      <c r="CV256" s="64">
        <v>0</v>
      </c>
      <c r="CW256" s="64">
        <v>0</v>
      </c>
      <c r="CX256" s="64">
        <v>0</v>
      </c>
      <c r="CY256" s="64">
        <v>0</v>
      </c>
      <c r="CZ256" s="64">
        <v>0</v>
      </c>
      <c r="DA256" s="64">
        <v>0</v>
      </c>
      <c r="DB256" s="64">
        <v>0</v>
      </c>
      <c r="DC256" s="64">
        <v>0</v>
      </c>
      <c r="DD256" s="64">
        <v>0</v>
      </c>
      <c r="DE256" s="64">
        <v>0</v>
      </c>
      <c r="DF256" s="64">
        <v>0</v>
      </c>
      <c r="DG256" s="64">
        <v>0</v>
      </c>
      <c r="DH256" s="64">
        <v>0</v>
      </c>
      <c r="DI256" s="64">
        <v>0</v>
      </c>
      <c r="DJ256" s="64">
        <v>0</v>
      </c>
      <c r="DK256" s="64">
        <v>0</v>
      </c>
      <c r="DL256" s="64">
        <v>0</v>
      </c>
      <c r="DM256" s="64">
        <v>0</v>
      </c>
      <c r="DN256" s="64">
        <v>0</v>
      </c>
      <c r="DO256" s="64">
        <v>0</v>
      </c>
      <c r="DP256" s="64">
        <v>0</v>
      </c>
      <c r="DQ256" s="64">
        <v>0</v>
      </c>
      <c r="DR256" s="64">
        <v>0</v>
      </c>
      <c r="DS256" s="64">
        <v>0</v>
      </c>
      <c r="DT256" s="64">
        <v>0</v>
      </c>
      <c r="DU256" s="64">
        <v>0</v>
      </c>
      <c r="DV256" s="64">
        <v>0</v>
      </c>
      <c r="DW256" s="64">
        <v>0</v>
      </c>
      <c r="DX256" s="64">
        <v>0</v>
      </c>
      <c r="DY256" s="64">
        <v>0</v>
      </c>
      <c r="DZ256" s="64">
        <v>0</v>
      </c>
      <c r="EA256" s="64">
        <v>0</v>
      </c>
      <c r="EB256" s="64">
        <v>0</v>
      </c>
      <c r="EC256" s="64">
        <v>0</v>
      </c>
      <c r="ED256" s="64">
        <v>0</v>
      </c>
      <c r="EE256" s="64">
        <v>0</v>
      </c>
      <c r="EF256" s="64">
        <v>0</v>
      </c>
      <c r="EG256" s="64">
        <v>0</v>
      </c>
      <c r="EH256" s="64">
        <v>0</v>
      </c>
      <c r="EI256" s="64">
        <v>0</v>
      </c>
      <c r="EJ256" s="64">
        <v>0</v>
      </c>
      <c r="EK256" s="64">
        <v>0</v>
      </c>
      <c r="EL256" s="64">
        <v>0</v>
      </c>
      <c r="EM256" s="64">
        <v>0</v>
      </c>
      <c r="EN256" s="64">
        <v>0</v>
      </c>
      <c r="EO256" s="64">
        <v>0</v>
      </c>
      <c r="EP256" s="64">
        <v>0</v>
      </c>
      <c r="EQ256" s="64">
        <v>0</v>
      </c>
      <c r="ER256" s="64">
        <v>0</v>
      </c>
      <c r="ES256" s="64">
        <v>0</v>
      </c>
      <c r="ET256" s="64">
        <v>0</v>
      </c>
      <c r="EU256" s="64">
        <v>0</v>
      </c>
      <c r="EV256" s="64">
        <v>0</v>
      </c>
      <c r="EW256" s="64">
        <v>0</v>
      </c>
      <c r="EX256" s="64">
        <v>0</v>
      </c>
      <c r="EY256" s="64">
        <v>0</v>
      </c>
      <c r="EZ256" s="64">
        <v>0</v>
      </c>
      <c r="FA256" s="64">
        <v>0</v>
      </c>
      <c r="FB256" s="64">
        <v>0</v>
      </c>
      <c r="FC256" s="64">
        <v>0</v>
      </c>
      <c r="FD256" s="64">
        <v>0</v>
      </c>
      <c r="FE256" s="64">
        <v>0</v>
      </c>
      <c r="FF256" s="64">
        <v>0</v>
      </c>
      <c r="FG256" s="64">
        <v>0</v>
      </c>
      <c r="FH256" s="64">
        <v>0</v>
      </c>
      <c r="FI256" s="64">
        <v>0</v>
      </c>
      <c r="FJ256" s="64">
        <v>0</v>
      </c>
      <c r="FK256" s="64">
        <v>0</v>
      </c>
      <c r="FL256" s="64">
        <v>0</v>
      </c>
      <c r="FM256" s="64">
        <v>0</v>
      </c>
      <c r="FN256" s="64">
        <v>0</v>
      </c>
      <c r="FO256" s="64">
        <v>0</v>
      </c>
      <c r="FP256" s="64">
        <v>0</v>
      </c>
      <c r="FQ256" s="64">
        <v>0</v>
      </c>
      <c r="FR256" s="64">
        <v>0</v>
      </c>
      <c r="FS256" s="64">
        <v>0</v>
      </c>
      <c r="FT256" s="64">
        <v>0</v>
      </c>
      <c r="FU256" s="64">
        <v>0</v>
      </c>
      <c r="FV256" s="64">
        <v>0</v>
      </c>
      <c r="FW256" s="64">
        <v>0</v>
      </c>
      <c r="FX256" s="64">
        <v>0</v>
      </c>
      <c r="FY256" s="64">
        <v>0</v>
      </c>
      <c r="FZ256" s="64">
        <v>0</v>
      </c>
      <c r="GA256" s="64">
        <v>0</v>
      </c>
      <c r="GB256" s="64">
        <v>0</v>
      </c>
      <c r="GC256" s="64">
        <v>0</v>
      </c>
      <c r="GD256" s="64">
        <v>0</v>
      </c>
      <c r="GE256" s="64">
        <v>0</v>
      </c>
      <c r="GF256" s="64">
        <v>0</v>
      </c>
      <c r="GG256" s="64">
        <v>0</v>
      </c>
      <c r="GH256" s="64">
        <v>0</v>
      </c>
      <c r="GI256" s="64">
        <v>0</v>
      </c>
      <c r="GJ256" s="64">
        <v>0</v>
      </c>
      <c r="GK256" s="64">
        <v>0</v>
      </c>
      <c r="GL256" s="64">
        <v>0</v>
      </c>
      <c r="GM256" s="64">
        <v>0</v>
      </c>
      <c r="GN256" s="64">
        <v>0</v>
      </c>
      <c r="GO256" s="64">
        <v>0</v>
      </c>
      <c r="GP256" s="64">
        <v>0</v>
      </c>
      <c r="GQ256" s="64">
        <v>0</v>
      </c>
      <c r="GR256" s="64">
        <v>0</v>
      </c>
      <c r="GS256" s="64">
        <v>0</v>
      </c>
      <c r="GT256" s="64">
        <v>0</v>
      </c>
      <c r="GU256" s="64">
        <v>0</v>
      </c>
      <c r="GV256" s="64">
        <v>0</v>
      </c>
      <c r="GW256" s="64">
        <v>0</v>
      </c>
      <c r="GX256" s="64">
        <v>0</v>
      </c>
      <c r="GY256" s="64">
        <v>0</v>
      </c>
      <c r="GZ256" s="64">
        <v>0</v>
      </c>
      <c r="HA256" s="64">
        <v>0</v>
      </c>
      <c r="HB256" s="64">
        <v>0</v>
      </c>
      <c r="HC256" s="64">
        <v>0</v>
      </c>
      <c r="HD256" s="64">
        <v>0</v>
      </c>
      <c r="HE256" s="64">
        <v>0</v>
      </c>
      <c r="HF256" s="64">
        <v>0</v>
      </c>
      <c r="HG256" s="64">
        <v>0</v>
      </c>
      <c r="HH256" s="64">
        <v>0</v>
      </c>
      <c r="HI256" s="64">
        <v>0</v>
      </c>
      <c r="HJ256" s="64">
        <v>0</v>
      </c>
      <c r="HK256" s="64">
        <v>0</v>
      </c>
      <c r="HL256" s="64">
        <v>0</v>
      </c>
      <c r="HM256" s="64">
        <v>0</v>
      </c>
      <c r="HN256" s="64">
        <v>0</v>
      </c>
      <c r="HO256" s="64">
        <v>0</v>
      </c>
      <c r="HP256" s="64">
        <v>0</v>
      </c>
      <c r="HQ256" s="64">
        <v>0</v>
      </c>
      <c r="HR256" s="64">
        <v>0</v>
      </c>
      <c r="HS256" s="64">
        <v>0</v>
      </c>
      <c r="HT256" s="64">
        <v>0</v>
      </c>
      <c r="HU256" s="64">
        <v>0</v>
      </c>
      <c r="HV256" s="64">
        <v>0</v>
      </c>
      <c r="HW256" s="64">
        <v>0</v>
      </c>
      <c r="HX256" s="64">
        <v>0</v>
      </c>
      <c r="HY256" s="64">
        <v>0</v>
      </c>
      <c r="HZ256" s="64">
        <v>0</v>
      </c>
      <c r="IA256" s="64">
        <v>0</v>
      </c>
      <c r="IB256" s="64">
        <v>0</v>
      </c>
      <c r="IC256" s="64">
        <v>0</v>
      </c>
      <c r="ID256" s="64">
        <v>0</v>
      </c>
      <c r="IE256" s="64">
        <v>0</v>
      </c>
      <c r="IF256" s="64">
        <v>0</v>
      </c>
      <c r="IG256" s="64">
        <v>0</v>
      </c>
      <c r="IH256" s="64">
        <v>0</v>
      </c>
      <c r="II256" s="64">
        <v>0</v>
      </c>
      <c r="IJ256" s="64">
        <v>0</v>
      </c>
      <c r="IK256" s="64">
        <v>0</v>
      </c>
      <c r="IL256" s="64">
        <v>0</v>
      </c>
      <c r="IM256" s="64">
        <v>0</v>
      </c>
      <c r="IN256" s="64">
        <v>0</v>
      </c>
      <c r="IO256" s="64">
        <v>0</v>
      </c>
      <c r="IP256" s="64">
        <v>0</v>
      </c>
      <c r="IQ256" s="64">
        <v>0</v>
      </c>
      <c r="IR256" s="64">
        <v>0</v>
      </c>
      <c r="IS256" s="64">
        <v>0</v>
      </c>
      <c r="IT256" s="64">
        <v>0</v>
      </c>
      <c r="IU256" s="64">
        <v>0</v>
      </c>
      <c r="IV256" s="64">
        <v>0</v>
      </c>
    </row>
    <row r="257" spans="1:4" ht="15.6" x14ac:dyDescent="0.3">
      <c r="A257" s="6"/>
      <c r="B257" s="78"/>
      <c r="C257" s="79"/>
      <c r="D257" s="80"/>
    </row>
    <row r="258" spans="1:4" ht="15.6" x14ac:dyDescent="0.3">
      <c r="A258" s="76" t="s">
        <v>675</v>
      </c>
      <c r="B258" s="89">
        <f>SUM(C258:D258)</f>
        <v>70</v>
      </c>
      <c r="C258" s="70">
        <f>SUM(C260:C261)</f>
        <v>69</v>
      </c>
      <c r="D258" s="71">
        <f>SUM(D260:D261)</f>
        <v>1</v>
      </c>
    </row>
    <row r="259" spans="1:4" ht="15.6" x14ac:dyDescent="0.3">
      <c r="A259" s="76"/>
      <c r="B259" s="89"/>
      <c r="C259" s="70"/>
      <c r="D259" s="71"/>
    </row>
    <row r="260" spans="1:4" ht="15.6" x14ac:dyDescent="0.3">
      <c r="A260" s="6" t="s">
        <v>606</v>
      </c>
      <c r="B260" s="78">
        <f>SUM(C260:D260)</f>
        <v>52</v>
      </c>
      <c r="C260" s="79">
        <v>51</v>
      </c>
      <c r="D260" s="81">
        <v>1</v>
      </c>
    </row>
    <row r="261" spans="1:4" ht="15.6" x14ac:dyDescent="0.3">
      <c r="A261" s="6" t="s">
        <v>618</v>
      </c>
      <c r="B261" s="78">
        <f>SUM(C261:D261)</f>
        <v>18</v>
      </c>
      <c r="C261" s="79">
        <v>18</v>
      </c>
      <c r="D261" s="81">
        <v>0</v>
      </c>
    </row>
    <row r="262" spans="1:4" ht="15.6" x14ac:dyDescent="0.3">
      <c r="A262" s="6"/>
      <c r="B262" s="89"/>
      <c r="C262" s="79"/>
      <c r="D262" s="80"/>
    </row>
    <row r="263" spans="1:4" ht="15.6" x14ac:dyDescent="0.3">
      <c r="A263" s="92" t="s">
        <v>527</v>
      </c>
      <c r="B263" s="89">
        <f>SUM(C263:D263)</f>
        <v>3362</v>
      </c>
      <c r="C263" s="70">
        <f>SUM(C265:C277)</f>
        <v>3164</v>
      </c>
      <c r="D263" s="71">
        <f>SUM(D265:D277)</f>
        <v>198</v>
      </c>
    </row>
    <row r="264" spans="1:4" ht="15.6" x14ac:dyDescent="0.3">
      <c r="A264" s="29"/>
      <c r="B264" s="78"/>
      <c r="C264" s="79"/>
      <c r="D264" s="80"/>
    </row>
    <row r="265" spans="1:4" ht="15.6" x14ac:dyDescent="0.3">
      <c r="A265" s="24" t="s">
        <v>668</v>
      </c>
      <c r="B265" s="78">
        <f t="shared" ref="B265:B277" si="20">SUM(C265:D265)</f>
        <v>21</v>
      </c>
      <c r="C265" s="79">
        <v>18</v>
      </c>
      <c r="D265" s="81">
        <v>3</v>
      </c>
    </row>
    <row r="266" spans="1:4" ht="15.6" x14ac:dyDescent="0.3">
      <c r="A266" s="24" t="s">
        <v>199</v>
      </c>
      <c r="B266" s="78">
        <f t="shared" si="20"/>
        <v>12</v>
      </c>
      <c r="C266" s="79">
        <v>12</v>
      </c>
      <c r="D266" s="81">
        <v>0</v>
      </c>
    </row>
    <row r="267" spans="1:4" ht="15.6" x14ac:dyDescent="0.3">
      <c r="A267" s="6" t="s">
        <v>201</v>
      </c>
      <c r="B267" s="78">
        <f t="shared" si="20"/>
        <v>30</v>
      </c>
      <c r="C267" s="79">
        <v>30</v>
      </c>
      <c r="D267" s="81">
        <v>0</v>
      </c>
    </row>
    <row r="268" spans="1:4" ht="15.6" x14ac:dyDescent="0.3">
      <c r="A268" s="6" t="s">
        <v>205</v>
      </c>
      <c r="B268" s="78">
        <f t="shared" si="20"/>
        <v>205</v>
      </c>
      <c r="C268" s="79">
        <v>205</v>
      </c>
      <c r="D268" s="81">
        <v>0</v>
      </c>
    </row>
    <row r="269" spans="1:4" ht="15.6" x14ac:dyDescent="0.3">
      <c r="A269" s="6" t="s">
        <v>206</v>
      </c>
      <c r="B269" s="78">
        <f t="shared" si="20"/>
        <v>28</v>
      </c>
      <c r="C269" s="79">
        <v>27</v>
      </c>
      <c r="D269" s="81">
        <v>1</v>
      </c>
    </row>
    <row r="270" spans="1:4" ht="15.6" x14ac:dyDescent="0.3">
      <c r="A270" s="6" t="s">
        <v>220</v>
      </c>
      <c r="B270" s="78">
        <f t="shared" si="20"/>
        <v>586</v>
      </c>
      <c r="C270" s="79">
        <v>584</v>
      </c>
      <c r="D270" s="81">
        <v>2</v>
      </c>
    </row>
    <row r="271" spans="1:4" ht="15.6" x14ac:dyDescent="0.3">
      <c r="A271" s="72" t="s">
        <v>363</v>
      </c>
      <c r="B271" s="78">
        <f t="shared" si="20"/>
        <v>196</v>
      </c>
      <c r="C271" s="79">
        <v>194</v>
      </c>
      <c r="D271" s="81">
        <v>2</v>
      </c>
    </row>
    <row r="272" spans="1:4" ht="15.6" x14ac:dyDescent="0.3">
      <c r="A272" s="72" t="s">
        <v>625</v>
      </c>
      <c r="B272" s="78">
        <f>SUM(C272:D272)</f>
        <v>12</v>
      </c>
      <c r="C272" s="79">
        <v>10</v>
      </c>
      <c r="D272" s="81">
        <v>2</v>
      </c>
    </row>
    <row r="273" spans="1:4" ht="15.6" x14ac:dyDescent="0.3">
      <c r="A273" s="21" t="s">
        <v>237</v>
      </c>
      <c r="B273" s="78">
        <f t="shared" si="20"/>
        <v>423</v>
      </c>
      <c r="C273" s="79">
        <v>359</v>
      </c>
      <c r="D273" s="81">
        <v>64</v>
      </c>
    </row>
    <row r="274" spans="1:4" ht="15.6" x14ac:dyDescent="0.3">
      <c r="A274" s="6" t="s">
        <v>239</v>
      </c>
      <c r="B274" s="78">
        <f t="shared" si="20"/>
        <v>475</v>
      </c>
      <c r="C274" s="79">
        <v>451</v>
      </c>
      <c r="D274" s="81">
        <v>24</v>
      </c>
    </row>
    <row r="275" spans="1:4" ht="15.6" x14ac:dyDescent="0.3">
      <c r="A275" s="6" t="s">
        <v>241</v>
      </c>
      <c r="B275" s="78">
        <f t="shared" si="20"/>
        <v>132</v>
      </c>
      <c r="C275" s="79">
        <v>132</v>
      </c>
      <c r="D275" s="81">
        <v>0</v>
      </c>
    </row>
    <row r="276" spans="1:4" ht="15.6" x14ac:dyDescent="0.3">
      <c r="A276" s="21" t="s">
        <v>243</v>
      </c>
      <c r="B276" s="78">
        <f t="shared" si="20"/>
        <v>1169</v>
      </c>
      <c r="C276" s="79">
        <v>1077</v>
      </c>
      <c r="D276" s="81">
        <v>92</v>
      </c>
    </row>
    <row r="277" spans="1:4" ht="15.6" x14ac:dyDescent="0.3">
      <c r="A277" s="6" t="s">
        <v>219</v>
      </c>
      <c r="B277" s="78">
        <f t="shared" si="20"/>
        <v>73</v>
      </c>
      <c r="C277" s="79">
        <v>65</v>
      </c>
      <c r="D277" s="81">
        <v>8</v>
      </c>
    </row>
    <row r="278" spans="1:4" ht="15.6" x14ac:dyDescent="0.3">
      <c r="A278" s="29"/>
      <c r="B278" s="70"/>
      <c r="C278" s="79"/>
      <c r="D278" s="80"/>
    </row>
    <row r="279" spans="1:4" ht="15.6" x14ac:dyDescent="0.3">
      <c r="A279" s="57" t="s">
        <v>186</v>
      </c>
      <c r="B279" s="70">
        <f>SUM(C279:D279)</f>
        <v>903</v>
      </c>
      <c r="C279" s="70">
        <f>SUM(C281:C293)</f>
        <v>897</v>
      </c>
      <c r="D279" s="71">
        <f>SUM(D281:D293)</f>
        <v>6</v>
      </c>
    </row>
    <row r="280" spans="1:4" ht="15.6" x14ac:dyDescent="0.3">
      <c r="A280" s="64"/>
      <c r="B280" s="86"/>
      <c r="C280" s="86"/>
      <c r="D280" s="87"/>
    </row>
    <row r="281" spans="1:4" ht="15.6" x14ac:dyDescent="0.3">
      <c r="A281" s="6" t="s">
        <v>351</v>
      </c>
      <c r="B281" s="78">
        <f t="shared" ref="B281:B293" si="21">SUM(C281:D281)</f>
        <v>19</v>
      </c>
      <c r="C281" s="79">
        <v>19</v>
      </c>
      <c r="D281" s="81">
        <v>0</v>
      </c>
    </row>
    <row r="282" spans="1:4" ht="15.6" x14ac:dyDescent="0.3">
      <c r="A282" s="24" t="s">
        <v>604</v>
      </c>
      <c r="B282" s="78">
        <f>SUM(C282:D282)</f>
        <v>4</v>
      </c>
      <c r="C282" s="79">
        <v>4</v>
      </c>
      <c r="D282" s="81">
        <v>0</v>
      </c>
    </row>
    <row r="283" spans="1:4" ht="15.6" x14ac:dyDescent="0.3">
      <c r="A283" s="24" t="s">
        <v>353</v>
      </c>
      <c r="B283" s="78">
        <f>SUM(C283:D283)</f>
        <v>12</v>
      </c>
      <c r="C283" s="79">
        <v>12</v>
      </c>
      <c r="D283" s="81">
        <v>0</v>
      </c>
    </row>
    <row r="284" spans="1:4" ht="15.6" x14ac:dyDescent="0.3">
      <c r="A284" s="24" t="s">
        <v>354</v>
      </c>
      <c r="B284" s="78">
        <f>SUM(C284:D284)</f>
        <v>29</v>
      </c>
      <c r="C284" s="79">
        <v>29</v>
      </c>
      <c r="D284" s="81">
        <v>0</v>
      </c>
    </row>
    <row r="285" spans="1:4" ht="15.6" x14ac:dyDescent="0.3">
      <c r="A285" s="25" t="s">
        <v>355</v>
      </c>
      <c r="B285" s="78">
        <f>SUM(C285:D285)</f>
        <v>29</v>
      </c>
      <c r="C285" s="79">
        <v>29</v>
      </c>
      <c r="D285" s="81">
        <v>0</v>
      </c>
    </row>
    <row r="286" spans="1:4" ht="15.6" x14ac:dyDescent="0.3">
      <c r="A286" s="6" t="s">
        <v>212</v>
      </c>
      <c r="B286" s="78">
        <f>SUM(C286:D286)</f>
        <v>9</v>
      </c>
      <c r="C286" s="79">
        <v>9</v>
      </c>
      <c r="D286" s="81">
        <v>0</v>
      </c>
    </row>
    <row r="287" spans="1:4" ht="15.6" x14ac:dyDescent="0.3">
      <c r="A287" s="6" t="s">
        <v>538</v>
      </c>
      <c r="B287" s="78">
        <f t="shared" si="21"/>
        <v>142</v>
      </c>
      <c r="C287" s="79">
        <v>141</v>
      </c>
      <c r="D287" s="81">
        <v>1</v>
      </c>
    </row>
    <row r="288" spans="1:4" ht="15.6" x14ac:dyDescent="0.3">
      <c r="A288" s="6" t="s">
        <v>364</v>
      </c>
      <c r="B288" s="78">
        <f>SUM(C288:D288)</f>
        <v>0</v>
      </c>
      <c r="C288" s="79">
        <v>0</v>
      </c>
      <c r="D288" s="81">
        <v>0</v>
      </c>
    </row>
    <row r="289" spans="1:4" ht="15.6" x14ac:dyDescent="0.3">
      <c r="A289" s="31" t="s">
        <v>365</v>
      </c>
      <c r="B289" s="78">
        <f t="shared" si="21"/>
        <v>6</v>
      </c>
      <c r="C289" s="79">
        <v>6</v>
      </c>
      <c r="D289" s="81">
        <v>0</v>
      </c>
    </row>
    <row r="290" spans="1:4" ht="15.6" x14ac:dyDescent="0.3">
      <c r="A290" s="6" t="s">
        <v>626</v>
      </c>
      <c r="B290" s="78">
        <f t="shared" si="21"/>
        <v>102</v>
      </c>
      <c r="C290" s="79">
        <v>102</v>
      </c>
      <c r="D290" s="81">
        <v>0</v>
      </c>
    </row>
    <row r="291" spans="1:4" ht="15.6" x14ac:dyDescent="0.3">
      <c r="A291" s="6" t="s">
        <v>236</v>
      </c>
      <c r="B291" s="78">
        <f t="shared" si="21"/>
        <v>318</v>
      </c>
      <c r="C291" s="79">
        <v>316</v>
      </c>
      <c r="D291" s="81">
        <v>2</v>
      </c>
    </row>
    <row r="292" spans="1:4" ht="15.6" x14ac:dyDescent="0.3">
      <c r="A292" s="25" t="s">
        <v>366</v>
      </c>
      <c r="B292" s="78">
        <f t="shared" si="21"/>
        <v>56</v>
      </c>
      <c r="C292" s="79">
        <v>56</v>
      </c>
      <c r="D292" s="81">
        <v>0</v>
      </c>
    </row>
    <row r="293" spans="1:4" ht="15.6" x14ac:dyDescent="0.3">
      <c r="A293" s="6" t="s">
        <v>250</v>
      </c>
      <c r="B293" s="78">
        <f t="shared" si="21"/>
        <v>177</v>
      </c>
      <c r="C293" s="79">
        <v>174</v>
      </c>
      <c r="D293" s="81">
        <v>3</v>
      </c>
    </row>
    <row r="294" spans="1:4" ht="15.6" x14ac:dyDescent="0.3">
      <c r="A294" s="64"/>
      <c r="B294" s="86"/>
      <c r="C294" s="86"/>
      <c r="D294" s="87"/>
    </row>
    <row r="295" spans="1:4" ht="15.6" x14ac:dyDescent="0.3">
      <c r="A295" s="57" t="s">
        <v>432</v>
      </c>
      <c r="B295" s="70">
        <f>SUM(C295:D295)</f>
        <v>140</v>
      </c>
      <c r="C295" s="70">
        <f>SUM(C297:C303)</f>
        <v>134</v>
      </c>
      <c r="D295" s="71">
        <f>SUM(D297:D303)</f>
        <v>6</v>
      </c>
    </row>
    <row r="296" spans="1:4" ht="15.6" x14ac:dyDescent="0.3">
      <c r="A296" s="64"/>
      <c r="B296" s="86"/>
      <c r="C296" s="86"/>
      <c r="D296" s="87"/>
    </row>
    <row r="297" spans="1:4" ht="15.6" x14ac:dyDescent="0.3">
      <c r="A297" s="25" t="s">
        <v>356</v>
      </c>
      <c r="B297" s="78">
        <f t="shared" ref="B297:B303" si="22">SUM(C297:D297)</f>
        <v>7</v>
      </c>
      <c r="C297" s="79">
        <v>7</v>
      </c>
      <c r="D297" s="81">
        <v>0</v>
      </c>
    </row>
    <row r="298" spans="1:4" ht="15.6" x14ac:dyDescent="0.3">
      <c r="A298" s="25" t="s">
        <v>358</v>
      </c>
      <c r="B298" s="78">
        <f>SUM(C298:D298)</f>
        <v>20</v>
      </c>
      <c r="C298" s="79">
        <v>19</v>
      </c>
      <c r="D298" s="81">
        <v>1</v>
      </c>
    </row>
    <row r="299" spans="1:4" ht="15.6" x14ac:dyDescent="0.3">
      <c r="A299" s="25" t="s">
        <v>607</v>
      </c>
      <c r="B299" s="78">
        <f>SUM(C299:D299)</f>
        <v>9</v>
      </c>
      <c r="C299" s="79">
        <v>9</v>
      </c>
      <c r="D299" s="81">
        <v>0</v>
      </c>
    </row>
    <row r="300" spans="1:4" ht="15.6" x14ac:dyDescent="0.3">
      <c r="A300" s="21" t="s">
        <v>612</v>
      </c>
      <c r="B300" s="78">
        <f t="shared" si="22"/>
        <v>9</v>
      </c>
      <c r="C300" s="79">
        <v>4</v>
      </c>
      <c r="D300" s="81">
        <v>5</v>
      </c>
    </row>
    <row r="301" spans="1:4" ht="15.6" x14ac:dyDescent="0.3">
      <c r="A301" s="21" t="s">
        <v>611</v>
      </c>
      <c r="B301" s="78">
        <f t="shared" si="22"/>
        <v>0</v>
      </c>
      <c r="C301" s="79">
        <v>0</v>
      </c>
      <c r="D301" s="81">
        <v>0</v>
      </c>
    </row>
    <row r="302" spans="1:4" ht="15.6" x14ac:dyDescent="0.3">
      <c r="A302" s="21" t="s">
        <v>610</v>
      </c>
      <c r="B302" s="78">
        <f t="shared" si="22"/>
        <v>8</v>
      </c>
      <c r="C302" s="79">
        <v>8</v>
      </c>
      <c r="D302" s="81">
        <v>0</v>
      </c>
    </row>
    <row r="303" spans="1:4" ht="15.6" x14ac:dyDescent="0.3">
      <c r="A303" s="25" t="s">
        <v>361</v>
      </c>
      <c r="B303" s="89">
        <f t="shared" si="22"/>
        <v>87</v>
      </c>
      <c r="C303" s="79">
        <v>87</v>
      </c>
      <c r="D303" s="81">
        <v>0</v>
      </c>
    </row>
    <row r="304" spans="1:4" ht="15.6" x14ac:dyDescent="0.3">
      <c r="A304" s="64"/>
      <c r="B304" s="86"/>
      <c r="C304" s="86"/>
      <c r="D304" s="87"/>
    </row>
    <row r="305" spans="1:4" ht="15.6" x14ac:dyDescent="0.3">
      <c r="A305" s="57" t="s">
        <v>187</v>
      </c>
      <c r="B305" s="70">
        <f>SUM(C305:D305)</f>
        <v>246</v>
      </c>
      <c r="C305" s="70">
        <f>SUM(C307:C315)</f>
        <v>225</v>
      </c>
      <c r="D305" s="71">
        <f>SUM(D307:D315)</f>
        <v>21</v>
      </c>
    </row>
    <row r="306" spans="1:4" ht="15.6" x14ac:dyDescent="0.3">
      <c r="A306" s="64"/>
      <c r="B306" s="86"/>
      <c r="C306" s="86"/>
      <c r="D306" s="87"/>
    </row>
    <row r="307" spans="1:4" ht="15.6" x14ac:dyDescent="0.3">
      <c r="A307" s="24" t="s">
        <v>378</v>
      </c>
      <c r="B307" s="78">
        <f t="shared" ref="B307:B315" si="23">SUM(C307:D307)</f>
        <v>46</v>
      </c>
      <c r="C307" s="79">
        <v>46</v>
      </c>
      <c r="D307" s="81">
        <v>0</v>
      </c>
    </row>
    <row r="308" spans="1:4" ht="15.6" x14ac:dyDescent="0.3">
      <c r="A308" s="24" t="s">
        <v>579</v>
      </c>
      <c r="B308" s="78">
        <f>SUM(C308:D308)</f>
        <v>1</v>
      </c>
      <c r="C308" s="79">
        <v>1</v>
      </c>
      <c r="D308" s="81">
        <v>0</v>
      </c>
    </row>
    <row r="309" spans="1:4" ht="15.6" x14ac:dyDescent="0.3">
      <c r="A309" s="25" t="s">
        <v>379</v>
      </c>
      <c r="B309" s="78">
        <f t="shared" si="23"/>
        <v>16</v>
      </c>
      <c r="C309" s="79">
        <v>14</v>
      </c>
      <c r="D309" s="81">
        <v>2</v>
      </c>
    </row>
    <row r="310" spans="1:4" ht="15.6" x14ac:dyDescent="0.3">
      <c r="A310" s="25" t="s">
        <v>375</v>
      </c>
      <c r="B310" s="78">
        <f t="shared" si="23"/>
        <v>102</v>
      </c>
      <c r="C310" s="79">
        <v>101</v>
      </c>
      <c r="D310" s="81">
        <v>1</v>
      </c>
    </row>
    <row r="311" spans="1:4" ht="15.6" x14ac:dyDescent="0.3">
      <c r="A311" s="21" t="s">
        <v>613</v>
      </c>
      <c r="B311" s="78">
        <f>SUM(C311:D311)</f>
        <v>1</v>
      </c>
      <c r="C311" s="79">
        <v>1</v>
      </c>
      <c r="D311" s="81">
        <v>0</v>
      </c>
    </row>
    <row r="312" spans="1:4" ht="15.6" x14ac:dyDescent="0.3">
      <c r="A312" s="94" t="s">
        <v>247</v>
      </c>
      <c r="B312" s="78">
        <f t="shared" si="23"/>
        <v>0</v>
      </c>
      <c r="C312" s="79">
        <v>0</v>
      </c>
      <c r="D312" s="81">
        <v>0</v>
      </c>
    </row>
    <row r="313" spans="1:4" ht="15.6" x14ac:dyDescent="0.3">
      <c r="A313" s="94" t="s">
        <v>662</v>
      </c>
      <c r="B313" s="78">
        <f t="shared" si="23"/>
        <v>49</v>
      </c>
      <c r="C313" s="79">
        <v>31</v>
      </c>
      <c r="D313" s="81">
        <v>18</v>
      </c>
    </row>
    <row r="314" spans="1:4" ht="15.6" x14ac:dyDescent="0.3">
      <c r="A314" s="6" t="s">
        <v>225</v>
      </c>
      <c r="B314" s="78">
        <f t="shared" si="23"/>
        <v>18</v>
      </c>
      <c r="C314" s="79">
        <v>18</v>
      </c>
      <c r="D314" s="81">
        <v>0</v>
      </c>
    </row>
    <row r="315" spans="1:4" ht="15.6" x14ac:dyDescent="0.3">
      <c r="A315" s="64" t="s">
        <v>52</v>
      </c>
      <c r="B315" s="78">
        <f t="shared" si="23"/>
        <v>13</v>
      </c>
      <c r="C315" s="79">
        <v>13</v>
      </c>
      <c r="D315" s="81">
        <v>0</v>
      </c>
    </row>
    <row r="316" spans="1:4" ht="15.6" x14ac:dyDescent="0.3">
      <c r="A316" s="29"/>
      <c r="B316" s="78"/>
      <c r="C316" s="79"/>
      <c r="D316" s="80"/>
    </row>
    <row r="317" spans="1:4" ht="15.6" x14ac:dyDescent="0.3">
      <c r="A317" s="76" t="s">
        <v>318</v>
      </c>
      <c r="B317" s="70">
        <f>SUM(C317:D317)</f>
        <v>2349</v>
      </c>
      <c r="C317" s="70">
        <f>SUM(C319:C324)</f>
        <v>2312</v>
      </c>
      <c r="D317" s="71">
        <f>SUM(D319:D324)</f>
        <v>37</v>
      </c>
    </row>
    <row r="318" spans="1:4" ht="15.6" x14ac:dyDescent="0.3">
      <c r="A318" s="29"/>
      <c r="B318" s="78"/>
      <c r="C318" s="79"/>
      <c r="D318" s="80"/>
    </row>
    <row r="319" spans="1:4" ht="15.6" x14ac:dyDescent="0.3">
      <c r="A319" s="82" t="s">
        <v>487</v>
      </c>
      <c r="B319" s="78">
        <f t="shared" ref="B319:B324" si="24">SUM(C319:D319)</f>
        <v>672</v>
      </c>
      <c r="C319" s="79">
        <v>653</v>
      </c>
      <c r="D319" s="81">
        <v>19</v>
      </c>
    </row>
    <row r="320" spans="1:4" ht="15.6" x14ac:dyDescent="0.3">
      <c r="A320" s="82" t="s">
        <v>488</v>
      </c>
      <c r="B320" s="78">
        <f t="shared" si="24"/>
        <v>679</v>
      </c>
      <c r="C320" s="79">
        <v>671</v>
      </c>
      <c r="D320" s="81">
        <v>8</v>
      </c>
    </row>
    <row r="321" spans="1:4" ht="15.6" x14ac:dyDescent="0.3">
      <c r="A321" s="82" t="s">
        <v>188</v>
      </c>
      <c r="B321" s="78">
        <f t="shared" si="24"/>
        <v>5</v>
      </c>
      <c r="C321" s="79">
        <v>5</v>
      </c>
      <c r="D321" s="81">
        <v>0</v>
      </c>
    </row>
    <row r="322" spans="1:4" ht="15.6" x14ac:dyDescent="0.3">
      <c r="A322" s="64" t="s">
        <v>159</v>
      </c>
      <c r="B322" s="78">
        <f t="shared" si="24"/>
        <v>415</v>
      </c>
      <c r="C322" s="79">
        <v>414</v>
      </c>
      <c r="D322" s="81">
        <v>1</v>
      </c>
    </row>
    <row r="323" spans="1:4" ht="15.6" x14ac:dyDescent="0.3">
      <c r="A323" s="64" t="s">
        <v>404</v>
      </c>
      <c r="B323" s="78">
        <f t="shared" si="24"/>
        <v>0</v>
      </c>
      <c r="C323" s="79">
        <v>0</v>
      </c>
      <c r="D323" s="81">
        <v>0</v>
      </c>
    </row>
    <row r="324" spans="1:4" ht="15.6" x14ac:dyDescent="0.3">
      <c r="A324" s="6" t="s">
        <v>218</v>
      </c>
      <c r="B324" s="78">
        <f t="shared" si="24"/>
        <v>578</v>
      </c>
      <c r="C324" s="79">
        <v>569</v>
      </c>
      <c r="D324" s="81">
        <v>9</v>
      </c>
    </row>
    <row r="325" spans="1:4" ht="15.6" x14ac:dyDescent="0.3">
      <c r="A325" s="29"/>
      <c r="B325" s="78"/>
      <c r="C325" s="79"/>
      <c r="D325" s="80"/>
    </row>
    <row r="326" spans="1:4" ht="15.6" x14ac:dyDescent="0.3">
      <c r="A326" s="76" t="s">
        <v>160</v>
      </c>
      <c r="B326" s="70">
        <f>SUM(C326:D326)</f>
        <v>2864</v>
      </c>
      <c r="C326" s="70">
        <f>SUM(C328:C334)</f>
        <v>2658</v>
      </c>
      <c r="D326" s="71">
        <f>SUM(D328:D334)</f>
        <v>206</v>
      </c>
    </row>
    <row r="327" spans="1:4" ht="15.6" x14ac:dyDescent="0.3">
      <c r="A327" s="88"/>
      <c r="B327" s="78"/>
      <c r="C327" s="79"/>
      <c r="D327" s="80"/>
    </row>
    <row r="328" spans="1:4" ht="15.6" x14ac:dyDescent="0.3">
      <c r="A328" s="84" t="s">
        <v>320</v>
      </c>
      <c r="B328" s="78">
        <f t="shared" ref="B328:B334" si="25">SUM(C328:D328)</f>
        <v>5</v>
      </c>
      <c r="C328" s="79">
        <v>5</v>
      </c>
      <c r="D328" s="81">
        <v>0</v>
      </c>
    </row>
    <row r="329" spans="1:4" ht="15.6" x14ac:dyDescent="0.3">
      <c r="A329" s="29" t="s">
        <v>490</v>
      </c>
      <c r="B329" s="78">
        <f t="shared" si="25"/>
        <v>287</v>
      </c>
      <c r="C329" s="79">
        <v>259</v>
      </c>
      <c r="D329" s="81">
        <v>28</v>
      </c>
    </row>
    <row r="330" spans="1:4" ht="15.6" x14ac:dyDescent="0.3">
      <c r="A330" s="29" t="s">
        <v>499</v>
      </c>
      <c r="B330" s="78">
        <f t="shared" si="25"/>
        <v>38</v>
      </c>
      <c r="C330" s="79">
        <v>35</v>
      </c>
      <c r="D330" s="81">
        <v>3</v>
      </c>
    </row>
    <row r="331" spans="1:4" ht="15.6" x14ac:dyDescent="0.3">
      <c r="A331" s="29" t="s">
        <v>80</v>
      </c>
      <c r="B331" s="78">
        <f t="shared" si="25"/>
        <v>2346</v>
      </c>
      <c r="C331" s="79">
        <v>2201</v>
      </c>
      <c r="D331" s="81">
        <v>145</v>
      </c>
    </row>
    <row r="332" spans="1:4" ht="15.6" x14ac:dyDescent="0.3">
      <c r="A332" s="29" t="s">
        <v>113</v>
      </c>
      <c r="B332" s="78">
        <f t="shared" si="25"/>
        <v>27</v>
      </c>
      <c r="C332" s="79">
        <v>27</v>
      </c>
      <c r="D332" s="81">
        <v>0</v>
      </c>
    </row>
    <row r="333" spans="1:4" ht="15.6" x14ac:dyDescent="0.3">
      <c r="A333" s="29" t="s">
        <v>117</v>
      </c>
      <c r="B333" s="78">
        <f t="shared" si="25"/>
        <v>93</v>
      </c>
      <c r="C333" s="79">
        <v>67</v>
      </c>
      <c r="D333" s="81">
        <v>26</v>
      </c>
    </row>
    <row r="334" spans="1:4" ht="15.6" x14ac:dyDescent="0.3">
      <c r="A334" s="6" t="s">
        <v>215</v>
      </c>
      <c r="B334" s="78">
        <f t="shared" si="25"/>
        <v>68</v>
      </c>
      <c r="C334" s="79">
        <v>64</v>
      </c>
      <c r="D334" s="81">
        <v>4</v>
      </c>
    </row>
    <row r="335" spans="1:4" ht="15.6" x14ac:dyDescent="0.3">
      <c r="A335" s="29"/>
      <c r="B335" s="78"/>
      <c r="C335" s="79"/>
      <c r="D335" s="80"/>
    </row>
    <row r="336" spans="1:4" ht="15.6" x14ac:dyDescent="0.3">
      <c r="A336" s="76" t="s">
        <v>161</v>
      </c>
      <c r="B336" s="70">
        <f>SUM(C336:D336)</f>
        <v>20273</v>
      </c>
      <c r="C336" s="70">
        <f>SUM(C338:C356)</f>
        <v>20130</v>
      </c>
      <c r="D336" s="71">
        <f>SUM(D338:D356)</f>
        <v>143</v>
      </c>
    </row>
    <row r="337" spans="1:4" ht="15.6" x14ac:dyDescent="0.3">
      <c r="A337" s="29"/>
      <c r="B337" s="78"/>
      <c r="C337" s="79"/>
      <c r="D337" s="80"/>
    </row>
    <row r="338" spans="1:4" ht="15.6" x14ac:dyDescent="0.3">
      <c r="A338" s="95" t="s">
        <v>603</v>
      </c>
      <c r="B338" s="78">
        <f t="shared" ref="B338:B356" si="26">SUM(C338:D338)</f>
        <v>2163</v>
      </c>
      <c r="C338" s="79">
        <v>2160</v>
      </c>
      <c r="D338" s="81">
        <v>3</v>
      </c>
    </row>
    <row r="339" spans="1:4" ht="15.6" x14ac:dyDescent="0.3">
      <c r="A339" s="95" t="s">
        <v>501</v>
      </c>
      <c r="B339" s="78">
        <f t="shared" si="26"/>
        <v>9</v>
      </c>
      <c r="C339" s="79">
        <v>9</v>
      </c>
      <c r="D339" s="81">
        <v>0</v>
      </c>
    </row>
    <row r="340" spans="1:4" ht="15.6" x14ac:dyDescent="0.3">
      <c r="A340" s="95" t="s">
        <v>507</v>
      </c>
      <c r="B340" s="78">
        <f t="shared" si="26"/>
        <v>169</v>
      </c>
      <c r="C340" s="79">
        <v>169</v>
      </c>
      <c r="D340" s="81">
        <v>0</v>
      </c>
    </row>
    <row r="341" spans="1:4" ht="15.6" x14ac:dyDescent="0.3">
      <c r="A341" s="64" t="s">
        <v>162</v>
      </c>
      <c r="B341" s="78">
        <f t="shared" si="26"/>
        <v>0</v>
      </c>
      <c r="C341" s="79">
        <v>0</v>
      </c>
      <c r="D341" s="81">
        <v>0</v>
      </c>
    </row>
    <row r="342" spans="1:4" ht="15.6" x14ac:dyDescent="0.3">
      <c r="A342" s="6" t="s">
        <v>208</v>
      </c>
      <c r="B342" s="78">
        <f t="shared" si="26"/>
        <v>6</v>
      </c>
      <c r="C342" s="79">
        <v>6</v>
      </c>
      <c r="D342" s="81">
        <v>0</v>
      </c>
    </row>
    <row r="343" spans="1:4" ht="15.6" x14ac:dyDescent="0.3">
      <c r="A343" s="6" t="s">
        <v>22</v>
      </c>
      <c r="B343" s="78">
        <f t="shared" si="26"/>
        <v>17</v>
      </c>
      <c r="C343" s="79">
        <v>17</v>
      </c>
      <c r="D343" s="81">
        <v>0</v>
      </c>
    </row>
    <row r="344" spans="1:4" ht="15.6" x14ac:dyDescent="0.3">
      <c r="A344" s="72" t="s">
        <v>23</v>
      </c>
      <c r="B344" s="78">
        <f t="shared" si="26"/>
        <v>151</v>
      </c>
      <c r="C344" s="79">
        <v>150</v>
      </c>
      <c r="D344" s="81">
        <v>1</v>
      </c>
    </row>
    <row r="345" spans="1:4" ht="15.6" x14ac:dyDescent="0.3">
      <c r="A345" s="6" t="s">
        <v>210</v>
      </c>
      <c r="B345" s="78">
        <f t="shared" si="26"/>
        <v>21</v>
      </c>
      <c r="C345" s="79">
        <v>21</v>
      </c>
      <c r="D345" s="81">
        <v>0</v>
      </c>
    </row>
    <row r="346" spans="1:4" ht="15.6" x14ac:dyDescent="0.3">
      <c r="A346" s="72" t="s">
        <v>39</v>
      </c>
      <c r="B346" s="78">
        <f t="shared" si="26"/>
        <v>101</v>
      </c>
      <c r="C346" s="79">
        <v>101</v>
      </c>
      <c r="D346" s="81">
        <v>0</v>
      </c>
    </row>
    <row r="347" spans="1:4" ht="15.6" x14ac:dyDescent="0.3">
      <c r="A347" s="90" t="s">
        <v>41</v>
      </c>
      <c r="B347" s="78">
        <f t="shared" si="26"/>
        <v>5733</v>
      </c>
      <c r="C347" s="79">
        <v>5639</v>
      </c>
      <c r="D347" s="81">
        <v>94</v>
      </c>
    </row>
    <row r="348" spans="1:4" ht="15.6" x14ac:dyDescent="0.3">
      <c r="A348" s="6" t="s">
        <v>217</v>
      </c>
      <c r="B348" s="78">
        <f>SUM(C348:D348)</f>
        <v>17</v>
      </c>
      <c r="C348" s="79">
        <v>17</v>
      </c>
      <c r="D348" s="81">
        <v>0</v>
      </c>
    </row>
    <row r="349" spans="1:4" ht="15.6" x14ac:dyDescent="0.3">
      <c r="A349" s="90" t="s">
        <v>67</v>
      </c>
      <c r="B349" s="78">
        <f t="shared" si="26"/>
        <v>9</v>
      </c>
      <c r="C349" s="79">
        <v>9</v>
      </c>
      <c r="D349" s="81">
        <v>0</v>
      </c>
    </row>
    <row r="350" spans="1:4" ht="15.6" x14ac:dyDescent="0.3">
      <c r="A350" s="90" t="s">
        <v>68</v>
      </c>
      <c r="B350" s="78">
        <f t="shared" si="26"/>
        <v>8465</v>
      </c>
      <c r="C350" s="79">
        <v>8429</v>
      </c>
      <c r="D350" s="81">
        <v>36</v>
      </c>
    </row>
    <row r="351" spans="1:4" ht="15.6" x14ac:dyDescent="0.3">
      <c r="A351" s="90" t="s">
        <v>666</v>
      </c>
      <c r="B351" s="78">
        <f t="shared" si="26"/>
        <v>1</v>
      </c>
      <c r="C351" s="79">
        <v>1</v>
      </c>
      <c r="D351" s="81">
        <v>0</v>
      </c>
    </row>
    <row r="352" spans="1:4" ht="15.6" x14ac:dyDescent="0.3">
      <c r="A352" s="21" t="s">
        <v>620</v>
      </c>
      <c r="B352" s="78">
        <f t="shared" si="26"/>
        <v>3035</v>
      </c>
      <c r="C352" s="79">
        <v>3027</v>
      </c>
      <c r="D352" s="81">
        <v>8</v>
      </c>
    </row>
    <row r="353" spans="1:4" ht="15.6" x14ac:dyDescent="0.3">
      <c r="A353" s="25" t="s">
        <v>624</v>
      </c>
      <c r="B353" s="78">
        <f t="shared" si="26"/>
        <v>31</v>
      </c>
      <c r="C353" s="79">
        <v>31</v>
      </c>
      <c r="D353" s="81">
        <v>0</v>
      </c>
    </row>
    <row r="354" spans="1:4" ht="15.6" x14ac:dyDescent="0.3">
      <c r="A354" s="96" t="s">
        <v>100</v>
      </c>
      <c r="B354" s="78">
        <f t="shared" si="26"/>
        <v>22</v>
      </c>
      <c r="C354" s="79">
        <v>22</v>
      </c>
      <c r="D354" s="81">
        <v>0</v>
      </c>
    </row>
    <row r="355" spans="1:4" ht="15.6" x14ac:dyDescent="0.3">
      <c r="A355" s="97" t="s">
        <v>112</v>
      </c>
      <c r="B355" s="78">
        <f t="shared" si="26"/>
        <v>141</v>
      </c>
      <c r="C355" s="79">
        <v>141</v>
      </c>
      <c r="D355" s="81">
        <v>0</v>
      </c>
    </row>
    <row r="356" spans="1:4" ht="15.6" x14ac:dyDescent="0.3">
      <c r="A356" s="90" t="s">
        <v>130</v>
      </c>
      <c r="B356" s="78">
        <f t="shared" si="26"/>
        <v>182</v>
      </c>
      <c r="C356" s="79">
        <v>181</v>
      </c>
      <c r="D356" s="81">
        <v>1</v>
      </c>
    </row>
    <row r="357" spans="1:4" ht="15.6" x14ac:dyDescent="0.3">
      <c r="A357" s="76"/>
      <c r="B357" s="78"/>
      <c r="C357" s="79"/>
      <c r="D357" s="80"/>
    </row>
    <row r="358" spans="1:4" ht="15.6" x14ac:dyDescent="0.3">
      <c r="A358" s="76" t="s">
        <v>163</v>
      </c>
      <c r="B358" s="70">
        <f>SUM(C358:D358)</f>
        <v>1365</v>
      </c>
      <c r="C358" s="70">
        <f>SUM(C360:C390)</f>
        <v>1315</v>
      </c>
      <c r="D358" s="71">
        <f>SUM(D360:D390)</f>
        <v>50</v>
      </c>
    </row>
    <row r="359" spans="1:4" ht="15.6" x14ac:dyDescent="0.3">
      <c r="A359" s="72"/>
      <c r="B359" s="78"/>
      <c r="C359" s="79"/>
      <c r="D359" s="80"/>
    </row>
    <row r="360" spans="1:4" ht="15.6" x14ac:dyDescent="0.3">
      <c r="A360" s="21" t="s">
        <v>43</v>
      </c>
      <c r="B360" s="78">
        <f t="shared" ref="B360:B390" si="27">SUM(C360:D360)</f>
        <v>8</v>
      </c>
      <c r="C360" s="79">
        <v>8</v>
      </c>
      <c r="D360" s="81">
        <v>0</v>
      </c>
    </row>
    <row r="361" spans="1:4" ht="15.6" x14ac:dyDescent="0.3">
      <c r="A361" s="30" t="s">
        <v>582</v>
      </c>
      <c r="B361" s="78">
        <f t="shared" si="27"/>
        <v>5</v>
      </c>
      <c r="C361" s="79">
        <v>5</v>
      </c>
      <c r="D361" s="81">
        <v>0</v>
      </c>
    </row>
    <row r="362" spans="1:4" ht="15.6" x14ac:dyDescent="0.3">
      <c r="A362" s="21" t="s">
        <v>323</v>
      </c>
      <c r="B362" s="78">
        <f>SUM(C362:D362)</f>
        <v>3</v>
      </c>
      <c r="C362" s="79">
        <v>3</v>
      </c>
      <c r="D362" s="81">
        <v>0</v>
      </c>
    </row>
    <row r="363" spans="1:4" ht="15.6" x14ac:dyDescent="0.3">
      <c r="A363" s="72" t="s">
        <v>44</v>
      </c>
      <c r="B363" s="78">
        <f t="shared" si="27"/>
        <v>12</v>
      </c>
      <c r="C363" s="79">
        <v>12</v>
      </c>
      <c r="D363" s="81">
        <v>0</v>
      </c>
    </row>
    <row r="364" spans="1:4" ht="15.6" x14ac:dyDescent="0.3">
      <c r="A364" s="6" t="s">
        <v>660</v>
      </c>
      <c r="B364" s="78">
        <f>SUM(C364:D364)</f>
        <v>1</v>
      </c>
      <c r="C364" s="79">
        <v>1</v>
      </c>
      <c r="D364" s="81">
        <v>0</v>
      </c>
    </row>
    <row r="365" spans="1:4" ht="15.6" x14ac:dyDescent="0.3">
      <c r="A365" s="85" t="s">
        <v>46</v>
      </c>
      <c r="B365" s="78">
        <f t="shared" si="27"/>
        <v>146</v>
      </c>
      <c r="C365" s="79">
        <v>143</v>
      </c>
      <c r="D365" s="81">
        <v>3</v>
      </c>
    </row>
    <row r="366" spans="1:4" ht="15.6" x14ac:dyDescent="0.3">
      <c r="A366" s="30" t="s">
        <v>442</v>
      </c>
      <c r="B366" s="78">
        <f t="shared" si="27"/>
        <v>74</v>
      </c>
      <c r="C366" s="79">
        <v>61</v>
      </c>
      <c r="D366" s="81">
        <v>13</v>
      </c>
    </row>
    <row r="367" spans="1:4" ht="15.6" x14ac:dyDescent="0.3">
      <c r="A367" s="6" t="s">
        <v>216</v>
      </c>
      <c r="B367" s="78">
        <f t="shared" si="27"/>
        <v>230</v>
      </c>
      <c r="C367" s="79">
        <v>229</v>
      </c>
      <c r="D367" s="81">
        <v>1</v>
      </c>
    </row>
    <row r="368" spans="1:4" ht="15.6" x14ac:dyDescent="0.3">
      <c r="A368" s="72" t="s">
        <v>47</v>
      </c>
      <c r="B368" s="78">
        <f t="shared" si="27"/>
        <v>20</v>
      </c>
      <c r="C368" s="79">
        <v>20</v>
      </c>
      <c r="D368" s="81">
        <v>0</v>
      </c>
    </row>
    <row r="369" spans="1:4" ht="15.6" x14ac:dyDescent="0.3">
      <c r="A369" s="6" t="s">
        <v>544</v>
      </c>
      <c r="B369" s="78">
        <f t="shared" si="27"/>
        <v>22</v>
      </c>
      <c r="C369" s="79">
        <v>22</v>
      </c>
      <c r="D369" s="81">
        <v>0</v>
      </c>
    </row>
    <row r="370" spans="1:4" ht="15.6" x14ac:dyDescent="0.3">
      <c r="A370" s="72" t="s">
        <v>48</v>
      </c>
      <c r="B370" s="78">
        <f t="shared" si="27"/>
        <v>0</v>
      </c>
      <c r="C370" s="79">
        <v>0</v>
      </c>
      <c r="D370" s="81">
        <v>0</v>
      </c>
    </row>
    <row r="371" spans="1:4" ht="15.6" x14ac:dyDescent="0.3">
      <c r="A371" s="29" t="s">
        <v>49</v>
      </c>
      <c r="B371" s="78">
        <f t="shared" si="27"/>
        <v>1</v>
      </c>
      <c r="C371" s="79">
        <v>1</v>
      </c>
      <c r="D371" s="81">
        <v>0</v>
      </c>
    </row>
    <row r="372" spans="1:4" ht="15.6" x14ac:dyDescent="0.3">
      <c r="A372" s="29" t="s">
        <v>439</v>
      </c>
      <c r="B372" s="78">
        <f t="shared" si="27"/>
        <v>252</v>
      </c>
      <c r="C372" s="79">
        <v>237</v>
      </c>
      <c r="D372" s="81">
        <v>15</v>
      </c>
    </row>
    <row r="373" spans="1:4" ht="15.6" x14ac:dyDescent="0.3">
      <c r="A373" s="21" t="s">
        <v>659</v>
      </c>
      <c r="B373" s="78">
        <f>SUM(C373:D373)</f>
        <v>16</v>
      </c>
      <c r="C373" s="79">
        <v>16</v>
      </c>
      <c r="D373" s="81">
        <v>0</v>
      </c>
    </row>
    <row r="374" spans="1:4" ht="15.6" x14ac:dyDescent="0.3">
      <c r="A374" s="31" t="s">
        <v>641</v>
      </c>
      <c r="B374" s="78">
        <f>SUM(C374:D374)</f>
        <v>33</v>
      </c>
      <c r="C374" s="79">
        <v>32</v>
      </c>
      <c r="D374" s="81">
        <v>1</v>
      </c>
    </row>
    <row r="375" spans="1:4" ht="15.6" x14ac:dyDescent="0.3">
      <c r="A375" s="6" t="s">
        <v>434</v>
      </c>
      <c r="B375" s="78">
        <f t="shared" si="27"/>
        <v>4</v>
      </c>
      <c r="C375" s="79">
        <v>3</v>
      </c>
      <c r="D375" s="81">
        <v>1</v>
      </c>
    </row>
    <row r="376" spans="1:4" ht="15.6" x14ac:dyDescent="0.3">
      <c r="A376" s="6" t="s">
        <v>342</v>
      </c>
      <c r="B376" s="78">
        <f t="shared" si="27"/>
        <v>125</v>
      </c>
      <c r="C376" s="79">
        <v>125</v>
      </c>
      <c r="D376" s="81">
        <v>0</v>
      </c>
    </row>
    <row r="377" spans="1:4" ht="15.6" x14ac:dyDescent="0.3">
      <c r="A377" s="72" t="s">
        <v>50</v>
      </c>
      <c r="B377" s="78">
        <f t="shared" si="27"/>
        <v>7</v>
      </c>
      <c r="C377" s="79">
        <v>7</v>
      </c>
      <c r="D377" s="81">
        <v>0</v>
      </c>
    </row>
    <row r="378" spans="1:4" ht="15.6" x14ac:dyDescent="0.3">
      <c r="A378" s="25" t="s">
        <v>445</v>
      </c>
      <c r="B378" s="78">
        <f t="shared" si="27"/>
        <v>2</v>
      </c>
      <c r="C378" s="79">
        <v>2</v>
      </c>
      <c r="D378" s="81">
        <v>0</v>
      </c>
    </row>
    <row r="379" spans="1:4" ht="15.6" x14ac:dyDescent="0.3">
      <c r="A379" s="6" t="s">
        <v>437</v>
      </c>
      <c r="B379" s="78">
        <f t="shared" si="27"/>
        <v>3</v>
      </c>
      <c r="C379" s="79">
        <v>3</v>
      </c>
      <c r="D379" s="81">
        <v>0</v>
      </c>
    </row>
    <row r="380" spans="1:4" ht="15.6" x14ac:dyDescent="0.3">
      <c r="A380" s="25" t="s">
        <v>329</v>
      </c>
      <c r="B380" s="78">
        <f t="shared" si="27"/>
        <v>1</v>
      </c>
      <c r="C380" s="79">
        <v>1</v>
      </c>
      <c r="D380" s="81">
        <v>0</v>
      </c>
    </row>
    <row r="381" spans="1:4" ht="15.6" x14ac:dyDescent="0.3">
      <c r="A381" s="31" t="s">
        <v>440</v>
      </c>
      <c r="B381" s="78">
        <f t="shared" si="27"/>
        <v>37</v>
      </c>
      <c r="C381" s="79">
        <v>29</v>
      </c>
      <c r="D381" s="81">
        <v>8</v>
      </c>
    </row>
    <row r="382" spans="1:4" ht="15.6" x14ac:dyDescent="0.3">
      <c r="A382" s="72" t="s">
        <v>53</v>
      </c>
      <c r="B382" s="78">
        <f t="shared" si="27"/>
        <v>256</v>
      </c>
      <c r="C382" s="79">
        <v>251</v>
      </c>
      <c r="D382" s="81">
        <v>5</v>
      </c>
    </row>
    <row r="383" spans="1:4" ht="15.6" x14ac:dyDescent="0.3">
      <c r="A383" s="72" t="s">
        <v>54</v>
      </c>
      <c r="B383" s="78">
        <f t="shared" si="27"/>
        <v>11</v>
      </c>
      <c r="C383" s="79">
        <v>11</v>
      </c>
      <c r="D383" s="81">
        <v>0</v>
      </c>
    </row>
    <row r="384" spans="1:4" ht="15.6" x14ac:dyDescent="0.3">
      <c r="A384" s="6" t="s">
        <v>441</v>
      </c>
      <c r="B384" s="78">
        <f t="shared" si="27"/>
        <v>29</v>
      </c>
      <c r="C384" s="79">
        <v>28</v>
      </c>
      <c r="D384" s="81">
        <v>1</v>
      </c>
    </row>
    <row r="385" spans="1:4" ht="15.6" x14ac:dyDescent="0.3">
      <c r="A385" s="72" t="s">
        <v>55</v>
      </c>
      <c r="B385" s="78">
        <f t="shared" si="27"/>
        <v>25</v>
      </c>
      <c r="C385" s="79">
        <v>25</v>
      </c>
      <c r="D385" s="81">
        <v>0</v>
      </c>
    </row>
    <row r="386" spans="1:4" ht="15.6" x14ac:dyDescent="0.3">
      <c r="A386" s="31" t="s">
        <v>655</v>
      </c>
      <c r="B386" s="78">
        <f>SUM(C386:D386)</f>
        <v>1</v>
      </c>
      <c r="C386" s="79">
        <v>1</v>
      </c>
      <c r="D386" s="81">
        <v>0</v>
      </c>
    </row>
    <row r="387" spans="1:4" ht="15.6" x14ac:dyDescent="0.3">
      <c r="A387" s="21" t="s">
        <v>663</v>
      </c>
      <c r="B387" s="78">
        <f>SUM(C387:D387)</f>
        <v>1</v>
      </c>
      <c r="C387" s="79">
        <v>1</v>
      </c>
      <c r="D387" s="81">
        <v>0</v>
      </c>
    </row>
    <row r="388" spans="1:4" ht="15.6" x14ac:dyDescent="0.3">
      <c r="A388" s="6" t="s">
        <v>349</v>
      </c>
      <c r="B388" s="78">
        <f t="shared" si="27"/>
        <v>18</v>
      </c>
      <c r="C388" s="79">
        <v>18</v>
      </c>
      <c r="D388" s="81">
        <v>0</v>
      </c>
    </row>
    <row r="389" spans="1:4" ht="15.6" x14ac:dyDescent="0.3">
      <c r="A389" s="6" t="s">
        <v>443</v>
      </c>
      <c r="B389" s="78">
        <f t="shared" si="27"/>
        <v>14</v>
      </c>
      <c r="C389" s="79">
        <v>12</v>
      </c>
      <c r="D389" s="81">
        <v>2</v>
      </c>
    </row>
    <row r="390" spans="1:4" ht="15.6" x14ac:dyDescent="0.3">
      <c r="A390" s="6" t="s">
        <v>444</v>
      </c>
      <c r="B390" s="78">
        <f t="shared" si="27"/>
        <v>8</v>
      </c>
      <c r="C390" s="79">
        <v>8</v>
      </c>
      <c r="D390" s="81">
        <v>0</v>
      </c>
    </row>
    <row r="391" spans="1:4" ht="15.6" x14ac:dyDescent="0.3">
      <c r="A391" s="6"/>
      <c r="B391" s="78"/>
      <c r="C391" s="79"/>
      <c r="D391" s="80"/>
    </row>
    <row r="392" spans="1:4" s="57" customFormat="1" ht="15.6" x14ac:dyDescent="0.3">
      <c r="A392" s="98" t="s">
        <v>429</v>
      </c>
      <c r="B392" s="70">
        <f>SUM(C392:D392)</f>
        <v>803</v>
      </c>
      <c r="C392" s="79">
        <v>802</v>
      </c>
      <c r="D392" s="81">
        <v>1</v>
      </c>
    </row>
    <row r="393" spans="1:4" ht="15.6" x14ac:dyDescent="0.3">
      <c r="A393" s="99"/>
      <c r="B393" s="70"/>
      <c r="C393" s="79"/>
      <c r="D393" s="80"/>
    </row>
    <row r="394" spans="1:4" ht="15.6" x14ac:dyDescent="0.3">
      <c r="A394" s="98" t="s">
        <v>136</v>
      </c>
      <c r="B394" s="70">
        <f>SUM(C394:D394)</f>
        <v>2787</v>
      </c>
      <c r="C394" s="70">
        <f>SUM(C396:C426)</f>
        <v>1148</v>
      </c>
      <c r="D394" s="71">
        <f>SUM(D396:D426)</f>
        <v>1639</v>
      </c>
    </row>
    <row r="395" spans="1:4" ht="15.6" x14ac:dyDescent="0.3">
      <c r="A395" s="98"/>
      <c r="B395" s="78"/>
      <c r="C395" s="70"/>
      <c r="D395" s="71"/>
    </row>
    <row r="396" spans="1:4" ht="15.6" x14ac:dyDescent="0.3">
      <c r="A396" s="21" t="s">
        <v>367</v>
      </c>
      <c r="B396" s="78">
        <f t="shared" ref="B396:B426" si="28">SUM(C396:D396)</f>
        <v>28</v>
      </c>
      <c r="C396" s="79">
        <v>27</v>
      </c>
      <c r="D396" s="81">
        <v>1</v>
      </c>
    </row>
    <row r="397" spans="1:4" ht="15.6" x14ac:dyDescent="0.3">
      <c r="A397" s="21" t="s">
        <v>658</v>
      </c>
      <c r="B397" s="78">
        <f>SUM(C397:D397)</f>
        <v>5</v>
      </c>
      <c r="C397" s="79">
        <v>0</v>
      </c>
      <c r="D397" s="81">
        <v>5</v>
      </c>
    </row>
    <row r="398" spans="1:4" ht="15.6" x14ac:dyDescent="0.3">
      <c r="A398" s="25" t="s">
        <v>370</v>
      </c>
      <c r="B398" s="78">
        <f t="shared" si="28"/>
        <v>31</v>
      </c>
      <c r="C398" s="79">
        <v>9</v>
      </c>
      <c r="D398" s="81">
        <v>22</v>
      </c>
    </row>
    <row r="399" spans="1:4" ht="15.6" x14ac:dyDescent="0.3">
      <c r="A399" s="25" t="s">
        <v>372</v>
      </c>
      <c r="B399" s="78">
        <f t="shared" si="28"/>
        <v>1289</v>
      </c>
      <c r="C399" s="79">
        <v>652</v>
      </c>
      <c r="D399" s="81">
        <v>637</v>
      </c>
    </row>
    <row r="400" spans="1:4" ht="15.6" x14ac:dyDescent="0.3">
      <c r="A400" s="25" t="s">
        <v>371</v>
      </c>
      <c r="B400" s="78">
        <f t="shared" si="28"/>
        <v>56</v>
      </c>
      <c r="C400" s="79">
        <v>53</v>
      </c>
      <c r="D400" s="81">
        <v>3</v>
      </c>
    </row>
    <row r="401" spans="1:254" ht="15.6" x14ac:dyDescent="0.3">
      <c r="A401" s="25" t="s">
        <v>407</v>
      </c>
      <c r="B401" s="78">
        <f t="shared" si="28"/>
        <v>10</v>
      </c>
      <c r="C401" s="79">
        <v>10</v>
      </c>
      <c r="D401" s="81">
        <v>0</v>
      </c>
    </row>
    <row r="402" spans="1:254" ht="15.6" x14ac:dyDescent="0.3">
      <c r="A402" s="25" t="s">
        <v>408</v>
      </c>
      <c r="B402" s="78">
        <f t="shared" si="28"/>
        <v>21</v>
      </c>
      <c r="C402" s="79">
        <v>1</v>
      </c>
      <c r="D402" s="81">
        <v>20</v>
      </c>
    </row>
    <row r="403" spans="1:254" ht="15.6" x14ac:dyDescent="0.3">
      <c r="A403" s="25" t="s">
        <v>661</v>
      </c>
      <c r="B403" s="78">
        <f t="shared" si="28"/>
        <v>14</v>
      </c>
      <c r="C403" s="79">
        <v>7</v>
      </c>
      <c r="D403" s="81">
        <v>7</v>
      </c>
    </row>
    <row r="404" spans="1:254" ht="15.6" x14ac:dyDescent="0.3">
      <c r="A404" s="25" t="s">
        <v>410</v>
      </c>
      <c r="B404" s="78">
        <f>SUM(C404:D404)</f>
        <v>6</v>
      </c>
      <c r="C404" s="79">
        <v>0</v>
      </c>
      <c r="D404" s="81">
        <v>6</v>
      </c>
    </row>
    <row r="405" spans="1:254" ht="15.6" x14ac:dyDescent="0.3">
      <c r="A405" s="25" t="s">
        <v>411</v>
      </c>
      <c r="B405" s="78">
        <f t="shared" si="28"/>
        <v>15</v>
      </c>
      <c r="C405" s="79">
        <v>9</v>
      </c>
      <c r="D405" s="81">
        <v>6</v>
      </c>
    </row>
    <row r="406" spans="1:254" ht="15.6" x14ac:dyDescent="0.3">
      <c r="A406" s="6" t="s">
        <v>383</v>
      </c>
      <c r="B406" s="78">
        <f t="shared" si="28"/>
        <v>9</v>
      </c>
      <c r="C406" s="79">
        <v>7</v>
      </c>
      <c r="D406" s="81">
        <v>2</v>
      </c>
    </row>
    <row r="407" spans="1:254" ht="15.6" x14ac:dyDescent="0.3">
      <c r="A407" s="6" t="s">
        <v>978</v>
      </c>
      <c r="B407" s="78">
        <f t="shared" si="28"/>
        <v>4</v>
      </c>
      <c r="C407" s="79">
        <v>0</v>
      </c>
      <c r="D407" s="81">
        <v>4</v>
      </c>
    </row>
    <row r="408" spans="1:254" ht="15.6" x14ac:dyDescent="0.3">
      <c r="A408" s="6" t="s">
        <v>979</v>
      </c>
      <c r="B408" s="78">
        <f t="shared" si="28"/>
        <v>2</v>
      </c>
      <c r="C408" s="79">
        <v>0</v>
      </c>
      <c r="D408" s="81">
        <v>2</v>
      </c>
    </row>
    <row r="409" spans="1:254" ht="15.6" x14ac:dyDescent="0.3">
      <c r="A409" s="25" t="s">
        <v>412</v>
      </c>
      <c r="B409" s="78">
        <f t="shared" si="28"/>
        <v>17</v>
      </c>
      <c r="C409" s="79">
        <v>1</v>
      </c>
      <c r="D409" s="81">
        <v>16</v>
      </c>
    </row>
    <row r="410" spans="1:254" ht="15.6" x14ac:dyDescent="0.3">
      <c r="A410" s="25" t="s">
        <v>413</v>
      </c>
      <c r="B410" s="78">
        <f t="shared" si="28"/>
        <v>917</v>
      </c>
      <c r="C410" s="79">
        <v>172</v>
      </c>
      <c r="D410" s="81">
        <v>745</v>
      </c>
    </row>
    <row r="411" spans="1:254" ht="15.6" x14ac:dyDescent="0.3">
      <c r="A411" s="25" t="s">
        <v>664</v>
      </c>
      <c r="B411" s="78">
        <f t="shared" si="28"/>
        <v>0</v>
      </c>
      <c r="C411" s="79">
        <v>0</v>
      </c>
      <c r="D411" s="81">
        <v>0</v>
      </c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  <c r="AA411" s="81"/>
      <c r="AB411" s="81"/>
      <c r="AC411" s="81"/>
      <c r="AD411" s="81"/>
      <c r="AE411" s="81"/>
      <c r="AF411" s="81"/>
      <c r="AG411" s="81"/>
      <c r="AH411" s="81"/>
      <c r="AI411" s="81"/>
      <c r="AJ411" s="81"/>
      <c r="AK411" s="81"/>
      <c r="AL411" s="81"/>
      <c r="AM411" s="81"/>
      <c r="AN411" s="81"/>
      <c r="AO411" s="81"/>
      <c r="AP411" s="81"/>
      <c r="AQ411" s="81"/>
      <c r="AR411" s="81"/>
      <c r="AS411" s="81"/>
      <c r="AT411" s="81"/>
      <c r="AU411" s="81"/>
      <c r="AV411" s="81"/>
      <c r="AW411" s="81"/>
      <c r="AX411" s="81"/>
      <c r="AY411" s="81"/>
      <c r="AZ411" s="81"/>
      <c r="BA411" s="81"/>
      <c r="BB411" s="81"/>
      <c r="BC411" s="81"/>
      <c r="BD411" s="81"/>
      <c r="BE411" s="81"/>
      <c r="BF411" s="81"/>
      <c r="BG411" s="81"/>
      <c r="BH411" s="81"/>
      <c r="BI411" s="81"/>
      <c r="BJ411" s="81"/>
      <c r="BK411" s="81"/>
      <c r="BL411" s="81"/>
      <c r="BM411" s="81"/>
      <c r="BN411" s="81"/>
      <c r="BO411" s="81"/>
      <c r="BP411" s="81"/>
      <c r="BQ411" s="81"/>
      <c r="BR411" s="81"/>
      <c r="BS411" s="81"/>
      <c r="BT411" s="81"/>
      <c r="BU411" s="81"/>
      <c r="BV411" s="81"/>
      <c r="BW411" s="81"/>
      <c r="BX411" s="81"/>
      <c r="BY411" s="81"/>
      <c r="BZ411" s="81"/>
      <c r="CA411" s="81"/>
      <c r="CB411" s="81"/>
      <c r="CC411" s="81"/>
      <c r="CD411" s="81"/>
      <c r="CE411" s="81"/>
      <c r="CF411" s="81"/>
      <c r="CG411" s="81"/>
      <c r="CH411" s="81"/>
      <c r="CI411" s="81"/>
      <c r="CJ411" s="81"/>
      <c r="CK411" s="81"/>
      <c r="CL411" s="81"/>
      <c r="CM411" s="81"/>
      <c r="CN411" s="81"/>
      <c r="CO411" s="81"/>
      <c r="CP411" s="81"/>
      <c r="CQ411" s="81"/>
      <c r="CR411" s="81"/>
      <c r="CS411" s="81"/>
      <c r="CT411" s="81"/>
      <c r="CU411" s="81"/>
      <c r="CV411" s="81"/>
      <c r="CW411" s="81"/>
      <c r="CX411" s="81"/>
      <c r="CY411" s="81"/>
      <c r="CZ411" s="81"/>
      <c r="DA411" s="81"/>
      <c r="DB411" s="81"/>
      <c r="DC411" s="81"/>
      <c r="DD411" s="81"/>
      <c r="DE411" s="81"/>
      <c r="DF411" s="81"/>
      <c r="DG411" s="81"/>
      <c r="DH411" s="81"/>
      <c r="DI411" s="81"/>
      <c r="DJ411" s="81"/>
      <c r="DK411" s="81"/>
      <c r="DL411" s="81"/>
      <c r="DM411" s="81"/>
      <c r="DN411" s="81"/>
      <c r="DO411" s="81"/>
      <c r="DP411" s="81"/>
      <c r="DQ411" s="81"/>
      <c r="DR411" s="81"/>
      <c r="DS411" s="81"/>
      <c r="DT411" s="81"/>
      <c r="DU411" s="81"/>
      <c r="DV411" s="81"/>
      <c r="DW411" s="81"/>
      <c r="DX411" s="81"/>
      <c r="DY411" s="81"/>
      <c r="DZ411" s="81"/>
      <c r="EA411" s="81"/>
      <c r="EB411" s="81"/>
      <c r="EC411" s="81"/>
      <c r="ED411" s="81"/>
      <c r="EE411" s="81"/>
      <c r="EF411" s="81"/>
      <c r="EG411" s="81"/>
      <c r="EH411" s="81"/>
      <c r="EI411" s="81"/>
      <c r="EJ411" s="81"/>
      <c r="EK411" s="81"/>
      <c r="EL411" s="81"/>
      <c r="EM411" s="81"/>
      <c r="EN411" s="81"/>
      <c r="EO411" s="81"/>
      <c r="EP411" s="81"/>
      <c r="EQ411" s="81"/>
      <c r="ER411" s="81"/>
      <c r="ES411" s="81"/>
      <c r="ET411" s="81"/>
      <c r="EU411" s="81"/>
      <c r="EV411" s="81"/>
      <c r="EW411" s="81"/>
      <c r="EX411" s="81"/>
      <c r="EY411" s="81"/>
      <c r="EZ411" s="81"/>
      <c r="FA411" s="81"/>
      <c r="FB411" s="81"/>
      <c r="FC411" s="81"/>
      <c r="FD411" s="81"/>
      <c r="FE411" s="81"/>
      <c r="FF411" s="81"/>
      <c r="FG411" s="81"/>
      <c r="FH411" s="81"/>
      <c r="FI411" s="81"/>
      <c r="FJ411" s="81"/>
      <c r="FK411" s="81"/>
      <c r="FL411" s="81"/>
      <c r="FM411" s="81"/>
      <c r="FN411" s="81"/>
      <c r="FO411" s="81"/>
      <c r="FP411" s="81"/>
      <c r="FQ411" s="81"/>
      <c r="FR411" s="81"/>
      <c r="FS411" s="81"/>
      <c r="FT411" s="81"/>
      <c r="FU411" s="81"/>
      <c r="FV411" s="81"/>
      <c r="FW411" s="81"/>
      <c r="FX411" s="81"/>
      <c r="FY411" s="81"/>
      <c r="FZ411" s="81"/>
      <c r="GA411" s="81"/>
      <c r="GB411" s="81"/>
      <c r="GC411" s="81"/>
      <c r="GD411" s="81"/>
      <c r="GE411" s="81"/>
      <c r="GF411" s="81"/>
      <c r="GG411" s="81"/>
      <c r="GH411" s="81"/>
      <c r="GI411" s="81"/>
      <c r="GJ411" s="81"/>
      <c r="GK411" s="81"/>
      <c r="GL411" s="81"/>
      <c r="GM411" s="81"/>
      <c r="GN411" s="81"/>
      <c r="GO411" s="81"/>
      <c r="GP411" s="81"/>
      <c r="GQ411" s="81"/>
      <c r="GR411" s="81"/>
      <c r="GS411" s="81"/>
      <c r="GT411" s="81"/>
      <c r="GU411" s="81"/>
      <c r="GV411" s="81"/>
      <c r="GW411" s="81"/>
      <c r="GX411" s="81"/>
      <c r="GY411" s="81"/>
      <c r="GZ411" s="81"/>
      <c r="HA411" s="81"/>
      <c r="HB411" s="81"/>
      <c r="HC411" s="81"/>
      <c r="HD411" s="81"/>
      <c r="HE411" s="81"/>
      <c r="HF411" s="81"/>
      <c r="HG411" s="81"/>
      <c r="HH411" s="81"/>
      <c r="HI411" s="81"/>
      <c r="HJ411" s="81"/>
      <c r="HK411" s="81"/>
      <c r="HL411" s="81"/>
      <c r="HM411" s="81"/>
      <c r="HN411" s="81"/>
      <c r="HO411" s="81"/>
      <c r="HP411" s="81"/>
      <c r="HQ411" s="81"/>
      <c r="HR411" s="81"/>
      <c r="HS411" s="81"/>
      <c r="HT411" s="81"/>
      <c r="HU411" s="81"/>
      <c r="HV411" s="81"/>
      <c r="HW411" s="81"/>
      <c r="HX411" s="81"/>
      <c r="HY411" s="81"/>
      <c r="HZ411" s="81"/>
      <c r="IA411" s="81"/>
      <c r="IB411" s="81"/>
      <c r="IC411" s="81"/>
      <c r="ID411" s="81"/>
      <c r="IE411" s="81"/>
      <c r="IF411" s="81"/>
      <c r="IG411" s="81"/>
      <c r="IH411" s="81"/>
      <c r="II411" s="81"/>
      <c r="IJ411" s="81"/>
      <c r="IK411" s="81"/>
      <c r="IL411" s="81"/>
      <c r="IM411" s="81"/>
      <c r="IN411" s="81"/>
      <c r="IO411" s="81"/>
      <c r="IP411" s="81"/>
      <c r="IQ411" s="81"/>
      <c r="IR411" s="81"/>
      <c r="IS411" s="81"/>
      <c r="IT411" s="81"/>
    </row>
    <row r="412" spans="1:254" ht="15.6" x14ac:dyDescent="0.3">
      <c r="A412" s="25" t="s">
        <v>670</v>
      </c>
      <c r="B412" s="78">
        <f t="shared" si="28"/>
        <v>37</v>
      </c>
      <c r="C412" s="79">
        <v>30</v>
      </c>
      <c r="D412" s="81">
        <v>7</v>
      </c>
    </row>
    <row r="413" spans="1:254" ht="15.6" x14ac:dyDescent="0.3">
      <c r="A413" s="25" t="s">
        <v>415</v>
      </c>
      <c r="B413" s="78">
        <f t="shared" si="28"/>
        <v>90</v>
      </c>
      <c r="C413" s="79">
        <v>88</v>
      </c>
      <c r="D413" s="81">
        <v>2</v>
      </c>
    </row>
    <row r="414" spans="1:254" ht="15.6" x14ac:dyDescent="0.3">
      <c r="A414" s="25" t="s">
        <v>672</v>
      </c>
      <c r="B414" s="78">
        <f t="shared" si="28"/>
        <v>3</v>
      </c>
      <c r="C414" s="79">
        <v>1</v>
      </c>
      <c r="D414" s="81">
        <v>2</v>
      </c>
    </row>
    <row r="415" spans="1:254" ht="15.6" x14ac:dyDescent="0.3">
      <c r="A415" s="25" t="s">
        <v>665</v>
      </c>
      <c r="B415" s="78">
        <f t="shared" si="28"/>
        <v>3</v>
      </c>
      <c r="C415" s="79">
        <v>0</v>
      </c>
      <c r="D415" s="81">
        <v>3</v>
      </c>
    </row>
    <row r="416" spans="1:254" ht="15.6" x14ac:dyDescent="0.3">
      <c r="A416" s="25" t="s">
        <v>671</v>
      </c>
      <c r="B416" s="78">
        <f t="shared" si="28"/>
        <v>9</v>
      </c>
      <c r="C416" s="79">
        <v>2</v>
      </c>
      <c r="D416" s="81">
        <v>7</v>
      </c>
    </row>
    <row r="417" spans="1:4" ht="15.6" x14ac:dyDescent="0.3">
      <c r="A417" s="25" t="s">
        <v>416</v>
      </c>
      <c r="B417" s="78">
        <f t="shared" si="28"/>
        <v>50</v>
      </c>
      <c r="C417" s="79">
        <v>6</v>
      </c>
      <c r="D417" s="81">
        <v>44</v>
      </c>
    </row>
    <row r="418" spans="1:4" ht="15.6" x14ac:dyDescent="0.3">
      <c r="A418" s="25" t="s">
        <v>600</v>
      </c>
      <c r="B418" s="78">
        <f>SUM(C418:D418)</f>
        <v>3</v>
      </c>
      <c r="C418" s="79">
        <v>0</v>
      </c>
      <c r="D418" s="81">
        <v>3</v>
      </c>
    </row>
    <row r="419" spans="1:4" ht="15.6" x14ac:dyDescent="0.3">
      <c r="A419" s="25" t="s">
        <v>669</v>
      </c>
      <c r="B419" s="78">
        <f>SUM(C419:D419)</f>
        <v>10</v>
      </c>
      <c r="C419" s="79">
        <v>0</v>
      </c>
      <c r="D419" s="81">
        <v>10</v>
      </c>
    </row>
    <row r="420" spans="1:4" ht="15.6" x14ac:dyDescent="0.3">
      <c r="A420" s="25" t="s">
        <v>621</v>
      </c>
      <c r="B420" s="78">
        <f>SUM(C420:D420)</f>
        <v>5</v>
      </c>
      <c r="C420" s="79">
        <v>5</v>
      </c>
      <c r="D420" s="81">
        <v>0</v>
      </c>
    </row>
    <row r="421" spans="1:4" ht="15.6" x14ac:dyDescent="0.3">
      <c r="A421" s="25" t="s">
        <v>400</v>
      </c>
      <c r="B421" s="78">
        <f t="shared" si="28"/>
        <v>25</v>
      </c>
      <c r="C421" s="79">
        <v>9</v>
      </c>
      <c r="D421" s="81">
        <v>16</v>
      </c>
    </row>
    <row r="422" spans="1:4" ht="15.6" x14ac:dyDescent="0.3">
      <c r="A422" s="25" t="s">
        <v>419</v>
      </c>
      <c r="B422" s="78">
        <f t="shared" si="28"/>
        <v>51</v>
      </c>
      <c r="C422" s="79">
        <v>3</v>
      </c>
      <c r="D422" s="81">
        <v>48</v>
      </c>
    </row>
    <row r="423" spans="1:4" ht="15.6" x14ac:dyDescent="0.3">
      <c r="A423" s="25" t="s">
        <v>667</v>
      </c>
      <c r="B423" s="78">
        <f t="shared" si="28"/>
        <v>6</v>
      </c>
      <c r="C423" s="79">
        <v>0</v>
      </c>
      <c r="D423" s="81">
        <v>6</v>
      </c>
    </row>
    <row r="424" spans="1:4" ht="15.6" x14ac:dyDescent="0.3">
      <c r="A424" s="25" t="s">
        <v>421</v>
      </c>
      <c r="B424" s="78">
        <f t="shared" si="28"/>
        <v>51</v>
      </c>
      <c r="C424" s="79">
        <v>40</v>
      </c>
      <c r="D424" s="81">
        <v>11</v>
      </c>
    </row>
    <row r="425" spans="1:4" ht="15.6" x14ac:dyDescent="0.3">
      <c r="A425" s="25" t="s">
        <v>420</v>
      </c>
      <c r="B425" s="78">
        <f t="shared" si="28"/>
        <v>10</v>
      </c>
      <c r="C425" s="79">
        <v>6</v>
      </c>
      <c r="D425" s="81">
        <v>4</v>
      </c>
    </row>
    <row r="426" spans="1:4" ht="15.6" x14ac:dyDescent="0.3">
      <c r="A426" s="25" t="s">
        <v>405</v>
      </c>
      <c r="B426" s="78">
        <f t="shared" si="28"/>
        <v>10</v>
      </c>
      <c r="C426" s="79">
        <v>10</v>
      </c>
      <c r="D426" s="81">
        <v>0</v>
      </c>
    </row>
    <row r="427" spans="1:4" ht="15.6" x14ac:dyDescent="0.3">
      <c r="A427" s="99"/>
      <c r="B427" s="78"/>
      <c r="C427" s="79"/>
      <c r="D427" s="80"/>
    </row>
    <row r="428" spans="1:4" ht="15.6" x14ac:dyDescent="0.3">
      <c r="A428" s="99" t="s">
        <v>164</v>
      </c>
      <c r="B428" s="70">
        <f>SUM(C428:D428)</f>
        <v>12190</v>
      </c>
      <c r="C428" s="70">
        <f>SUM(C430:C437)</f>
        <v>11576</v>
      </c>
      <c r="D428" s="71">
        <f>SUM(D430:D437)</f>
        <v>614</v>
      </c>
    </row>
    <row r="429" spans="1:4" ht="15.6" x14ac:dyDescent="0.3">
      <c r="A429" s="99"/>
      <c r="B429" s="78"/>
      <c r="C429" s="79"/>
      <c r="D429" s="80"/>
    </row>
    <row r="430" spans="1:4" ht="15.6" x14ac:dyDescent="0.3">
      <c r="A430" s="100" t="s">
        <v>401</v>
      </c>
      <c r="B430" s="78">
        <f>SUM(C430:D430)</f>
        <v>1080</v>
      </c>
      <c r="C430" s="79">
        <v>1080</v>
      </c>
      <c r="D430" s="81">
        <v>0</v>
      </c>
    </row>
    <row r="431" spans="1:4" ht="15.6" x14ac:dyDescent="0.3">
      <c r="A431" s="100" t="s">
        <v>422</v>
      </c>
      <c r="B431" s="78">
        <f t="shared" ref="B431:B437" si="29">SUM(C431:D431)</f>
        <v>1714</v>
      </c>
      <c r="C431" s="79">
        <v>1714</v>
      </c>
      <c r="D431" s="81">
        <v>0</v>
      </c>
    </row>
    <row r="432" spans="1:4" ht="15.6" x14ac:dyDescent="0.3">
      <c r="A432" s="100" t="s">
        <v>423</v>
      </c>
      <c r="B432" s="78">
        <f>SUM(C432:D432)</f>
        <v>390</v>
      </c>
      <c r="C432" s="79">
        <v>378</v>
      </c>
      <c r="D432" s="81">
        <v>12</v>
      </c>
    </row>
    <row r="433" spans="1:4" ht="15.6" x14ac:dyDescent="0.3">
      <c r="A433" s="101" t="s">
        <v>384</v>
      </c>
      <c r="B433" s="78">
        <f t="shared" si="29"/>
        <v>6443</v>
      </c>
      <c r="C433" s="79">
        <v>5895</v>
      </c>
      <c r="D433" s="81">
        <v>548</v>
      </c>
    </row>
    <row r="434" spans="1:4" ht="15.6" x14ac:dyDescent="0.3">
      <c r="A434" s="98" t="s">
        <v>425</v>
      </c>
      <c r="B434" s="78">
        <f t="shared" si="29"/>
        <v>66</v>
      </c>
      <c r="C434" s="79">
        <v>66</v>
      </c>
      <c r="D434" s="81">
        <v>0</v>
      </c>
    </row>
    <row r="435" spans="1:4" ht="15.6" x14ac:dyDescent="0.3">
      <c r="A435" s="102" t="s">
        <v>426</v>
      </c>
      <c r="B435" s="78">
        <f t="shared" si="29"/>
        <v>3</v>
      </c>
      <c r="C435" s="79">
        <v>3</v>
      </c>
      <c r="D435" s="81">
        <v>0</v>
      </c>
    </row>
    <row r="436" spans="1:4" ht="15.6" x14ac:dyDescent="0.3">
      <c r="A436" s="102" t="s">
        <v>427</v>
      </c>
      <c r="B436" s="78">
        <f>SUM(C436:D436)</f>
        <v>586</v>
      </c>
      <c r="C436" s="79">
        <v>532</v>
      </c>
      <c r="D436" s="81">
        <v>54</v>
      </c>
    </row>
    <row r="437" spans="1:4" ht="15.6" x14ac:dyDescent="0.3">
      <c r="A437" s="98" t="s">
        <v>428</v>
      </c>
      <c r="B437" s="78">
        <f t="shared" si="29"/>
        <v>1908</v>
      </c>
      <c r="C437" s="79">
        <v>1908</v>
      </c>
      <c r="D437" s="81">
        <v>0</v>
      </c>
    </row>
    <row r="438" spans="1:4" ht="15.6" x14ac:dyDescent="0.3">
      <c r="A438" s="103"/>
      <c r="B438" s="108"/>
      <c r="C438" s="104"/>
      <c r="D438" s="105"/>
    </row>
    <row r="439" spans="1:4" ht="15.6" x14ac:dyDescent="0.3">
      <c r="A439" s="32" t="s">
        <v>559</v>
      </c>
      <c r="B439" s="109"/>
      <c r="C439" s="107"/>
      <c r="D439" s="67"/>
    </row>
    <row r="440" spans="1:4" ht="15.6" hidden="1" x14ac:dyDescent="0.3">
      <c r="B440" s="59"/>
    </row>
    <row r="441" spans="1:4" ht="15.75" hidden="1" customHeight="1" x14ac:dyDescent="0.3">
      <c r="B441" s="59"/>
    </row>
    <row r="442" spans="1:4" ht="15.75" hidden="1" customHeight="1" x14ac:dyDescent="0.3">
      <c r="B442" s="59"/>
    </row>
    <row r="443" spans="1:4" ht="15.75" hidden="1" customHeight="1" x14ac:dyDescent="0.3">
      <c r="B443" s="59"/>
    </row>
    <row r="444" spans="1:4" ht="15.75" hidden="1" customHeight="1" x14ac:dyDescent="0.3">
      <c r="B444" s="59"/>
    </row>
    <row r="445" spans="1:4" ht="15.75" hidden="1" customHeight="1" x14ac:dyDescent="0.3">
      <c r="A445" s="64"/>
      <c r="B445" s="64"/>
      <c r="D445" s="64"/>
    </row>
    <row r="446" spans="1:4" ht="15.75" hidden="1" customHeight="1" x14ac:dyDescent="0.3">
      <c r="A446" s="64"/>
      <c r="B446" s="64"/>
      <c r="D446" s="64"/>
    </row>
    <row r="447" spans="1:4" ht="15.75" hidden="1" customHeight="1" x14ac:dyDescent="0.3">
      <c r="A447" s="64"/>
      <c r="B447" s="64"/>
      <c r="D447" s="64"/>
    </row>
    <row r="448" spans="1:4" ht="15.75" hidden="1" customHeight="1" x14ac:dyDescent="0.3">
      <c r="A448" s="64"/>
      <c r="B448" s="64"/>
      <c r="D448" s="64"/>
    </row>
    <row r="449" spans="1:4" ht="15.75" hidden="1" customHeight="1" x14ac:dyDescent="0.3">
      <c r="A449" s="64"/>
      <c r="B449" s="64"/>
      <c r="D449" s="64"/>
    </row>
    <row r="450" spans="1:4" ht="15.75" hidden="1" customHeight="1" x14ac:dyDescent="0.3">
      <c r="A450" s="64"/>
      <c r="B450" s="64"/>
      <c r="D450" s="64"/>
    </row>
    <row r="451" spans="1:4" ht="15.75" hidden="1" customHeight="1" x14ac:dyDescent="0.3">
      <c r="A451" s="64"/>
      <c r="B451" s="64"/>
      <c r="D451" s="64"/>
    </row>
    <row r="452" spans="1:4" ht="15.75" hidden="1" customHeight="1" x14ac:dyDescent="0.3">
      <c r="A452" s="64"/>
      <c r="B452" s="64"/>
      <c r="D452" s="64"/>
    </row>
    <row r="453" spans="1:4" ht="15.75" hidden="1" customHeight="1" x14ac:dyDescent="0.3">
      <c r="A453" s="64"/>
      <c r="B453" s="64"/>
      <c r="D453" s="64"/>
    </row>
    <row r="454" spans="1:4" ht="15.75" hidden="1" customHeight="1" x14ac:dyDescent="0.3">
      <c r="A454" s="64"/>
      <c r="B454" s="64"/>
      <c r="D454" s="64"/>
    </row>
    <row r="455" spans="1:4" ht="15.75" hidden="1" customHeight="1" x14ac:dyDescent="0.3">
      <c r="A455" s="64"/>
      <c r="B455" s="64"/>
      <c r="D455" s="64"/>
    </row>
    <row r="456" spans="1:4" ht="15.75" hidden="1" customHeight="1" x14ac:dyDescent="0.3">
      <c r="A456" s="64"/>
      <c r="B456" s="64"/>
      <c r="D456" s="64"/>
    </row>
    <row r="457" spans="1:4" ht="15.75" hidden="1" customHeight="1" x14ac:dyDescent="0.3">
      <c r="A457" s="64"/>
      <c r="B457" s="64"/>
      <c r="D457" s="64"/>
    </row>
    <row r="458" spans="1:4" ht="15.75" hidden="1" customHeight="1" x14ac:dyDescent="0.3">
      <c r="A458" s="64"/>
      <c r="B458" s="64"/>
      <c r="D458" s="64"/>
    </row>
    <row r="459" spans="1:4" ht="15.75" hidden="1" customHeight="1" x14ac:dyDescent="0.3">
      <c r="A459" s="64"/>
      <c r="B459" s="64"/>
      <c r="D459" s="64"/>
    </row>
    <row r="460" spans="1:4" ht="15.75" hidden="1" customHeight="1" x14ac:dyDescent="0.3">
      <c r="A460" s="64"/>
      <c r="B460" s="64"/>
      <c r="D460" s="64"/>
    </row>
    <row r="461" spans="1:4" ht="15.75" hidden="1" customHeight="1" x14ac:dyDescent="0.3">
      <c r="A461" s="64"/>
      <c r="B461" s="64"/>
      <c r="D461" s="64"/>
    </row>
    <row r="462" spans="1:4" ht="15.75" hidden="1" customHeight="1" x14ac:dyDescent="0.3">
      <c r="A462" s="64"/>
      <c r="B462" s="64"/>
      <c r="D462" s="64"/>
    </row>
    <row r="463" spans="1:4" ht="15.75" hidden="1" customHeight="1" x14ac:dyDescent="0.3">
      <c r="A463" s="64"/>
      <c r="B463" s="64"/>
      <c r="D463" s="64"/>
    </row>
    <row r="464" spans="1:4" ht="15.75" hidden="1" customHeight="1" x14ac:dyDescent="0.3">
      <c r="A464" s="64"/>
      <c r="B464" s="64"/>
      <c r="D464" s="64"/>
    </row>
    <row r="465" spans="1:4" ht="15.75" hidden="1" customHeight="1" x14ac:dyDescent="0.3">
      <c r="A465" s="64"/>
      <c r="B465" s="64"/>
      <c r="D465" s="64"/>
    </row>
    <row r="466" spans="1:4" ht="15.75" hidden="1" customHeight="1" x14ac:dyDescent="0.3">
      <c r="A466" s="64"/>
      <c r="B466" s="64"/>
      <c r="D466" s="64"/>
    </row>
    <row r="467" spans="1:4" ht="15.75" hidden="1" customHeight="1" x14ac:dyDescent="0.3">
      <c r="A467" s="64"/>
      <c r="B467" s="64"/>
      <c r="D467" s="64"/>
    </row>
    <row r="468" spans="1:4" ht="15.75" hidden="1" customHeight="1" x14ac:dyDescent="0.3">
      <c r="A468" s="64"/>
      <c r="B468" s="64"/>
      <c r="D468" s="64"/>
    </row>
    <row r="469" spans="1:4" ht="15.75" hidden="1" customHeight="1" x14ac:dyDescent="0.3">
      <c r="A469" s="64"/>
      <c r="B469" s="64"/>
      <c r="D469" s="64"/>
    </row>
    <row r="470" spans="1:4" ht="15.75" hidden="1" customHeight="1" x14ac:dyDescent="0.3">
      <c r="A470" s="64"/>
      <c r="B470" s="64"/>
      <c r="D470" s="64"/>
    </row>
    <row r="471" spans="1:4" ht="15.75" hidden="1" customHeight="1" x14ac:dyDescent="0.3">
      <c r="A471" s="64"/>
      <c r="B471" s="64"/>
      <c r="D471" s="64"/>
    </row>
    <row r="472" spans="1:4" ht="15.75" hidden="1" customHeight="1" x14ac:dyDescent="0.3">
      <c r="A472" s="64"/>
      <c r="B472" s="64"/>
      <c r="D472" s="64"/>
    </row>
    <row r="473" spans="1:4" ht="15.75" hidden="1" customHeight="1" x14ac:dyDescent="0.3">
      <c r="A473" s="64"/>
      <c r="B473" s="64"/>
      <c r="D473" s="64"/>
    </row>
    <row r="474" spans="1:4" ht="15.75" hidden="1" customHeight="1" x14ac:dyDescent="0.3">
      <c r="A474" s="64"/>
      <c r="B474" s="64"/>
      <c r="D474" s="64"/>
    </row>
    <row r="475" spans="1:4" ht="15.75" hidden="1" customHeight="1" x14ac:dyDescent="0.3">
      <c r="A475" s="64"/>
      <c r="B475" s="64"/>
      <c r="D475" s="64"/>
    </row>
    <row r="476" spans="1:4" ht="15.75" hidden="1" customHeight="1" x14ac:dyDescent="0.3">
      <c r="A476" s="64"/>
      <c r="B476" s="64"/>
      <c r="D476" s="64"/>
    </row>
    <row r="477" spans="1:4" ht="15.75" hidden="1" customHeight="1" x14ac:dyDescent="0.3">
      <c r="A477" s="64"/>
      <c r="B477" s="64"/>
      <c r="D477" s="64"/>
    </row>
    <row r="478" spans="1:4" ht="15.75" hidden="1" customHeight="1" x14ac:dyDescent="0.3">
      <c r="A478" s="64"/>
      <c r="B478" s="64"/>
      <c r="D478" s="64"/>
    </row>
    <row r="479" spans="1:4" ht="15.75" hidden="1" customHeight="1" x14ac:dyDescent="0.3">
      <c r="A479" s="64"/>
      <c r="B479" s="64"/>
      <c r="D479" s="64"/>
    </row>
    <row r="480" spans="1:4" ht="15.75" hidden="1" customHeight="1" x14ac:dyDescent="0.3">
      <c r="A480" s="64"/>
      <c r="B480" s="64"/>
      <c r="D480" s="64"/>
    </row>
    <row r="481" spans="1:4" ht="15.75" hidden="1" customHeight="1" x14ac:dyDescent="0.3">
      <c r="A481" s="64"/>
      <c r="B481" s="64"/>
      <c r="D481" s="64"/>
    </row>
    <row r="482" spans="1:4" ht="15.75" hidden="1" customHeight="1" x14ac:dyDescent="0.3">
      <c r="A482" s="64"/>
      <c r="B482" s="64"/>
      <c r="D482" s="64"/>
    </row>
    <row r="483" spans="1:4" ht="15.75" hidden="1" customHeight="1" x14ac:dyDescent="0.3">
      <c r="A483" s="64"/>
      <c r="B483" s="64"/>
      <c r="D483" s="64"/>
    </row>
    <row r="484" spans="1:4" ht="15.75" hidden="1" customHeight="1" x14ac:dyDescent="0.3">
      <c r="A484" s="64"/>
      <c r="B484" s="64"/>
      <c r="D484" s="64"/>
    </row>
    <row r="485" spans="1:4" ht="15.75" hidden="1" customHeight="1" x14ac:dyDescent="0.3">
      <c r="A485" s="64"/>
      <c r="B485" s="64"/>
      <c r="D485" s="64"/>
    </row>
    <row r="486" spans="1:4" ht="15.75" hidden="1" customHeight="1" x14ac:dyDescent="0.3">
      <c r="A486" s="64"/>
      <c r="B486" s="64"/>
      <c r="D486" s="64"/>
    </row>
    <row r="487" spans="1:4" ht="15.75" hidden="1" customHeight="1" x14ac:dyDescent="0.3">
      <c r="A487" s="64"/>
      <c r="B487" s="64"/>
      <c r="D487" s="64"/>
    </row>
    <row r="488" spans="1:4" ht="15.75" hidden="1" customHeight="1" x14ac:dyDescent="0.3">
      <c r="A488" s="64"/>
      <c r="B488" s="64"/>
      <c r="D488" s="64"/>
    </row>
    <row r="489" spans="1:4" ht="15.75" hidden="1" customHeight="1" x14ac:dyDescent="0.3">
      <c r="A489" s="64"/>
      <c r="B489" s="64"/>
      <c r="D489" s="64"/>
    </row>
    <row r="490" spans="1:4" ht="15.75" hidden="1" customHeight="1" x14ac:dyDescent="0.3">
      <c r="A490" s="64"/>
      <c r="B490" s="64"/>
      <c r="D490" s="64"/>
    </row>
    <row r="491" spans="1:4" ht="15.75" hidden="1" customHeight="1" x14ac:dyDescent="0.3">
      <c r="A491" s="64"/>
      <c r="B491" s="64"/>
      <c r="D491" s="64"/>
    </row>
    <row r="492" spans="1:4" ht="15.75" hidden="1" customHeight="1" x14ac:dyDescent="0.3"/>
    <row r="493" spans="1:4" ht="15.75" hidden="1" customHeight="1" x14ac:dyDescent="0.3"/>
    <row r="494" spans="1:4" ht="15.75" hidden="1" customHeight="1" x14ac:dyDescent="0.3"/>
    <row r="495" spans="1:4" ht="15.75" hidden="1" customHeight="1" x14ac:dyDescent="0.3"/>
    <row r="496" spans="1:4" ht="15.75" hidden="1" customHeight="1" x14ac:dyDescent="0.3"/>
    <row r="497" ht="15.75" hidden="1" customHeight="1" x14ac:dyDescent="0.3"/>
    <row r="498" ht="15.75" hidden="1" customHeight="1" x14ac:dyDescent="0.3"/>
    <row r="499" ht="15.75" hidden="1" customHeight="1" x14ac:dyDescent="0.3"/>
    <row r="500" ht="15.75" hidden="1" customHeight="1" x14ac:dyDescent="0.3"/>
    <row r="501" ht="15.75" hidden="1" customHeight="1" x14ac:dyDescent="0.3"/>
    <row r="502" ht="15.75" hidden="1" customHeight="1" x14ac:dyDescent="0.3"/>
    <row r="503" ht="15.75" hidden="1" customHeight="1" x14ac:dyDescent="0.3"/>
    <row r="504" ht="15.75" hidden="1" customHeight="1" x14ac:dyDescent="0.3"/>
    <row r="505" ht="15.75" hidden="1" customHeight="1" x14ac:dyDescent="0.3"/>
    <row r="506" ht="15.75" hidden="1" customHeight="1" x14ac:dyDescent="0.3"/>
    <row r="507" ht="15.75" hidden="1" customHeight="1" x14ac:dyDescent="0.3"/>
    <row r="508" ht="15.75" hidden="1" customHeight="1" x14ac:dyDescent="0.3"/>
    <row r="509" ht="15.75" hidden="1" customHeight="1" x14ac:dyDescent="0.3"/>
    <row r="510" ht="15.75" hidden="1" customHeight="1" x14ac:dyDescent="0.3"/>
    <row r="511" ht="15.75" hidden="1" customHeight="1" x14ac:dyDescent="0.3"/>
    <row r="512" ht="15.75" hidden="1" customHeight="1" x14ac:dyDescent="0.3"/>
    <row r="513" ht="15.75" hidden="1" customHeight="1" x14ac:dyDescent="0.3"/>
    <row r="514" ht="15.75" hidden="1" customHeight="1" x14ac:dyDescent="0.3"/>
    <row r="515" ht="15.75" hidden="1" customHeight="1" x14ac:dyDescent="0.3"/>
    <row r="516" ht="15.75" hidden="1" customHeight="1" x14ac:dyDescent="0.3"/>
    <row r="517" ht="15.75" hidden="1" customHeight="1" x14ac:dyDescent="0.3"/>
    <row r="518" ht="15.75" hidden="1" customHeight="1" x14ac:dyDescent="0.3"/>
    <row r="519" ht="15.75" hidden="1" customHeight="1" x14ac:dyDescent="0.3"/>
    <row r="520" ht="15.75" hidden="1" customHeight="1" x14ac:dyDescent="0.3"/>
    <row r="521" ht="15.75" hidden="1" customHeight="1" x14ac:dyDescent="0.3"/>
    <row r="522" ht="15.75" hidden="1" customHeight="1" x14ac:dyDescent="0.3"/>
    <row r="523" ht="15.75" hidden="1" customHeight="1" x14ac:dyDescent="0.3"/>
    <row r="524" ht="15.75" hidden="1" customHeight="1" x14ac:dyDescent="0.3"/>
    <row r="525" ht="15.75" hidden="1" customHeight="1" x14ac:dyDescent="0.3"/>
    <row r="526" ht="15.75" hidden="1" customHeight="1" x14ac:dyDescent="0.3"/>
    <row r="527" ht="15.75" hidden="1" customHeight="1" x14ac:dyDescent="0.3"/>
    <row r="528" ht="15.75" hidden="1" customHeight="1" x14ac:dyDescent="0.3"/>
    <row r="529" ht="15.75" hidden="1" customHeight="1" x14ac:dyDescent="0.3"/>
    <row r="530" ht="15.75" hidden="1" customHeight="1" x14ac:dyDescent="0.3"/>
    <row r="531" ht="15.75" hidden="1" customHeight="1" x14ac:dyDescent="0.3"/>
    <row r="532" ht="15.75" hidden="1" customHeight="1" x14ac:dyDescent="0.3"/>
    <row r="533" ht="15.75" hidden="1" customHeight="1" x14ac:dyDescent="0.3"/>
    <row r="534" ht="15.75" hidden="1" customHeight="1" x14ac:dyDescent="0.3"/>
    <row r="535" ht="15.75" hidden="1" customHeight="1" x14ac:dyDescent="0.3"/>
    <row r="536" ht="15.75" hidden="1" customHeight="1" x14ac:dyDescent="0.3"/>
    <row r="537" ht="15.75" hidden="1" customHeight="1" x14ac:dyDescent="0.3"/>
    <row r="538" ht="15.75" hidden="1" customHeight="1" x14ac:dyDescent="0.3"/>
    <row r="539" ht="15.75" hidden="1" customHeight="1" x14ac:dyDescent="0.3"/>
    <row r="540" ht="15.75" hidden="1" customHeight="1" x14ac:dyDescent="0.3"/>
    <row r="541" ht="15.75" hidden="1" customHeight="1" x14ac:dyDescent="0.3"/>
    <row r="542" ht="15.75" hidden="1" customHeight="1" x14ac:dyDescent="0.3"/>
    <row r="543" ht="15.75" hidden="1" customHeight="1" x14ac:dyDescent="0.3"/>
    <row r="544" ht="15.75" hidden="1" customHeight="1" x14ac:dyDescent="0.3"/>
    <row r="545" ht="15.75" hidden="1" customHeight="1" x14ac:dyDescent="0.3"/>
    <row r="546" ht="15.75" hidden="1" customHeight="1" x14ac:dyDescent="0.3"/>
    <row r="547" ht="15.75" hidden="1" customHeight="1" x14ac:dyDescent="0.3"/>
  </sheetData>
  <sheetProtection selectLockedCells="1" selectUnlockedCells="1"/>
  <mergeCells count="7">
    <mergeCell ref="A3:D3"/>
    <mergeCell ref="A6:D6"/>
    <mergeCell ref="C8:D8"/>
    <mergeCell ref="A8:A9"/>
    <mergeCell ref="B8:B9"/>
    <mergeCell ref="A5:D5"/>
    <mergeCell ref="A4:D4"/>
  </mergeCells>
  <phoneticPr fontId="20" type="noConversion"/>
  <printOptions horizontalCentered="1" verticalCentered="1"/>
  <pageMargins left="0.98402777777777772" right="0.74791666666666667" top="0" bottom="0" header="0.51180555555555551" footer="0.51180555555555551"/>
  <pageSetup scale="70" firstPageNumber="0" orientation="portrait" horizontalDpi="300" verticalDpi="300" r:id="rId1"/>
  <headerFooter alignWithMargins="0"/>
  <rowBreaks count="4" manualBreakCount="4">
    <brk id="72" max="16383" man="1"/>
    <brk id="140" max="16383" man="1"/>
    <brk id="202" max="16383" man="1"/>
    <brk id="26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4"/>
  <sheetViews>
    <sheetView zoomScale="80" zoomScaleNormal="80" zoomScaleSheetLayoutView="100" workbookViewId="0">
      <pane xSplit="1" ySplit="14" topLeftCell="G15" activePane="bottomRight" state="frozen"/>
      <selection pane="topRight" activeCell="B1" sqref="B1"/>
      <selection pane="bottomLeft" activeCell="A15" sqref="A15"/>
      <selection pane="bottomRight" activeCell="L28" sqref="L28"/>
    </sheetView>
  </sheetViews>
  <sheetFormatPr baseColWidth="10" defaultColWidth="0" defaultRowHeight="15.6" zeroHeight="1" x14ac:dyDescent="0.3"/>
  <cols>
    <col min="1" max="1" width="127.88671875" style="31" bestFit="1" customWidth="1"/>
    <col min="2" max="5" width="20.5546875" style="31" customWidth="1"/>
    <col min="6" max="8" width="20.5546875" style="5" customWidth="1"/>
    <col min="9" max="16" width="20.5546875" style="6" customWidth="1"/>
    <col min="17" max="16384" width="8.5546875" style="6" hidden="1"/>
  </cols>
  <sheetData>
    <row r="1" spans="1:16" s="119" customFormat="1" x14ac:dyDescent="0.3">
      <c r="A1" s="37" t="s">
        <v>546</v>
      </c>
      <c r="B1" s="2"/>
      <c r="C1" s="2"/>
      <c r="D1" s="2"/>
      <c r="E1" s="2"/>
      <c r="F1" s="117"/>
      <c r="G1" s="117"/>
      <c r="H1" s="117"/>
    </row>
    <row r="2" spans="1:16" s="119" customFormat="1" x14ac:dyDescent="0.3">
      <c r="A2" s="2"/>
      <c r="B2" s="2"/>
      <c r="C2" s="2"/>
      <c r="D2" s="2"/>
      <c r="E2" s="2"/>
      <c r="F2" s="117"/>
      <c r="G2" s="117"/>
      <c r="H2" s="117"/>
    </row>
    <row r="3" spans="1:16" s="119" customFormat="1" x14ac:dyDescent="0.3">
      <c r="A3" s="270" t="s">
        <v>518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</row>
    <row r="4" spans="1:16" s="119" customFormat="1" x14ac:dyDescent="0.3">
      <c r="A4" s="270" t="s">
        <v>519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</row>
    <row r="5" spans="1:16" s="119" customFormat="1" x14ac:dyDescent="0.3">
      <c r="A5" s="270" t="s">
        <v>520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</row>
    <row r="6" spans="1:16" s="119" customFormat="1" x14ac:dyDescent="0.3">
      <c r="A6" s="270" t="s">
        <v>974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</row>
    <row r="7" spans="1:16" s="119" customFormat="1" x14ac:dyDescent="0.3">
      <c r="A7" s="270" t="s">
        <v>263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</row>
    <row r="8" spans="1:16" x14ac:dyDescent="0.3">
      <c r="A8" s="6"/>
    </row>
    <row r="9" spans="1:16" s="119" customFormat="1" x14ac:dyDescent="0.3">
      <c r="A9" s="271" t="s">
        <v>521</v>
      </c>
      <c r="B9" s="273" t="s">
        <v>517</v>
      </c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</row>
    <row r="10" spans="1:16" s="119" customFormat="1" ht="18" x14ac:dyDescent="0.3">
      <c r="A10" s="272"/>
      <c r="B10" s="153">
        <v>2004</v>
      </c>
      <c r="C10" s="154">
        <v>2005</v>
      </c>
      <c r="D10" s="155">
        <v>2006</v>
      </c>
      <c r="E10" s="156">
        <v>2007</v>
      </c>
      <c r="F10" s="156">
        <v>2008</v>
      </c>
      <c r="G10" s="156">
        <v>2009</v>
      </c>
      <c r="H10" s="156">
        <v>2010</v>
      </c>
      <c r="I10" s="156">
        <v>2011</v>
      </c>
      <c r="J10" s="157" t="s">
        <v>522</v>
      </c>
      <c r="K10" s="156">
        <v>2013</v>
      </c>
      <c r="L10" s="156">
        <v>2014</v>
      </c>
      <c r="M10" s="158">
        <v>2015</v>
      </c>
      <c r="N10" s="158">
        <v>2016</v>
      </c>
      <c r="O10" s="158">
        <v>2017</v>
      </c>
      <c r="P10" s="158">
        <v>2018</v>
      </c>
    </row>
    <row r="11" spans="1:16" x14ac:dyDescent="0.3">
      <c r="A11" s="159"/>
      <c r="B11" s="160"/>
      <c r="C11" s="160"/>
      <c r="D11" s="160"/>
      <c r="E11" s="160"/>
      <c r="F11" s="160"/>
      <c r="G11" s="160"/>
      <c r="H11" s="160"/>
      <c r="I11" s="161"/>
      <c r="J11" s="161"/>
      <c r="K11" s="161"/>
      <c r="L11" s="162"/>
      <c r="M11" s="163"/>
      <c r="N11" s="163"/>
      <c r="O11" s="163"/>
      <c r="P11" s="163"/>
    </row>
    <row r="12" spans="1:16" x14ac:dyDescent="0.3">
      <c r="A12" s="4" t="s">
        <v>142</v>
      </c>
      <c r="B12" s="129">
        <f t="shared" ref="B12:N12" si="0">B14+B44+B54+B88+B108+B117+B122+B139+B183+B198+B224+B230+B243+B259+B278+B308+B325+B335+B357+B375+B406+B420+B430+B445+B470+B522+B396+B524+B537</f>
        <v>128584</v>
      </c>
      <c r="C12" s="129">
        <f t="shared" si="0"/>
        <v>130357</v>
      </c>
      <c r="D12" s="129">
        <f t="shared" si="0"/>
        <v>129886</v>
      </c>
      <c r="E12" s="129">
        <f t="shared" si="0"/>
        <v>145010</v>
      </c>
      <c r="F12" s="129">
        <f t="shared" si="0"/>
        <v>175652</v>
      </c>
      <c r="G12" s="129">
        <f t="shared" si="0"/>
        <v>231590</v>
      </c>
      <c r="H12" s="129">
        <f t="shared" si="0"/>
        <v>235566</v>
      </c>
      <c r="I12" s="129">
        <f t="shared" si="0"/>
        <v>221069</v>
      </c>
      <c r="J12" s="129">
        <f t="shared" si="0"/>
        <v>146584</v>
      </c>
      <c r="K12" s="129">
        <f t="shared" si="0"/>
        <v>161408</v>
      </c>
      <c r="L12" s="129">
        <f t="shared" si="0"/>
        <v>170958</v>
      </c>
      <c r="M12" s="129">
        <f t="shared" si="0"/>
        <v>160120</v>
      </c>
      <c r="N12" s="129">
        <f t="shared" si="0"/>
        <v>158777</v>
      </c>
      <c r="O12" s="129">
        <f>O14+O44+O54+O88+O108+O117+O122+O139+O183+O198+O224+O230+O243+O259+O278+O308+O325+O335+O352+O357+O375+O406+O420+O430+O445+O470+O522+O396+O524+O537</f>
        <v>163258</v>
      </c>
      <c r="P12" s="129">
        <f>P14+P44+P54+P88+P108+P117+P122+P139+P183+P198+P224+P230+P243+P259+P278+P308+P325+P335+P352+P357+P375+P406+P420+P430+P445+P470+P522+P396+P524+P537</f>
        <v>177408</v>
      </c>
    </row>
    <row r="13" spans="1:16" x14ac:dyDescent="0.3">
      <c r="A13" s="21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</row>
    <row r="14" spans="1:16" x14ac:dyDescent="0.3">
      <c r="A14" s="133" t="s">
        <v>143</v>
      </c>
      <c r="B14" s="165">
        <f t="shared" ref="B14:M14" si="1">SUM(B16:B42)</f>
        <v>16174</v>
      </c>
      <c r="C14" s="165">
        <f t="shared" si="1"/>
        <v>16045</v>
      </c>
      <c r="D14" s="165">
        <f t="shared" si="1"/>
        <v>15888</v>
      </c>
      <c r="E14" s="165">
        <f t="shared" si="1"/>
        <v>17370</v>
      </c>
      <c r="F14" s="165">
        <f t="shared" si="1"/>
        <v>19234</v>
      </c>
      <c r="G14" s="165">
        <f t="shared" si="1"/>
        <v>21547</v>
      </c>
      <c r="H14" s="165">
        <f t="shared" si="1"/>
        <v>21718</v>
      </c>
      <c r="I14" s="165">
        <f t="shared" si="1"/>
        <v>19795</v>
      </c>
      <c r="J14" s="165">
        <f t="shared" si="1"/>
        <v>17427</v>
      </c>
      <c r="K14" s="165">
        <f t="shared" si="1"/>
        <v>18504</v>
      </c>
      <c r="L14" s="165">
        <f t="shared" si="1"/>
        <v>18572</v>
      </c>
      <c r="M14" s="129">
        <f t="shared" si="1"/>
        <v>19015</v>
      </c>
      <c r="N14" s="129">
        <f>SUM(N16:N42)</f>
        <v>19697</v>
      </c>
      <c r="O14" s="129">
        <f>SUM(O16:O42)</f>
        <v>19547</v>
      </c>
      <c r="P14" s="129">
        <f>SUM(P16:P42)</f>
        <v>19114</v>
      </c>
    </row>
    <row r="15" spans="1:16" x14ac:dyDescent="0.3">
      <c r="A15" s="23"/>
      <c r="B15" s="166"/>
      <c r="C15" s="167"/>
      <c r="D15" s="167"/>
      <c r="E15" s="166"/>
      <c r="F15" s="166"/>
      <c r="G15" s="166"/>
      <c r="H15" s="166"/>
      <c r="I15" s="166"/>
      <c r="J15" s="166"/>
      <c r="K15" s="166"/>
      <c r="L15" s="166"/>
      <c r="M15" s="136"/>
      <c r="N15" s="136"/>
      <c r="O15" s="136"/>
      <c r="P15" s="136"/>
    </row>
    <row r="16" spans="1:16" x14ac:dyDescent="0.3">
      <c r="A16" s="21" t="s">
        <v>194</v>
      </c>
      <c r="B16" s="167">
        <v>51</v>
      </c>
      <c r="C16" s="167">
        <v>57</v>
      </c>
      <c r="D16" s="167">
        <v>102</v>
      </c>
      <c r="E16" s="166">
        <v>76</v>
      </c>
      <c r="F16" s="166">
        <v>89</v>
      </c>
      <c r="G16" s="166">
        <v>112</v>
      </c>
      <c r="H16" s="166">
        <v>106</v>
      </c>
      <c r="I16" s="166">
        <v>91</v>
      </c>
      <c r="J16" s="166">
        <v>104</v>
      </c>
      <c r="K16" s="166">
        <v>154</v>
      </c>
      <c r="L16" s="166">
        <v>239</v>
      </c>
      <c r="M16" s="136">
        <v>75</v>
      </c>
      <c r="N16" s="136">
        <v>339</v>
      </c>
      <c r="O16" s="136">
        <v>276</v>
      </c>
      <c r="P16" s="136">
        <v>405</v>
      </c>
    </row>
    <row r="17" spans="1:16" x14ac:dyDescent="0.3">
      <c r="A17" s="21" t="s">
        <v>474</v>
      </c>
      <c r="B17" s="166">
        <v>8</v>
      </c>
      <c r="C17" s="167">
        <v>6</v>
      </c>
      <c r="D17" s="167">
        <v>75</v>
      </c>
      <c r="E17" s="166">
        <v>8</v>
      </c>
      <c r="F17" s="166">
        <v>10</v>
      </c>
      <c r="G17" s="166">
        <v>21</v>
      </c>
      <c r="H17" s="166">
        <v>55</v>
      </c>
      <c r="I17" s="166">
        <v>22</v>
      </c>
      <c r="J17" s="166">
        <v>7</v>
      </c>
      <c r="K17" s="166">
        <v>12</v>
      </c>
      <c r="L17" s="166">
        <v>26</v>
      </c>
      <c r="M17" s="136">
        <v>2</v>
      </c>
      <c r="N17" s="136">
        <v>31</v>
      </c>
      <c r="O17" s="136">
        <v>3</v>
      </c>
      <c r="P17" s="136">
        <v>14</v>
      </c>
    </row>
    <row r="18" spans="1:16" x14ac:dyDescent="0.3">
      <c r="A18" s="23" t="s">
        <v>475</v>
      </c>
      <c r="B18" s="167">
        <v>0</v>
      </c>
      <c r="C18" s="167">
        <v>0</v>
      </c>
      <c r="D18" s="167">
        <v>0</v>
      </c>
      <c r="E18" s="166">
        <v>1</v>
      </c>
      <c r="F18" s="166">
        <v>2</v>
      </c>
      <c r="G18" s="166">
        <v>1</v>
      </c>
      <c r="H18" s="166">
        <v>1</v>
      </c>
      <c r="I18" s="166">
        <v>2</v>
      </c>
      <c r="J18" s="166">
        <v>1</v>
      </c>
      <c r="K18" s="166">
        <v>2</v>
      </c>
      <c r="L18" s="166">
        <v>1</v>
      </c>
      <c r="M18" s="136">
        <v>0</v>
      </c>
      <c r="N18" s="136">
        <v>0</v>
      </c>
      <c r="O18" s="136">
        <v>0</v>
      </c>
      <c r="P18" s="136">
        <v>0</v>
      </c>
    </row>
    <row r="19" spans="1:16" x14ac:dyDescent="0.3">
      <c r="A19" s="23" t="s">
        <v>192</v>
      </c>
      <c r="B19" s="168">
        <v>46</v>
      </c>
      <c r="C19" s="168">
        <v>47</v>
      </c>
      <c r="D19" s="168">
        <v>43</v>
      </c>
      <c r="E19" s="169">
        <v>31</v>
      </c>
      <c r="F19" s="169">
        <v>50</v>
      </c>
      <c r="G19" s="169">
        <v>47</v>
      </c>
      <c r="H19" s="169">
        <v>19</v>
      </c>
      <c r="I19" s="169">
        <v>16</v>
      </c>
      <c r="J19" s="169">
        <v>6</v>
      </c>
      <c r="K19" s="169">
        <v>14</v>
      </c>
      <c r="L19" s="135">
        <v>9</v>
      </c>
      <c r="M19" s="136">
        <v>7</v>
      </c>
      <c r="N19" s="136">
        <v>10</v>
      </c>
      <c r="O19" s="136">
        <v>14</v>
      </c>
      <c r="P19" s="136">
        <v>6</v>
      </c>
    </row>
    <row r="20" spans="1:16" x14ac:dyDescent="0.3">
      <c r="A20" s="21" t="s">
        <v>476</v>
      </c>
      <c r="B20" s="168">
        <v>0</v>
      </c>
      <c r="C20" s="168">
        <v>0</v>
      </c>
      <c r="D20" s="168">
        <v>0</v>
      </c>
      <c r="E20" s="169">
        <v>0</v>
      </c>
      <c r="F20" s="169">
        <v>0</v>
      </c>
      <c r="G20" s="169">
        <v>0</v>
      </c>
      <c r="H20" s="169">
        <v>4</v>
      </c>
      <c r="I20" s="169">
        <v>4</v>
      </c>
      <c r="J20" s="169">
        <v>6</v>
      </c>
      <c r="K20" s="169">
        <v>1</v>
      </c>
      <c r="L20" s="135">
        <v>1</v>
      </c>
      <c r="M20" s="136">
        <v>4</v>
      </c>
      <c r="N20" s="136">
        <v>6</v>
      </c>
      <c r="O20" s="136">
        <v>4</v>
      </c>
      <c r="P20" s="136">
        <v>6</v>
      </c>
    </row>
    <row r="21" spans="1:16" x14ac:dyDescent="0.3">
      <c r="A21" s="21" t="s">
        <v>477</v>
      </c>
      <c r="B21" s="168">
        <v>0</v>
      </c>
      <c r="C21" s="168">
        <v>0</v>
      </c>
      <c r="D21" s="168">
        <v>0</v>
      </c>
      <c r="E21" s="169">
        <v>0</v>
      </c>
      <c r="F21" s="169">
        <v>0</v>
      </c>
      <c r="G21" s="169">
        <v>0</v>
      </c>
      <c r="H21" s="169">
        <v>2</v>
      </c>
      <c r="I21" s="169">
        <v>0</v>
      </c>
      <c r="J21" s="169">
        <v>0</v>
      </c>
      <c r="K21" s="169">
        <v>1</v>
      </c>
      <c r="L21" s="135">
        <v>1</v>
      </c>
      <c r="M21" s="136">
        <v>0</v>
      </c>
      <c r="N21" s="136">
        <v>1</v>
      </c>
      <c r="O21" s="136">
        <v>2</v>
      </c>
      <c r="P21" s="136">
        <v>2</v>
      </c>
    </row>
    <row r="22" spans="1:16" x14ac:dyDescent="0.3">
      <c r="A22" s="21" t="s">
        <v>478</v>
      </c>
      <c r="B22" s="168">
        <v>0</v>
      </c>
      <c r="C22" s="168">
        <v>0</v>
      </c>
      <c r="D22" s="168">
        <v>0</v>
      </c>
      <c r="E22" s="169">
        <v>0</v>
      </c>
      <c r="F22" s="169">
        <v>0</v>
      </c>
      <c r="G22" s="169">
        <v>0</v>
      </c>
      <c r="H22" s="169">
        <v>5</v>
      </c>
      <c r="I22" s="169">
        <v>8</v>
      </c>
      <c r="J22" s="169">
        <v>4</v>
      </c>
      <c r="K22" s="169">
        <v>2</v>
      </c>
      <c r="L22" s="135">
        <v>5</v>
      </c>
      <c r="M22" s="136">
        <v>4</v>
      </c>
      <c r="N22" s="136">
        <v>17</v>
      </c>
      <c r="O22" s="136">
        <v>6</v>
      </c>
      <c r="P22" s="136">
        <v>7</v>
      </c>
    </row>
    <row r="23" spans="1:16" x14ac:dyDescent="0.3">
      <c r="A23" s="23" t="s">
        <v>484</v>
      </c>
      <c r="B23" s="168">
        <v>0</v>
      </c>
      <c r="C23" s="168">
        <v>7</v>
      </c>
      <c r="D23" s="168">
        <v>2</v>
      </c>
      <c r="E23" s="169">
        <v>4</v>
      </c>
      <c r="F23" s="169">
        <v>10</v>
      </c>
      <c r="G23" s="169">
        <v>2</v>
      </c>
      <c r="H23" s="169">
        <v>1</v>
      </c>
      <c r="I23" s="169">
        <v>11</v>
      </c>
      <c r="J23" s="169">
        <v>3</v>
      </c>
      <c r="K23" s="169">
        <v>5</v>
      </c>
      <c r="L23" s="135">
        <v>3</v>
      </c>
      <c r="M23" s="136">
        <v>0</v>
      </c>
      <c r="N23" s="136">
        <v>1</v>
      </c>
      <c r="O23" s="136">
        <v>0</v>
      </c>
      <c r="P23" s="136">
        <v>0</v>
      </c>
    </row>
    <row r="24" spans="1:16" x14ac:dyDescent="0.3">
      <c r="A24" s="24" t="s">
        <v>485</v>
      </c>
      <c r="B24" s="168">
        <v>0</v>
      </c>
      <c r="C24" s="168">
        <v>0</v>
      </c>
      <c r="D24" s="168">
        <v>0</v>
      </c>
      <c r="E24" s="168">
        <v>0</v>
      </c>
      <c r="F24" s="168">
        <v>0</v>
      </c>
      <c r="G24" s="169">
        <v>611</v>
      </c>
      <c r="H24" s="169">
        <v>772</v>
      </c>
      <c r="I24" s="169">
        <v>549</v>
      </c>
      <c r="J24" s="169">
        <v>297</v>
      </c>
      <c r="K24" s="169">
        <v>452</v>
      </c>
      <c r="L24" s="135">
        <v>402</v>
      </c>
      <c r="M24" s="136">
        <v>368</v>
      </c>
      <c r="N24" s="136">
        <v>159</v>
      </c>
      <c r="O24" s="136">
        <v>195</v>
      </c>
      <c r="P24" s="136">
        <v>140</v>
      </c>
    </row>
    <row r="25" spans="1:16" x14ac:dyDescent="0.3">
      <c r="A25" s="23" t="s">
        <v>486</v>
      </c>
      <c r="B25" s="168">
        <v>6531</v>
      </c>
      <c r="C25" s="168">
        <v>6052</v>
      </c>
      <c r="D25" s="168">
        <v>5931</v>
      </c>
      <c r="E25" s="169">
        <v>6429</v>
      </c>
      <c r="F25" s="169">
        <v>6750</v>
      </c>
      <c r="G25" s="169">
        <v>6826</v>
      </c>
      <c r="H25" s="169">
        <v>7181</v>
      </c>
      <c r="I25" s="169">
        <v>6812</v>
      </c>
      <c r="J25" s="169">
        <v>6177</v>
      </c>
      <c r="K25" s="169">
        <v>6425</v>
      </c>
      <c r="L25" s="135">
        <v>6425</v>
      </c>
      <c r="M25" s="136">
        <v>6421</v>
      </c>
      <c r="N25" s="136">
        <v>5987</v>
      </c>
      <c r="O25" s="136">
        <v>5955</v>
      </c>
      <c r="P25" s="136">
        <v>6364</v>
      </c>
    </row>
    <row r="26" spans="1:16" x14ac:dyDescent="0.3">
      <c r="A26" s="23" t="s">
        <v>503</v>
      </c>
      <c r="B26" s="168">
        <v>6</v>
      </c>
      <c r="C26" s="168">
        <v>5</v>
      </c>
      <c r="D26" s="168">
        <v>9</v>
      </c>
      <c r="E26" s="169">
        <v>1</v>
      </c>
      <c r="F26" s="169">
        <v>6</v>
      </c>
      <c r="G26" s="169">
        <v>8</v>
      </c>
      <c r="H26" s="169">
        <v>11</v>
      </c>
      <c r="I26" s="169">
        <v>10</v>
      </c>
      <c r="J26" s="169">
        <v>10</v>
      </c>
      <c r="K26" s="169">
        <v>14</v>
      </c>
      <c r="L26" s="135">
        <v>8</v>
      </c>
      <c r="M26" s="136">
        <v>14</v>
      </c>
      <c r="N26" s="136">
        <v>13</v>
      </c>
      <c r="O26" s="136">
        <v>19</v>
      </c>
      <c r="P26" s="136">
        <v>6</v>
      </c>
    </row>
    <row r="27" spans="1:16" x14ac:dyDescent="0.3">
      <c r="A27" s="24" t="s">
        <v>203</v>
      </c>
      <c r="B27" s="168">
        <v>247</v>
      </c>
      <c r="C27" s="168">
        <v>281</v>
      </c>
      <c r="D27" s="168">
        <v>292</v>
      </c>
      <c r="E27" s="169">
        <v>272</v>
      </c>
      <c r="F27" s="169">
        <v>205</v>
      </c>
      <c r="G27" s="169">
        <v>133</v>
      </c>
      <c r="H27" s="169">
        <v>91</v>
      </c>
      <c r="I27" s="169">
        <v>69</v>
      </c>
      <c r="J27" s="169">
        <v>71</v>
      </c>
      <c r="K27" s="169">
        <v>52</v>
      </c>
      <c r="L27" s="135">
        <v>84</v>
      </c>
      <c r="M27" s="136">
        <v>83</v>
      </c>
      <c r="N27" s="136">
        <v>61</v>
      </c>
      <c r="O27" s="136">
        <v>104</v>
      </c>
      <c r="P27" s="136">
        <v>69</v>
      </c>
    </row>
    <row r="28" spans="1:16" x14ac:dyDescent="0.3">
      <c r="A28" s="21" t="s">
        <v>27</v>
      </c>
      <c r="B28" s="168">
        <v>0</v>
      </c>
      <c r="C28" s="168">
        <v>0</v>
      </c>
      <c r="D28" s="168">
        <v>0</v>
      </c>
      <c r="E28" s="168">
        <v>0</v>
      </c>
      <c r="F28" s="168">
        <v>0</v>
      </c>
      <c r="G28" s="169">
        <v>3</v>
      </c>
      <c r="H28" s="169">
        <v>13</v>
      </c>
      <c r="I28" s="169">
        <v>76</v>
      </c>
      <c r="J28" s="169">
        <v>2</v>
      </c>
      <c r="K28" s="169">
        <v>40</v>
      </c>
      <c r="L28" s="135">
        <v>0</v>
      </c>
      <c r="M28" s="136">
        <v>0</v>
      </c>
      <c r="N28" s="136">
        <v>0</v>
      </c>
      <c r="O28" s="136">
        <v>0</v>
      </c>
      <c r="P28" s="136">
        <v>0</v>
      </c>
    </row>
    <row r="29" spans="1:16" x14ac:dyDescent="0.3">
      <c r="A29" s="23" t="s">
        <v>28</v>
      </c>
      <c r="B29" s="168">
        <v>527</v>
      </c>
      <c r="C29" s="168">
        <v>531</v>
      </c>
      <c r="D29" s="168">
        <v>555</v>
      </c>
      <c r="E29" s="169">
        <v>574</v>
      </c>
      <c r="F29" s="169">
        <v>643</v>
      </c>
      <c r="G29" s="169">
        <v>592</v>
      </c>
      <c r="H29" s="169">
        <v>512</v>
      </c>
      <c r="I29" s="169">
        <v>526</v>
      </c>
      <c r="J29" s="169">
        <v>520</v>
      </c>
      <c r="K29" s="169">
        <v>535</v>
      </c>
      <c r="L29" s="135">
        <v>574</v>
      </c>
      <c r="M29" s="136">
        <v>594</v>
      </c>
      <c r="N29" s="136">
        <v>547</v>
      </c>
      <c r="O29" s="136">
        <v>627</v>
      </c>
      <c r="P29" s="136">
        <v>597</v>
      </c>
    </row>
    <row r="30" spans="1:16" x14ac:dyDescent="0.3">
      <c r="A30" s="23" t="s">
        <v>29</v>
      </c>
      <c r="B30" s="168">
        <v>265</v>
      </c>
      <c r="C30" s="168">
        <v>300</v>
      </c>
      <c r="D30" s="168">
        <v>338</v>
      </c>
      <c r="E30" s="169">
        <v>357</v>
      </c>
      <c r="F30" s="169">
        <v>484</v>
      </c>
      <c r="G30" s="169">
        <v>472</v>
      </c>
      <c r="H30" s="169">
        <v>486</v>
      </c>
      <c r="I30" s="169">
        <v>393</v>
      </c>
      <c r="J30" s="169">
        <v>362</v>
      </c>
      <c r="K30" s="169">
        <v>374</v>
      </c>
      <c r="L30" s="135">
        <v>460</v>
      </c>
      <c r="M30" s="136">
        <v>503</v>
      </c>
      <c r="N30" s="136">
        <v>486</v>
      </c>
      <c r="O30" s="136">
        <v>528</v>
      </c>
      <c r="P30" s="136">
        <v>509</v>
      </c>
    </row>
    <row r="31" spans="1:16" x14ac:dyDescent="0.3">
      <c r="A31" s="6" t="s">
        <v>385</v>
      </c>
      <c r="B31" s="168">
        <v>0</v>
      </c>
      <c r="C31" s="168">
        <v>0</v>
      </c>
      <c r="D31" s="168">
        <v>0</v>
      </c>
      <c r="E31" s="169">
        <v>4</v>
      </c>
      <c r="F31" s="169">
        <v>11</v>
      </c>
      <c r="G31" s="169">
        <v>0</v>
      </c>
      <c r="H31" s="169">
        <v>0</v>
      </c>
      <c r="I31" s="169">
        <v>0</v>
      </c>
      <c r="J31" s="169">
        <v>1</v>
      </c>
      <c r="K31" s="169">
        <v>0</v>
      </c>
      <c r="L31" s="135">
        <v>0</v>
      </c>
      <c r="M31" s="136">
        <v>0</v>
      </c>
      <c r="N31" s="136">
        <v>0</v>
      </c>
      <c r="O31" s="136">
        <v>0</v>
      </c>
      <c r="P31" s="136">
        <v>0</v>
      </c>
    </row>
    <row r="32" spans="1:16" x14ac:dyDescent="0.3">
      <c r="A32" s="21" t="s">
        <v>30</v>
      </c>
      <c r="B32" s="168">
        <v>221</v>
      </c>
      <c r="C32" s="168">
        <v>208</v>
      </c>
      <c r="D32" s="168">
        <v>260</v>
      </c>
      <c r="E32" s="169">
        <v>285</v>
      </c>
      <c r="F32" s="169">
        <v>389</v>
      </c>
      <c r="G32" s="169">
        <v>542</v>
      </c>
      <c r="H32" s="169">
        <v>544</v>
      </c>
      <c r="I32" s="169">
        <v>487</v>
      </c>
      <c r="J32" s="169">
        <v>450</v>
      </c>
      <c r="K32" s="169">
        <v>469</v>
      </c>
      <c r="L32" s="135">
        <v>545</v>
      </c>
      <c r="M32" s="136">
        <v>572</v>
      </c>
      <c r="N32" s="136">
        <v>591</v>
      </c>
      <c r="O32" s="136">
        <v>605</v>
      </c>
      <c r="P32" s="136">
        <v>1120</v>
      </c>
    </row>
    <row r="33" spans="1:16" x14ac:dyDescent="0.3">
      <c r="A33" s="6" t="s">
        <v>386</v>
      </c>
      <c r="B33" s="169">
        <v>0</v>
      </c>
      <c r="C33" s="169">
        <v>0</v>
      </c>
      <c r="D33" s="169">
        <v>0</v>
      </c>
      <c r="E33" s="169">
        <v>0</v>
      </c>
      <c r="F33" s="169">
        <v>0</v>
      </c>
      <c r="G33" s="169">
        <v>0</v>
      </c>
      <c r="H33" s="169">
        <v>0</v>
      </c>
      <c r="I33" s="169">
        <v>0</v>
      </c>
      <c r="J33" s="169">
        <v>0</v>
      </c>
      <c r="K33" s="169">
        <v>1</v>
      </c>
      <c r="L33" s="135">
        <v>25</v>
      </c>
      <c r="M33" s="136">
        <v>3</v>
      </c>
      <c r="N33" s="136">
        <v>2</v>
      </c>
      <c r="O33" s="136">
        <v>1</v>
      </c>
      <c r="P33" s="136">
        <v>2</v>
      </c>
    </row>
    <row r="34" spans="1:16" x14ac:dyDescent="0.3">
      <c r="A34" s="94" t="s">
        <v>62</v>
      </c>
      <c r="B34" s="168">
        <v>0</v>
      </c>
      <c r="C34" s="168">
        <v>0</v>
      </c>
      <c r="D34" s="168">
        <v>0</v>
      </c>
      <c r="E34" s="168">
        <v>0</v>
      </c>
      <c r="F34" s="168">
        <v>0</v>
      </c>
      <c r="G34" s="169">
        <v>1</v>
      </c>
      <c r="H34" s="169">
        <v>13</v>
      </c>
      <c r="I34" s="169">
        <v>2</v>
      </c>
      <c r="J34" s="169">
        <v>0</v>
      </c>
      <c r="K34" s="169">
        <v>2</v>
      </c>
      <c r="L34" s="135">
        <v>2</v>
      </c>
      <c r="M34" s="136">
        <v>1</v>
      </c>
      <c r="N34" s="136">
        <v>1</v>
      </c>
      <c r="O34" s="136">
        <v>1</v>
      </c>
      <c r="P34" s="136">
        <v>1</v>
      </c>
    </row>
    <row r="35" spans="1:16" x14ac:dyDescent="0.3">
      <c r="A35" s="77" t="s">
        <v>598</v>
      </c>
      <c r="B35" s="168">
        <v>5705</v>
      </c>
      <c r="C35" s="168">
        <v>5837</v>
      </c>
      <c r="D35" s="168">
        <v>5733</v>
      </c>
      <c r="E35" s="169">
        <v>6405</v>
      </c>
      <c r="F35" s="169">
        <v>7109</v>
      </c>
      <c r="G35" s="169">
        <v>7958</v>
      </c>
      <c r="H35" s="169">
        <v>7655</v>
      </c>
      <c r="I35" s="169">
        <v>7195</v>
      </c>
      <c r="J35" s="169">
        <v>6654</v>
      </c>
      <c r="K35" s="169">
        <v>7254</v>
      </c>
      <c r="L35" s="135">
        <v>7109</v>
      </c>
      <c r="M35" s="136">
        <v>7842</v>
      </c>
      <c r="N35" s="136">
        <v>8827</v>
      </c>
      <c r="O35" s="136">
        <v>9059</v>
      </c>
      <c r="P35" s="136">
        <v>7754</v>
      </c>
    </row>
    <row r="36" spans="1:16" x14ac:dyDescent="0.3">
      <c r="A36" s="31" t="s">
        <v>591</v>
      </c>
      <c r="B36" s="168">
        <v>233</v>
      </c>
      <c r="C36" s="168">
        <v>249</v>
      </c>
      <c r="D36" s="168">
        <v>230</v>
      </c>
      <c r="E36" s="169">
        <v>241</v>
      </c>
      <c r="F36" s="169">
        <v>259</v>
      </c>
      <c r="G36" s="169">
        <v>376</v>
      </c>
      <c r="H36" s="169">
        <v>352</v>
      </c>
      <c r="I36" s="169">
        <v>363</v>
      </c>
      <c r="J36" s="169">
        <v>399</v>
      </c>
      <c r="K36" s="169">
        <v>437</v>
      </c>
      <c r="L36" s="135">
        <v>384</v>
      </c>
      <c r="M36" s="136">
        <v>503</v>
      </c>
      <c r="N36" s="136">
        <v>558</v>
      </c>
      <c r="O36" s="136">
        <v>549</v>
      </c>
      <c r="P36" s="136">
        <v>472</v>
      </c>
    </row>
    <row r="37" spans="1:16" x14ac:dyDescent="0.3">
      <c r="A37" s="31" t="s">
        <v>63</v>
      </c>
      <c r="B37" s="168">
        <v>0</v>
      </c>
      <c r="C37" s="168">
        <v>0</v>
      </c>
      <c r="D37" s="168">
        <v>0</v>
      </c>
      <c r="E37" s="168">
        <v>0</v>
      </c>
      <c r="F37" s="168">
        <v>0</v>
      </c>
      <c r="G37" s="169">
        <v>385</v>
      </c>
      <c r="H37" s="169">
        <v>299</v>
      </c>
      <c r="I37" s="169">
        <v>292</v>
      </c>
      <c r="J37" s="169">
        <v>207</v>
      </c>
      <c r="K37" s="169">
        <v>247</v>
      </c>
      <c r="L37" s="135">
        <v>263</v>
      </c>
      <c r="M37" s="136">
        <v>242</v>
      </c>
      <c r="N37" s="136">
        <v>224</v>
      </c>
      <c r="O37" s="136">
        <v>258</v>
      </c>
      <c r="P37" s="136">
        <v>264</v>
      </c>
    </row>
    <row r="38" spans="1:16" x14ac:dyDescent="0.3">
      <c r="A38" s="21" t="s">
        <v>64</v>
      </c>
      <c r="B38" s="168">
        <v>0</v>
      </c>
      <c r="C38" s="168">
        <v>0</v>
      </c>
      <c r="D38" s="168">
        <v>0</v>
      </c>
      <c r="E38" s="168">
        <v>0</v>
      </c>
      <c r="F38" s="168">
        <v>0</v>
      </c>
      <c r="G38" s="169">
        <v>0</v>
      </c>
      <c r="H38" s="169">
        <v>12</v>
      </c>
      <c r="I38" s="169">
        <v>25</v>
      </c>
      <c r="J38" s="169">
        <v>12</v>
      </c>
      <c r="K38" s="169">
        <v>18</v>
      </c>
      <c r="L38" s="135">
        <v>16</v>
      </c>
      <c r="M38" s="136">
        <v>21</v>
      </c>
      <c r="N38" s="136">
        <v>17</v>
      </c>
      <c r="O38" s="136">
        <v>17</v>
      </c>
      <c r="P38" s="136">
        <v>22</v>
      </c>
    </row>
    <row r="39" spans="1:16" x14ac:dyDescent="0.3">
      <c r="A39" s="21" t="s">
        <v>65</v>
      </c>
      <c r="B39" s="168">
        <v>2330</v>
      </c>
      <c r="C39" s="168">
        <v>2464</v>
      </c>
      <c r="D39" s="168">
        <v>2315</v>
      </c>
      <c r="E39" s="169">
        <v>2674</v>
      </c>
      <c r="F39" s="169">
        <v>3214</v>
      </c>
      <c r="G39" s="169">
        <v>3452</v>
      </c>
      <c r="H39" s="169">
        <v>3581</v>
      </c>
      <c r="I39" s="169">
        <v>2840</v>
      </c>
      <c r="J39" s="169">
        <v>2131</v>
      </c>
      <c r="K39" s="169">
        <v>1991</v>
      </c>
      <c r="L39" s="135">
        <v>1947</v>
      </c>
      <c r="M39" s="136">
        <v>1723</v>
      </c>
      <c r="N39" s="136">
        <v>1779</v>
      </c>
      <c r="O39" s="136">
        <v>1252</v>
      </c>
      <c r="P39" s="136">
        <v>1297</v>
      </c>
    </row>
    <row r="40" spans="1:16" x14ac:dyDescent="0.3">
      <c r="A40" s="6" t="s">
        <v>221</v>
      </c>
      <c r="B40" s="169">
        <v>0</v>
      </c>
      <c r="C40" s="169">
        <v>0</v>
      </c>
      <c r="D40" s="169">
        <v>0</v>
      </c>
      <c r="E40" s="169">
        <v>0</v>
      </c>
      <c r="F40" s="169">
        <v>0</v>
      </c>
      <c r="G40" s="169">
        <v>0</v>
      </c>
      <c r="H40" s="169">
        <v>0</v>
      </c>
      <c r="I40" s="169">
        <v>0</v>
      </c>
      <c r="J40" s="169">
        <v>0</v>
      </c>
      <c r="K40" s="169">
        <v>0</v>
      </c>
      <c r="L40" s="135">
        <v>39</v>
      </c>
      <c r="M40" s="136">
        <v>27</v>
      </c>
      <c r="N40" s="136">
        <v>38</v>
      </c>
      <c r="O40" s="136">
        <v>62</v>
      </c>
      <c r="P40" s="136">
        <v>54</v>
      </c>
    </row>
    <row r="41" spans="1:16" x14ac:dyDescent="0.3">
      <c r="A41" s="21" t="s">
        <v>74</v>
      </c>
      <c r="B41" s="168">
        <v>4</v>
      </c>
      <c r="C41" s="168">
        <v>1</v>
      </c>
      <c r="D41" s="168">
        <v>3</v>
      </c>
      <c r="E41" s="169">
        <v>8</v>
      </c>
      <c r="F41" s="169">
        <v>3</v>
      </c>
      <c r="G41" s="169">
        <v>5</v>
      </c>
      <c r="H41" s="169">
        <v>3</v>
      </c>
      <c r="I41" s="169">
        <v>2</v>
      </c>
      <c r="J41" s="169">
        <v>2</v>
      </c>
      <c r="K41" s="169">
        <v>2</v>
      </c>
      <c r="L41" s="135">
        <v>3</v>
      </c>
      <c r="M41" s="136">
        <v>5</v>
      </c>
      <c r="N41" s="136">
        <v>2</v>
      </c>
      <c r="O41" s="136">
        <v>5</v>
      </c>
      <c r="P41" s="136">
        <v>1</v>
      </c>
    </row>
    <row r="42" spans="1:16" x14ac:dyDescent="0.3">
      <c r="A42" s="31" t="s">
        <v>627</v>
      </c>
      <c r="B42" s="168">
        <v>0</v>
      </c>
      <c r="C42" s="168">
        <v>0</v>
      </c>
      <c r="D42" s="168">
        <v>0</v>
      </c>
      <c r="E42" s="168">
        <v>0</v>
      </c>
      <c r="F42" s="168">
        <v>0</v>
      </c>
      <c r="G42" s="168">
        <v>0</v>
      </c>
      <c r="H42" s="168">
        <v>0</v>
      </c>
      <c r="I42" s="168">
        <v>0</v>
      </c>
      <c r="J42" s="169">
        <v>1</v>
      </c>
      <c r="K42" s="169">
        <v>0</v>
      </c>
      <c r="L42" s="135">
        <v>1</v>
      </c>
      <c r="M42" s="136">
        <v>1</v>
      </c>
      <c r="N42" s="136">
        <v>0</v>
      </c>
      <c r="O42" s="136">
        <v>5</v>
      </c>
      <c r="P42" s="136">
        <v>2</v>
      </c>
    </row>
    <row r="43" spans="1:16" x14ac:dyDescent="0.3">
      <c r="A43" s="23"/>
      <c r="B43" s="169"/>
      <c r="C43" s="170"/>
      <c r="D43" s="170"/>
      <c r="E43" s="169"/>
      <c r="F43" s="169"/>
      <c r="G43" s="169"/>
      <c r="H43" s="169"/>
      <c r="I43" s="169"/>
      <c r="J43" s="169"/>
      <c r="K43" s="169"/>
      <c r="L43" s="135"/>
      <c r="M43" s="136"/>
      <c r="N43" s="136"/>
      <c r="O43" s="136"/>
      <c r="P43" s="136"/>
    </row>
    <row r="44" spans="1:16" ht="15.75" customHeight="1" x14ac:dyDescent="0.3">
      <c r="A44" s="133" t="s">
        <v>144</v>
      </c>
      <c r="B44" s="171">
        <f t="shared" ref="B44:M44" si="2">SUM(B46:B52)</f>
        <v>581</v>
      </c>
      <c r="C44" s="171">
        <f t="shared" si="2"/>
        <v>689</v>
      </c>
      <c r="D44" s="171">
        <f t="shared" si="2"/>
        <v>617</v>
      </c>
      <c r="E44" s="171">
        <f t="shared" si="2"/>
        <v>507</v>
      </c>
      <c r="F44" s="171">
        <f t="shared" si="2"/>
        <v>531</v>
      </c>
      <c r="G44" s="171">
        <f t="shared" si="2"/>
        <v>452</v>
      </c>
      <c r="H44" s="171">
        <f t="shared" si="2"/>
        <v>422</v>
      </c>
      <c r="I44" s="171">
        <f t="shared" si="2"/>
        <v>437</v>
      </c>
      <c r="J44" s="171">
        <f t="shared" si="2"/>
        <v>417</v>
      </c>
      <c r="K44" s="171">
        <f t="shared" si="2"/>
        <v>404</v>
      </c>
      <c r="L44" s="165">
        <f t="shared" si="2"/>
        <v>341</v>
      </c>
      <c r="M44" s="129">
        <f t="shared" si="2"/>
        <v>382</v>
      </c>
      <c r="N44" s="129">
        <f>SUM(N46:N52)</f>
        <v>403</v>
      </c>
      <c r="O44" s="129">
        <f>SUM(O46:O52)</f>
        <v>349</v>
      </c>
      <c r="P44" s="129">
        <f>SUM(P46:P52)</f>
        <v>379</v>
      </c>
    </row>
    <row r="45" spans="1:16" ht="15.75" customHeight="1" x14ac:dyDescent="0.3">
      <c r="A45" s="23"/>
      <c r="B45" s="169"/>
      <c r="C45" s="168"/>
      <c r="D45" s="168"/>
      <c r="E45" s="169"/>
      <c r="F45" s="169"/>
      <c r="G45" s="169"/>
      <c r="H45" s="169"/>
      <c r="I45" s="169"/>
      <c r="J45" s="169"/>
      <c r="K45" s="169"/>
      <c r="L45" s="135"/>
      <c r="M45" s="136"/>
      <c r="N45" s="136"/>
      <c r="O45" s="136"/>
      <c r="P45" s="136"/>
    </row>
    <row r="46" spans="1:16" ht="15.75" customHeight="1" x14ac:dyDescent="0.3">
      <c r="A46" s="24" t="s">
        <v>495</v>
      </c>
      <c r="B46" s="168">
        <v>56</v>
      </c>
      <c r="C46" s="168">
        <v>77</v>
      </c>
      <c r="D46" s="168">
        <v>44</v>
      </c>
      <c r="E46" s="169">
        <v>19</v>
      </c>
      <c r="F46" s="169">
        <v>46</v>
      </c>
      <c r="G46" s="169">
        <v>35</v>
      </c>
      <c r="H46" s="169">
        <v>51</v>
      </c>
      <c r="I46" s="169">
        <v>46</v>
      </c>
      <c r="J46" s="169">
        <v>52</v>
      </c>
      <c r="K46" s="169">
        <v>68</v>
      </c>
      <c r="L46" s="135">
        <v>44</v>
      </c>
      <c r="M46" s="136">
        <v>47</v>
      </c>
      <c r="N46" s="136">
        <v>49</v>
      </c>
      <c r="O46" s="136">
        <v>77</v>
      </c>
      <c r="P46" s="136">
        <v>85</v>
      </c>
    </row>
    <row r="47" spans="1:16" ht="15.75" customHeight="1" x14ac:dyDescent="0.3">
      <c r="A47" s="24" t="s">
        <v>511</v>
      </c>
      <c r="B47" s="168">
        <v>55</v>
      </c>
      <c r="C47" s="168">
        <v>49</v>
      </c>
      <c r="D47" s="168">
        <v>29</v>
      </c>
      <c r="E47" s="169">
        <v>15</v>
      </c>
      <c r="F47" s="169">
        <v>47</v>
      </c>
      <c r="G47" s="169">
        <v>44</v>
      </c>
      <c r="H47" s="169">
        <v>63</v>
      </c>
      <c r="I47" s="169">
        <v>40</v>
      </c>
      <c r="J47" s="169">
        <v>47</v>
      </c>
      <c r="K47" s="169">
        <v>51</v>
      </c>
      <c r="L47" s="135">
        <v>53</v>
      </c>
      <c r="M47" s="136">
        <v>58</v>
      </c>
      <c r="N47" s="136">
        <v>46</v>
      </c>
      <c r="O47" s="136">
        <v>66</v>
      </c>
      <c r="P47" s="136">
        <v>114</v>
      </c>
    </row>
    <row r="48" spans="1:16" ht="15.75" customHeight="1" x14ac:dyDescent="0.3">
      <c r="A48" s="24" t="s">
        <v>264</v>
      </c>
      <c r="B48" s="168">
        <v>0</v>
      </c>
      <c r="C48" s="168">
        <v>0</v>
      </c>
      <c r="D48" s="168">
        <v>0</v>
      </c>
      <c r="E48" s="169">
        <v>0</v>
      </c>
      <c r="F48" s="169">
        <v>0</v>
      </c>
      <c r="G48" s="169">
        <v>0</v>
      </c>
      <c r="H48" s="169">
        <v>1</v>
      </c>
      <c r="I48" s="169">
        <v>0</v>
      </c>
      <c r="J48" s="169">
        <v>0</v>
      </c>
      <c r="K48" s="169">
        <v>0</v>
      </c>
      <c r="L48" s="135">
        <v>12</v>
      </c>
      <c r="M48" s="136">
        <v>0</v>
      </c>
      <c r="N48" s="136">
        <v>0</v>
      </c>
      <c r="O48" s="136">
        <v>0</v>
      </c>
      <c r="P48" s="136">
        <v>0</v>
      </c>
    </row>
    <row r="49" spans="1:16" ht="15.75" customHeight="1" x14ac:dyDescent="0.3">
      <c r="A49" s="23" t="s">
        <v>58</v>
      </c>
      <c r="B49" s="168">
        <v>470</v>
      </c>
      <c r="C49" s="168">
        <v>563</v>
      </c>
      <c r="D49" s="168">
        <v>544</v>
      </c>
      <c r="E49" s="169">
        <v>473</v>
      </c>
      <c r="F49" s="169">
        <v>438</v>
      </c>
      <c r="G49" s="169">
        <v>373</v>
      </c>
      <c r="H49" s="169">
        <v>306</v>
      </c>
      <c r="I49" s="169">
        <v>351</v>
      </c>
      <c r="J49" s="169">
        <v>318</v>
      </c>
      <c r="K49" s="169">
        <v>277</v>
      </c>
      <c r="L49" s="135">
        <v>226</v>
      </c>
      <c r="M49" s="136">
        <v>277</v>
      </c>
      <c r="N49" s="136">
        <v>302</v>
      </c>
      <c r="O49" s="136">
        <v>198</v>
      </c>
      <c r="P49" s="136">
        <v>175</v>
      </c>
    </row>
    <row r="50" spans="1:16" ht="15.75" customHeight="1" x14ac:dyDescent="0.3">
      <c r="A50" s="21" t="s">
        <v>584</v>
      </c>
      <c r="B50" s="168">
        <v>0</v>
      </c>
      <c r="C50" s="168">
        <v>0</v>
      </c>
      <c r="D50" s="168">
        <v>0</v>
      </c>
      <c r="E50" s="169">
        <v>0</v>
      </c>
      <c r="F50" s="169">
        <v>0</v>
      </c>
      <c r="G50" s="169">
        <v>0</v>
      </c>
      <c r="H50" s="169">
        <v>1</v>
      </c>
      <c r="I50" s="169">
        <v>0</v>
      </c>
      <c r="J50" s="169">
        <v>0</v>
      </c>
      <c r="K50" s="169">
        <v>5</v>
      </c>
      <c r="L50" s="135">
        <v>5</v>
      </c>
      <c r="M50" s="136">
        <v>0</v>
      </c>
      <c r="N50" s="136">
        <v>4</v>
      </c>
      <c r="O50" s="136">
        <v>3</v>
      </c>
      <c r="P50" s="136">
        <v>4</v>
      </c>
    </row>
    <row r="51" spans="1:16" ht="15.75" customHeight="1" x14ac:dyDescent="0.3">
      <c r="A51" s="21" t="s">
        <v>72</v>
      </c>
      <c r="B51" s="168">
        <v>0</v>
      </c>
      <c r="C51" s="168">
        <v>0</v>
      </c>
      <c r="D51" s="168">
        <v>0</v>
      </c>
      <c r="E51" s="168">
        <v>0</v>
      </c>
      <c r="F51" s="168">
        <v>0</v>
      </c>
      <c r="G51" s="168">
        <v>0</v>
      </c>
      <c r="H51" s="168">
        <v>0</v>
      </c>
      <c r="I51" s="168">
        <v>0</v>
      </c>
      <c r="J51" s="168">
        <v>0</v>
      </c>
      <c r="K51" s="169">
        <v>2</v>
      </c>
      <c r="L51" s="135">
        <v>1</v>
      </c>
      <c r="M51" s="136">
        <v>0</v>
      </c>
      <c r="N51" s="136">
        <v>2</v>
      </c>
      <c r="O51" s="136">
        <v>5</v>
      </c>
      <c r="P51" s="136">
        <v>1</v>
      </c>
    </row>
    <row r="52" spans="1:16" ht="15.75" customHeight="1" x14ac:dyDescent="0.3">
      <c r="A52" s="21" t="s">
        <v>90</v>
      </c>
      <c r="B52" s="168">
        <v>0</v>
      </c>
      <c r="C52" s="168">
        <v>0</v>
      </c>
      <c r="D52" s="168">
        <v>0</v>
      </c>
      <c r="E52" s="168">
        <v>0</v>
      </c>
      <c r="F52" s="168">
        <v>0</v>
      </c>
      <c r="G52" s="168">
        <v>0</v>
      </c>
      <c r="H52" s="168">
        <v>0</v>
      </c>
      <c r="I52" s="168">
        <v>0</v>
      </c>
      <c r="J52" s="168">
        <v>0</v>
      </c>
      <c r="K52" s="169">
        <v>1</v>
      </c>
      <c r="L52" s="135">
        <v>0</v>
      </c>
      <c r="M52" s="136">
        <v>0</v>
      </c>
      <c r="N52" s="136">
        <v>0</v>
      </c>
      <c r="O52" s="136">
        <v>0</v>
      </c>
      <c r="P52" s="136">
        <v>0</v>
      </c>
    </row>
    <row r="53" spans="1:16" ht="15.75" customHeight="1" x14ac:dyDescent="0.3">
      <c r="A53" s="6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35"/>
      <c r="M53" s="136"/>
      <c r="N53" s="136"/>
      <c r="O53" s="136"/>
      <c r="P53" s="136"/>
    </row>
    <row r="54" spans="1:16" ht="15.75" customHeight="1" x14ac:dyDescent="0.3">
      <c r="A54" s="133" t="s">
        <v>145</v>
      </c>
      <c r="B54" s="171">
        <f t="shared" ref="B54:M54" si="3">SUM(B56:B86)</f>
        <v>5708</v>
      </c>
      <c r="C54" s="171">
        <f t="shared" si="3"/>
        <v>5178</v>
      </c>
      <c r="D54" s="171">
        <f t="shared" si="3"/>
        <v>4982</v>
      </c>
      <c r="E54" s="171">
        <f t="shared" si="3"/>
        <v>5333</v>
      </c>
      <c r="F54" s="171">
        <f t="shared" si="3"/>
        <v>5643</v>
      </c>
      <c r="G54" s="171">
        <f t="shared" si="3"/>
        <v>6502</v>
      </c>
      <c r="H54" s="171">
        <f t="shared" si="3"/>
        <v>6511</v>
      </c>
      <c r="I54" s="171">
        <f t="shared" si="3"/>
        <v>6503</v>
      </c>
      <c r="J54" s="171">
        <f t="shared" si="3"/>
        <v>6250</v>
      </c>
      <c r="K54" s="171">
        <f t="shared" si="3"/>
        <v>6922</v>
      </c>
      <c r="L54" s="130">
        <f t="shared" si="3"/>
        <v>6857</v>
      </c>
      <c r="M54" s="129">
        <f t="shared" si="3"/>
        <v>6811</v>
      </c>
      <c r="N54" s="129">
        <f>SUM(N56:N86)</f>
        <v>6900</v>
      </c>
      <c r="O54" s="129">
        <f>SUM(O56:O86)</f>
        <v>8818</v>
      </c>
      <c r="P54" s="129">
        <f>SUM(P56:P86)</f>
        <v>10476</v>
      </c>
    </row>
    <row r="55" spans="1:16" ht="15.75" customHeight="1" x14ac:dyDescent="0.3">
      <c r="A55" s="30"/>
      <c r="B55" s="169"/>
      <c r="C55" s="168"/>
      <c r="D55" s="168"/>
      <c r="E55" s="169"/>
      <c r="F55" s="169"/>
      <c r="G55" s="169"/>
      <c r="H55" s="169"/>
      <c r="I55" s="169"/>
      <c r="J55" s="169"/>
      <c r="K55" s="169"/>
      <c r="L55" s="135"/>
      <c r="M55" s="136"/>
      <c r="N55" s="136"/>
      <c r="O55" s="136"/>
      <c r="P55" s="136"/>
    </row>
    <row r="56" spans="1:16" ht="15.75" customHeight="1" x14ac:dyDescent="0.3">
      <c r="A56" s="24" t="s">
        <v>265</v>
      </c>
      <c r="B56" s="168">
        <v>624</v>
      </c>
      <c r="C56" s="168">
        <v>0</v>
      </c>
      <c r="D56" s="168">
        <v>0</v>
      </c>
      <c r="E56" s="169">
        <v>0</v>
      </c>
      <c r="F56" s="169">
        <v>0</v>
      </c>
      <c r="G56" s="169">
        <v>0</v>
      </c>
      <c r="H56" s="169">
        <v>0</v>
      </c>
      <c r="I56" s="169">
        <v>0</v>
      </c>
      <c r="J56" s="169">
        <v>0</v>
      </c>
      <c r="K56" s="169">
        <v>0</v>
      </c>
      <c r="L56" s="166">
        <v>0</v>
      </c>
      <c r="M56" s="166">
        <v>0</v>
      </c>
      <c r="N56" s="136">
        <v>0</v>
      </c>
      <c r="O56" s="136">
        <v>0</v>
      </c>
      <c r="P56" s="136">
        <v>0</v>
      </c>
    </row>
    <row r="57" spans="1:16" ht="15.75" customHeight="1" x14ac:dyDescent="0.3">
      <c r="A57" s="21" t="s">
        <v>266</v>
      </c>
      <c r="B57" s="168">
        <v>7</v>
      </c>
      <c r="C57" s="168">
        <v>0</v>
      </c>
      <c r="D57" s="168">
        <v>0</v>
      </c>
      <c r="E57" s="169">
        <v>0</v>
      </c>
      <c r="F57" s="169">
        <v>0</v>
      </c>
      <c r="G57" s="169">
        <v>0</v>
      </c>
      <c r="H57" s="169">
        <v>0</v>
      </c>
      <c r="I57" s="169">
        <v>0</v>
      </c>
      <c r="J57" s="169">
        <v>0</v>
      </c>
      <c r="K57" s="169">
        <v>0</v>
      </c>
      <c r="L57" s="166">
        <v>0</v>
      </c>
      <c r="M57" s="166">
        <v>0</v>
      </c>
      <c r="N57" s="136">
        <v>0</v>
      </c>
      <c r="O57" s="136">
        <v>0</v>
      </c>
      <c r="P57" s="136">
        <v>0</v>
      </c>
    </row>
    <row r="58" spans="1:16" ht="15.75" customHeight="1" x14ac:dyDescent="0.3">
      <c r="A58" s="6" t="s">
        <v>601</v>
      </c>
      <c r="B58" s="168">
        <v>181</v>
      </c>
      <c r="C58" s="168">
        <v>253</v>
      </c>
      <c r="D58" s="168">
        <v>315</v>
      </c>
      <c r="E58" s="169">
        <v>297</v>
      </c>
      <c r="F58" s="169">
        <v>259</v>
      </c>
      <c r="G58" s="169">
        <v>361</v>
      </c>
      <c r="H58" s="169">
        <v>363</v>
      </c>
      <c r="I58" s="169">
        <v>396</v>
      </c>
      <c r="J58" s="169">
        <v>410</v>
      </c>
      <c r="K58" s="169">
        <v>425</v>
      </c>
      <c r="L58" s="135">
        <v>337</v>
      </c>
      <c r="M58" s="136">
        <v>547</v>
      </c>
      <c r="N58" s="136">
        <v>446</v>
      </c>
      <c r="O58" s="136">
        <v>583</v>
      </c>
      <c r="P58" s="136">
        <v>288</v>
      </c>
    </row>
    <row r="59" spans="1:16" ht="15.75" customHeight="1" x14ac:dyDescent="0.3">
      <c r="A59" s="6" t="s">
        <v>574</v>
      </c>
      <c r="B59" s="168">
        <v>58</v>
      </c>
      <c r="C59" s="168">
        <v>143</v>
      </c>
      <c r="D59" s="168">
        <v>112</v>
      </c>
      <c r="E59" s="169">
        <v>104</v>
      </c>
      <c r="F59" s="169">
        <v>98</v>
      </c>
      <c r="G59" s="169">
        <v>127</v>
      </c>
      <c r="H59" s="169">
        <v>130</v>
      </c>
      <c r="I59" s="169">
        <v>97</v>
      </c>
      <c r="J59" s="169">
        <v>69</v>
      </c>
      <c r="K59" s="169">
        <v>37</v>
      </c>
      <c r="L59" s="135">
        <v>64</v>
      </c>
      <c r="M59" s="136">
        <v>57</v>
      </c>
      <c r="N59" s="136">
        <v>44</v>
      </c>
      <c r="O59" s="136">
        <v>20</v>
      </c>
      <c r="P59" s="136">
        <v>0</v>
      </c>
    </row>
    <row r="60" spans="1:16" ht="15.75" customHeight="1" x14ac:dyDescent="0.3">
      <c r="A60" s="6" t="s">
        <v>575</v>
      </c>
      <c r="B60" s="168">
        <v>371</v>
      </c>
      <c r="C60" s="168">
        <v>315</v>
      </c>
      <c r="D60" s="168">
        <v>526</v>
      </c>
      <c r="E60" s="169">
        <v>458</v>
      </c>
      <c r="F60" s="169">
        <v>600</v>
      </c>
      <c r="G60" s="169">
        <v>448</v>
      </c>
      <c r="H60" s="169">
        <v>363</v>
      </c>
      <c r="I60" s="169">
        <v>300</v>
      </c>
      <c r="J60" s="169">
        <v>275</v>
      </c>
      <c r="K60" s="169">
        <v>278</v>
      </c>
      <c r="L60" s="135">
        <v>319</v>
      </c>
      <c r="M60" s="136">
        <v>344</v>
      </c>
      <c r="N60" s="136">
        <v>246</v>
      </c>
      <c r="O60" s="136">
        <v>89</v>
      </c>
      <c r="P60" s="136">
        <v>10</v>
      </c>
    </row>
    <row r="61" spans="1:16" ht="15.75" customHeight="1" x14ac:dyDescent="0.3">
      <c r="A61" s="6" t="s">
        <v>602</v>
      </c>
      <c r="B61" s="168">
        <v>1708</v>
      </c>
      <c r="C61" s="168">
        <v>1980</v>
      </c>
      <c r="D61" s="168">
        <v>1805</v>
      </c>
      <c r="E61" s="169">
        <v>1909</v>
      </c>
      <c r="F61" s="169">
        <v>2072</v>
      </c>
      <c r="G61" s="169">
        <v>2380</v>
      </c>
      <c r="H61" s="169">
        <v>2739</v>
      </c>
      <c r="I61" s="169">
        <v>2641</v>
      </c>
      <c r="J61" s="169">
        <v>2606</v>
      </c>
      <c r="K61" s="169">
        <v>2956</v>
      </c>
      <c r="L61" s="135">
        <v>2782</v>
      </c>
      <c r="M61" s="136">
        <v>2623</v>
      </c>
      <c r="N61" s="136">
        <v>2826</v>
      </c>
      <c r="O61" s="136">
        <v>3598</v>
      </c>
      <c r="P61" s="136">
        <v>3734</v>
      </c>
    </row>
    <row r="62" spans="1:16" ht="15.75" customHeight="1" x14ac:dyDescent="0.3">
      <c r="A62" s="25" t="s">
        <v>430</v>
      </c>
      <c r="B62" s="169">
        <v>0</v>
      </c>
      <c r="C62" s="169">
        <v>0</v>
      </c>
      <c r="D62" s="169">
        <v>0</v>
      </c>
      <c r="E62" s="169">
        <v>0</v>
      </c>
      <c r="F62" s="169">
        <v>0</v>
      </c>
      <c r="G62" s="169">
        <v>0</v>
      </c>
      <c r="H62" s="169">
        <v>0</v>
      </c>
      <c r="I62" s="169">
        <v>0</v>
      </c>
      <c r="J62" s="169">
        <v>0</v>
      </c>
      <c r="K62" s="169">
        <v>0</v>
      </c>
      <c r="L62" s="135">
        <v>44</v>
      </c>
      <c r="M62" s="136">
        <v>38</v>
      </c>
      <c r="N62" s="136">
        <v>23</v>
      </c>
      <c r="O62" s="136">
        <v>43</v>
      </c>
      <c r="P62" s="136">
        <v>38</v>
      </c>
    </row>
    <row r="63" spans="1:16" ht="15.75" customHeight="1" x14ac:dyDescent="0.3">
      <c r="A63" s="6" t="s">
        <v>431</v>
      </c>
      <c r="B63" s="169">
        <v>0</v>
      </c>
      <c r="C63" s="169">
        <v>0</v>
      </c>
      <c r="D63" s="169">
        <v>0</v>
      </c>
      <c r="E63" s="169">
        <v>0</v>
      </c>
      <c r="F63" s="169">
        <v>0</v>
      </c>
      <c r="G63" s="169">
        <v>0</v>
      </c>
      <c r="H63" s="169">
        <v>0</v>
      </c>
      <c r="I63" s="169">
        <v>0</v>
      </c>
      <c r="J63" s="169">
        <v>0</v>
      </c>
      <c r="K63" s="169">
        <v>0</v>
      </c>
      <c r="L63" s="135">
        <v>14</v>
      </c>
      <c r="M63" s="136">
        <v>0</v>
      </c>
      <c r="N63" s="136">
        <v>0</v>
      </c>
      <c r="O63" s="136">
        <v>0</v>
      </c>
      <c r="P63" s="136">
        <v>0</v>
      </c>
    </row>
    <row r="64" spans="1:16" ht="15.75" customHeight="1" x14ac:dyDescent="0.3">
      <c r="A64" s="24" t="s">
        <v>193</v>
      </c>
      <c r="B64" s="168">
        <v>0</v>
      </c>
      <c r="C64" s="168">
        <v>0</v>
      </c>
      <c r="D64" s="168">
        <v>0</v>
      </c>
      <c r="E64" s="168">
        <v>0</v>
      </c>
      <c r="F64" s="168">
        <v>0</v>
      </c>
      <c r="G64" s="169">
        <v>14</v>
      </c>
      <c r="H64" s="169">
        <v>23</v>
      </c>
      <c r="I64" s="169">
        <v>37</v>
      </c>
      <c r="J64" s="169">
        <v>12</v>
      </c>
      <c r="K64" s="169">
        <v>9</v>
      </c>
      <c r="L64" s="135">
        <v>18</v>
      </c>
      <c r="M64" s="136">
        <v>9</v>
      </c>
      <c r="N64" s="136">
        <v>7</v>
      </c>
      <c r="O64" s="136">
        <v>4</v>
      </c>
      <c r="P64" s="136">
        <v>158</v>
      </c>
    </row>
    <row r="65" spans="1:16" ht="15.75" customHeight="1" x14ac:dyDescent="0.3">
      <c r="A65" s="24" t="s">
        <v>589</v>
      </c>
      <c r="B65" s="168">
        <v>170</v>
      </c>
      <c r="C65" s="168">
        <v>115</v>
      </c>
      <c r="D65" s="168">
        <v>109</v>
      </c>
      <c r="E65" s="169">
        <v>108</v>
      </c>
      <c r="F65" s="169">
        <v>81</v>
      </c>
      <c r="G65" s="169">
        <v>57</v>
      </c>
      <c r="H65" s="169">
        <v>50</v>
      </c>
      <c r="I65" s="169">
        <v>53</v>
      </c>
      <c r="J65" s="169">
        <v>46</v>
      </c>
      <c r="K65" s="169">
        <v>34</v>
      </c>
      <c r="L65" s="135">
        <v>46</v>
      </c>
      <c r="M65" s="136">
        <v>47</v>
      </c>
      <c r="N65" s="136">
        <v>18</v>
      </c>
      <c r="O65" s="136">
        <v>6</v>
      </c>
      <c r="P65" s="136">
        <v>0</v>
      </c>
    </row>
    <row r="66" spans="1:16" ht="15.75" customHeight="1" x14ac:dyDescent="0.3">
      <c r="A66" s="23" t="s">
        <v>512</v>
      </c>
      <c r="B66" s="168">
        <v>31</v>
      </c>
      <c r="C66" s="168">
        <v>26</v>
      </c>
      <c r="D66" s="168">
        <v>41</v>
      </c>
      <c r="E66" s="169">
        <v>60</v>
      </c>
      <c r="F66" s="169">
        <v>52</v>
      </c>
      <c r="G66" s="169">
        <v>59</v>
      </c>
      <c r="H66" s="169">
        <v>60</v>
      </c>
      <c r="I66" s="169">
        <v>68</v>
      </c>
      <c r="J66" s="169">
        <v>82</v>
      </c>
      <c r="K66" s="169">
        <v>117</v>
      </c>
      <c r="L66" s="135">
        <v>166</v>
      </c>
      <c r="M66" s="136">
        <v>159</v>
      </c>
      <c r="N66" s="136">
        <v>164</v>
      </c>
      <c r="O66" s="136">
        <v>182</v>
      </c>
      <c r="P66" s="136">
        <v>202</v>
      </c>
    </row>
    <row r="67" spans="1:16" ht="15.75" customHeight="1" x14ac:dyDescent="0.3">
      <c r="A67" s="30" t="s">
        <v>535</v>
      </c>
      <c r="B67" s="168">
        <v>3</v>
      </c>
      <c r="C67" s="168">
        <v>17</v>
      </c>
      <c r="D67" s="168">
        <v>11</v>
      </c>
      <c r="E67" s="169">
        <v>16</v>
      </c>
      <c r="F67" s="169">
        <v>11</v>
      </c>
      <c r="G67" s="169">
        <v>11</v>
      </c>
      <c r="H67" s="169">
        <v>12</v>
      </c>
      <c r="I67" s="169">
        <v>16</v>
      </c>
      <c r="J67" s="169">
        <v>11</v>
      </c>
      <c r="K67" s="169">
        <v>13</v>
      </c>
      <c r="L67" s="135">
        <v>24</v>
      </c>
      <c r="M67" s="136">
        <v>11</v>
      </c>
      <c r="N67" s="136">
        <v>13</v>
      </c>
      <c r="O67" s="136">
        <v>18</v>
      </c>
      <c r="P67" s="136">
        <v>30</v>
      </c>
    </row>
    <row r="68" spans="1:16" ht="15.75" customHeight="1" x14ac:dyDescent="0.3">
      <c r="A68" s="30" t="s">
        <v>387</v>
      </c>
      <c r="B68" s="168">
        <v>0</v>
      </c>
      <c r="C68" s="168">
        <v>0</v>
      </c>
      <c r="D68" s="168">
        <v>0</v>
      </c>
      <c r="E68" s="169">
        <v>0</v>
      </c>
      <c r="F68" s="169">
        <v>0</v>
      </c>
      <c r="G68" s="169">
        <v>0</v>
      </c>
      <c r="H68" s="169">
        <v>0</v>
      </c>
      <c r="I68" s="169">
        <v>0</v>
      </c>
      <c r="J68" s="169">
        <v>0</v>
      </c>
      <c r="K68" s="169">
        <v>0</v>
      </c>
      <c r="L68" s="135">
        <v>0</v>
      </c>
      <c r="M68" s="136">
        <v>1</v>
      </c>
      <c r="N68" s="136">
        <v>0</v>
      </c>
      <c r="O68" s="136">
        <v>0</v>
      </c>
      <c r="P68" s="136">
        <v>0</v>
      </c>
    </row>
    <row r="69" spans="1:16" ht="15.75" customHeight="1" x14ac:dyDescent="0.3">
      <c r="A69" s="23" t="s">
        <v>88</v>
      </c>
      <c r="B69" s="168">
        <v>175</v>
      </c>
      <c r="C69" s="168">
        <v>129</v>
      </c>
      <c r="D69" s="168">
        <v>78</v>
      </c>
      <c r="E69" s="169">
        <v>116</v>
      </c>
      <c r="F69" s="169">
        <v>73</v>
      </c>
      <c r="G69" s="169">
        <v>44</v>
      </c>
      <c r="H69" s="169">
        <v>34</v>
      </c>
      <c r="I69" s="169">
        <v>37</v>
      </c>
      <c r="J69" s="169">
        <v>29</v>
      </c>
      <c r="K69" s="169">
        <v>29</v>
      </c>
      <c r="L69" s="135">
        <v>46</v>
      </c>
      <c r="M69" s="136">
        <v>57</v>
      </c>
      <c r="N69" s="136">
        <v>39</v>
      </c>
      <c r="O69" s="136">
        <v>53</v>
      </c>
      <c r="P69" s="136">
        <v>41</v>
      </c>
    </row>
    <row r="70" spans="1:16" ht="15.75" customHeight="1" x14ac:dyDescent="0.3">
      <c r="A70" s="21" t="s">
        <v>89</v>
      </c>
      <c r="B70" s="168">
        <v>0</v>
      </c>
      <c r="C70" s="168">
        <v>0</v>
      </c>
      <c r="D70" s="168">
        <v>0</v>
      </c>
      <c r="E70" s="168">
        <v>0</v>
      </c>
      <c r="F70" s="168">
        <v>0</v>
      </c>
      <c r="G70" s="169">
        <v>40</v>
      </c>
      <c r="H70" s="169">
        <v>32</v>
      </c>
      <c r="I70" s="169">
        <v>29</v>
      </c>
      <c r="J70" s="169">
        <v>25</v>
      </c>
      <c r="K70" s="169">
        <v>20</v>
      </c>
      <c r="L70" s="135">
        <v>17</v>
      </c>
      <c r="M70" s="136">
        <v>24</v>
      </c>
      <c r="N70" s="136">
        <v>33</v>
      </c>
      <c r="O70" s="136">
        <v>16</v>
      </c>
      <c r="P70" s="136">
        <v>8</v>
      </c>
    </row>
    <row r="71" spans="1:16" ht="15.75" customHeight="1" x14ac:dyDescent="0.3">
      <c r="A71" s="23" t="s">
        <v>267</v>
      </c>
      <c r="B71" s="168">
        <v>66</v>
      </c>
      <c r="C71" s="168">
        <v>56</v>
      </c>
      <c r="D71" s="168">
        <v>23</v>
      </c>
      <c r="E71" s="169">
        <v>15</v>
      </c>
      <c r="F71" s="169">
        <v>16</v>
      </c>
      <c r="G71" s="169">
        <v>29</v>
      </c>
      <c r="H71" s="169">
        <v>8</v>
      </c>
      <c r="I71" s="169">
        <v>6</v>
      </c>
      <c r="J71" s="169">
        <v>6</v>
      </c>
      <c r="K71" s="169">
        <v>0</v>
      </c>
      <c r="L71" s="135">
        <v>0</v>
      </c>
      <c r="M71" s="136">
        <v>0</v>
      </c>
      <c r="N71" s="136">
        <v>0</v>
      </c>
      <c r="O71" s="136">
        <v>0</v>
      </c>
      <c r="P71" s="136">
        <v>0</v>
      </c>
    </row>
    <row r="72" spans="1:16" ht="15.75" customHeight="1" x14ac:dyDescent="0.3">
      <c r="A72" s="23" t="s">
        <v>388</v>
      </c>
      <c r="B72" s="168">
        <v>0</v>
      </c>
      <c r="C72" s="168">
        <v>0</v>
      </c>
      <c r="D72" s="168">
        <v>0</v>
      </c>
      <c r="E72" s="168">
        <v>0</v>
      </c>
      <c r="F72" s="168">
        <v>0</v>
      </c>
      <c r="G72" s="168">
        <v>0</v>
      </c>
      <c r="H72" s="168">
        <v>0</v>
      </c>
      <c r="I72" s="168">
        <v>0</v>
      </c>
      <c r="J72" s="168">
        <v>0</v>
      </c>
      <c r="K72" s="168">
        <v>0</v>
      </c>
      <c r="L72" s="168">
        <v>0</v>
      </c>
      <c r="M72" s="136">
        <v>1</v>
      </c>
      <c r="N72" s="136">
        <v>4</v>
      </c>
      <c r="O72" s="136">
        <v>0</v>
      </c>
      <c r="P72" s="136">
        <v>0</v>
      </c>
    </row>
    <row r="73" spans="1:16" ht="15.75" customHeight="1" x14ac:dyDescent="0.3">
      <c r="A73" s="21" t="s">
        <v>92</v>
      </c>
      <c r="B73" s="168">
        <v>0</v>
      </c>
      <c r="C73" s="168">
        <v>0</v>
      </c>
      <c r="D73" s="168">
        <v>0</v>
      </c>
      <c r="E73" s="168">
        <v>0</v>
      </c>
      <c r="F73" s="168">
        <v>0</v>
      </c>
      <c r="G73" s="169">
        <v>0</v>
      </c>
      <c r="H73" s="169">
        <v>10</v>
      </c>
      <c r="I73" s="169">
        <v>5</v>
      </c>
      <c r="J73" s="169">
        <v>6</v>
      </c>
      <c r="K73" s="169">
        <v>8</v>
      </c>
      <c r="L73" s="135">
        <v>8</v>
      </c>
      <c r="M73" s="136">
        <v>5</v>
      </c>
      <c r="N73" s="136">
        <v>1</v>
      </c>
      <c r="O73" s="136">
        <v>7</v>
      </c>
      <c r="P73" s="136">
        <v>6</v>
      </c>
    </row>
    <row r="74" spans="1:16" ht="15.75" customHeight="1" x14ac:dyDescent="0.3">
      <c r="A74" s="21" t="s">
        <v>93</v>
      </c>
      <c r="B74" s="168">
        <v>0</v>
      </c>
      <c r="C74" s="168">
        <v>0</v>
      </c>
      <c r="D74" s="168">
        <v>0</v>
      </c>
      <c r="E74" s="168">
        <v>0</v>
      </c>
      <c r="F74" s="168">
        <v>0</v>
      </c>
      <c r="G74" s="169">
        <v>0</v>
      </c>
      <c r="H74" s="169">
        <v>5</v>
      </c>
      <c r="I74" s="169">
        <v>3</v>
      </c>
      <c r="J74" s="169">
        <v>1</v>
      </c>
      <c r="K74" s="169">
        <v>0</v>
      </c>
      <c r="L74" s="135">
        <v>4</v>
      </c>
      <c r="M74" s="136">
        <v>2</v>
      </c>
      <c r="N74" s="136">
        <v>4</v>
      </c>
      <c r="O74" s="136">
        <v>6</v>
      </c>
      <c r="P74" s="136">
        <v>2</v>
      </c>
    </row>
    <row r="75" spans="1:16" ht="15.75" customHeight="1" x14ac:dyDescent="0.3">
      <c r="A75" s="21" t="s">
        <v>99</v>
      </c>
      <c r="B75" s="168">
        <v>121</v>
      </c>
      <c r="C75" s="168">
        <v>135</v>
      </c>
      <c r="D75" s="168">
        <v>186</v>
      </c>
      <c r="E75" s="169">
        <v>247</v>
      </c>
      <c r="F75" s="169">
        <v>257</v>
      </c>
      <c r="G75" s="169">
        <v>311</v>
      </c>
      <c r="H75" s="169">
        <v>191</v>
      </c>
      <c r="I75" s="169">
        <v>212</v>
      </c>
      <c r="J75" s="169">
        <v>183</v>
      </c>
      <c r="K75" s="169">
        <v>283</v>
      </c>
      <c r="L75" s="135">
        <v>309</v>
      </c>
      <c r="M75" s="136">
        <v>294</v>
      </c>
      <c r="N75" s="136">
        <v>254</v>
      </c>
      <c r="O75" s="136">
        <v>59</v>
      </c>
      <c r="P75" s="136">
        <v>2</v>
      </c>
    </row>
    <row r="76" spans="1:16" ht="15.75" customHeight="1" x14ac:dyDescent="0.3">
      <c r="A76" s="21" t="s">
        <v>623</v>
      </c>
      <c r="B76" s="168">
        <v>317</v>
      </c>
      <c r="C76" s="168">
        <v>317</v>
      </c>
      <c r="D76" s="168">
        <v>295</v>
      </c>
      <c r="E76" s="169">
        <v>441</v>
      </c>
      <c r="F76" s="169">
        <v>589</v>
      </c>
      <c r="G76" s="169">
        <v>720</v>
      </c>
      <c r="H76" s="169">
        <v>568</v>
      </c>
      <c r="I76" s="169">
        <v>702</v>
      </c>
      <c r="J76" s="169">
        <v>798</v>
      </c>
      <c r="K76" s="169">
        <v>977</v>
      </c>
      <c r="L76" s="135">
        <v>914</v>
      </c>
      <c r="M76" s="136">
        <v>938</v>
      </c>
      <c r="N76" s="136">
        <v>1067</v>
      </c>
      <c r="O76" s="136">
        <v>2220</v>
      </c>
      <c r="P76" s="136">
        <v>4034</v>
      </c>
    </row>
    <row r="77" spans="1:16" ht="15.75" customHeight="1" x14ac:dyDescent="0.3">
      <c r="A77" s="23" t="s">
        <v>258</v>
      </c>
      <c r="B77" s="168">
        <v>66</v>
      </c>
      <c r="C77" s="168">
        <v>45</v>
      </c>
      <c r="D77" s="168">
        <v>49</v>
      </c>
      <c r="E77" s="169">
        <v>99</v>
      </c>
      <c r="F77" s="169">
        <v>58</v>
      </c>
      <c r="G77" s="169">
        <v>75</v>
      </c>
      <c r="H77" s="169">
        <v>104</v>
      </c>
      <c r="I77" s="169">
        <v>93</v>
      </c>
      <c r="J77" s="169">
        <v>95</v>
      </c>
      <c r="K77" s="169">
        <v>55</v>
      </c>
      <c r="L77" s="135">
        <v>0</v>
      </c>
      <c r="M77" s="136">
        <v>0</v>
      </c>
      <c r="N77" s="136">
        <v>0</v>
      </c>
      <c r="O77" s="136">
        <v>0</v>
      </c>
      <c r="P77" s="136">
        <v>0</v>
      </c>
    </row>
    <row r="78" spans="1:16" ht="15.75" customHeight="1" x14ac:dyDescent="0.3">
      <c r="A78" s="6" t="s">
        <v>673</v>
      </c>
      <c r="B78" s="168">
        <v>9</v>
      </c>
      <c r="C78" s="168">
        <v>11</v>
      </c>
      <c r="D78" s="168">
        <v>19</v>
      </c>
      <c r="E78" s="169">
        <v>20</v>
      </c>
      <c r="F78" s="169">
        <v>30</v>
      </c>
      <c r="G78" s="169">
        <v>10</v>
      </c>
      <c r="H78" s="169">
        <v>21</v>
      </c>
      <c r="I78" s="169">
        <v>12</v>
      </c>
      <c r="J78" s="169">
        <v>4</v>
      </c>
      <c r="K78" s="169">
        <v>5</v>
      </c>
      <c r="L78" s="135">
        <v>0</v>
      </c>
      <c r="M78" s="136">
        <v>0</v>
      </c>
      <c r="N78" s="136">
        <v>0</v>
      </c>
      <c r="O78" s="136">
        <v>2</v>
      </c>
      <c r="P78" s="136">
        <v>1</v>
      </c>
    </row>
    <row r="79" spans="1:16" ht="15.75" customHeight="1" x14ac:dyDescent="0.3">
      <c r="A79" s="23" t="s">
        <v>106</v>
      </c>
      <c r="B79" s="168">
        <v>0</v>
      </c>
      <c r="C79" s="168">
        <v>0</v>
      </c>
      <c r="D79" s="168">
        <v>2</v>
      </c>
      <c r="E79" s="169">
        <v>0</v>
      </c>
      <c r="F79" s="169">
        <v>3</v>
      </c>
      <c r="G79" s="169">
        <v>0</v>
      </c>
      <c r="H79" s="169">
        <v>2</v>
      </c>
      <c r="I79" s="169">
        <v>0</v>
      </c>
      <c r="J79" s="169">
        <v>1</v>
      </c>
      <c r="K79" s="169">
        <v>1</v>
      </c>
      <c r="L79" s="135">
        <v>1</v>
      </c>
      <c r="M79" s="136">
        <v>2</v>
      </c>
      <c r="N79" s="136">
        <v>2</v>
      </c>
      <c r="O79" s="136">
        <v>4</v>
      </c>
      <c r="P79" s="136">
        <v>4</v>
      </c>
    </row>
    <row r="80" spans="1:16" ht="15.75" customHeight="1" x14ac:dyDescent="0.3">
      <c r="A80" s="6" t="s">
        <v>233</v>
      </c>
      <c r="B80" s="168">
        <v>0</v>
      </c>
      <c r="C80" s="168">
        <v>0</v>
      </c>
      <c r="D80" s="168">
        <v>0</v>
      </c>
      <c r="E80" s="168">
        <v>0</v>
      </c>
      <c r="F80" s="168">
        <v>0</v>
      </c>
      <c r="G80" s="168">
        <v>0</v>
      </c>
      <c r="H80" s="168">
        <v>0</v>
      </c>
      <c r="I80" s="168">
        <v>0</v>
      </c>
      <c r="J80" s="168">
        <v>0</v>
      </c>
      <c r="K80" s="169">
        <v>1</v>
      </c>
      <c r="L80" s="135">
        <v>57</v>
      </c>
      <c r="M80" s="136">
        <v>67</v>
      </c>
      <c r="N80" s="136">
        <v>96</v>
      </c>
      <c r="O80" s="136">
        <v>141</v>
      </c>
      <c r="P80" s="136">
        <v>229</v>
      </c>
    </row>
    <row r="81" spans="1:16" ht="15.75" customHeight="1" x14ac:dyDescent="0.3">
      <c r="A81" s="21" t="s">
        <v>115</v>
      </c>
      <c r="B81" s="168">
        <v>0</v>
      </c>
      <c r="C81" s="168">
        <v>0</v>
      </c>
      <c r="D81" s="168">
        <v>0</v>
      </c>
      <c r="E81" s="169">
        <v>0</v>
      </c>
      <c r="F81" s="169">
        <v>2</v>
      </c>
      <c r="G81" s="169">
        <v>7</v>
      </c>
      <c r="H81" s="169">
        <v>9</v>
      </c>
      <c r="I81" s="169">
        <v>9</v>
      </c>
      <c r="J81" s="169">
        <v>1</v>
      </c>
      <c r="K81" s="169">
        <v>8</v>
      </c>
      <c r="L81" s="135">
        <v>10</v>
      </c>
      <c r="M81" s="136">
        <v>19</v>
      </c>
      <c r="N81" s="136">
        <v>18</v>
      </c>
      <c r="O81" s="136">
        <v>11</v>
      </c>
      <c r="P81" s="136">
        <v>12</v>
      </c>
    </row>
    <row r="82" spans="1:16" ht="15.75" customHeight="1" x14ac:dyDescent="0.3">
      <c r="A82" s="23" t="s">
        <v>119</v>
      </c>
      <c r="B82" s="168">
        <v>18</v>
      </c>
      <c r="C82" s="168">
        <v>10</v>
      </c>
      <c r="D82" s="168">
        <v>11</v>
      </c>
      <c r="E82" s="169">
        <v>9</v>
      </c>
      <c r="F82" s="169">
        <v>18</v>
      </c>
      <c r="G82" s="169">
        <v>41</v>
      </c>
      <c r="H82" s="169">
        <v>43</v>
      </c>
      <c r="I82" s="169">
        <v>32</v>
      </c>
      <c r="J82" s="169">
        <v>34</v>
      </c>
      <c r="K82" s="169">
        <v>44</v>
      </c>
      <c r="L82" s="135">
        <v>43</v>
      </c>
      <c r="M82" s="136">
        <v>48</v>
      </c>
      <c r="N82" s="136">
        <v>85</v>
      </c>
      <c r="O82" s="136">
        <v>137</v>
      </c>
      <c r="P82" s="136">
        <v>137</v>
      </c>
    </row>
    <row r="83" spans="1:16" ht="15.75" customHeight="1" x14ac:dyDescent="0.3">
      <c r="A83" s="23" t="s">
        <v>127</v>
      </c>
      <c r="B83" s="168">
        <v>1670</v>
      </c>
      <c r="C83" s="168">
        <v>1523</v>
      </c>
      <c r="D83" s="168">
        <v>1311</v>
      </c>
      <c r="E83" s="169">
        <v>1337</v>
      </c>
      <c r="F83" s="169">
        <v>1357</v>
      </c>
      <c r="G83" s="169">
        <v>1602</v>
      </c>
      <c r="H83" s="169">
        <v>1613</v>
      </c>
      <c r="I83" s="169">
        <v>1641</v>
      </c>
      <c r="J83" s="169">
        <v>1430</v>
      </c>
      <c r="K83" s="169">
        <v>1478</v>
      </c>
      <c r="L83" s="135">
        <v>1530</v>
      </c>
      <c r="M83" s="136">
        <v>1432</v>
      </c>
      <c r="N83" s="136">
        <v>1470</v>
      </c>
      <c r="O83" s="136">
        <v>1607</v>
      </c>
      <c r="P83" s="136">
        <v>1539</v>
      </c>
    </row>
    <row r="84" spans="1:16" ht="15.75" customHeight="1" x14ac:dyDescent="0.3">
      <c r="A84" s="21" t="s">
        <v>268</v>
      </c>
      <c r="B84" s="168">
        <v>0</v>
      </c>
      <c r="C84" s="168">
        <v>0</v>
      </c>
      <c r="D84" s="168">
        <v>1</v>
      </c>
      <c r="E84" s="169">
        <v>0</v>
      </c>
      <c r="F84" s="169">
        <v>1</v>
      </c>
      <c r="G84" s="169">
        <v>17</v>
      </c>
      <c r="H84" s="169">
        <v>1</v>
      </c>
      <c r="I84" s="169">
        <v>0</v>
      </c>
      <c r="J84" s="169">
        <v>0</v>
      </c>
      <c r="K84" s="169">
        <v>0</v>
      </c>
      <c r="L84" s="135">
        <v>1</v>
      </c>
      <c r="M84" s="136">
        <v>1</v>
      </c>
      <c r="N84" s="136">
        <v>0</v>
      </c>
      <c r="O84" s="136">
        <v>0</v>
      </c>
      <c r="P84" s="136">
        <v>0</v>
      </c>
    </row>
    <row r="85" spans="1:16" ht="15.75" customHeight="1" x14ac:dyDescent="0.3">
      <c r="A85" s="23" t="s">
        <v>128</v>
      </c>
      <c r="B85" s="168">
        <v>113</v>
      </c>
      <c r="C85" s="168">
        <v>103</v>
      </c>
      <c r="D85" s="168">
        <v>88</v>
      </c>
      <c r="E85" s="169">
        <v>97</v>
      </c>
      <c r="F85" s="169">
        <v>66</v>
      </c>
      <c r="G85" s="169">
        <v>83</v>
      </c>
      <c r="H85" s="169">
        <v>65</v>
      </c>
      <c r="I85" s="169">
        <v>49</v>
      </c>
      <c r="J85" s="169">
        <v>38</v>
      </c>
      <c r="K85" s="169">
        <v>40</v>
      </c>
      <c r="L85" s="135">
        <v>25</v>
      </c>
      <c r="M85" s="136">
        <v>32</v>
      </c>
      <c r="N85" s="136">
        <v>7</v>
      </c>
      <c r="O85" s="136">
        <v>0</v>
      </c>
      <c r="P85" s="136">
        <v>0</v>
      </c>
    </row>
    <row r="86" spans="1:16" ht="15.75" customHeight="1" x14ac:dyDescent="0.3">
      <c r="A86" s="23" t="s">
        <v>129</v>
      </c>
      <c r="B86" s="168">
        <v>0</v>
      </c>
      <c r="C86" s="168">
        <v>0</v>
      </c>
      <c r="D86" s="168">
        <v>0</v>
      </c>
      <c r="E86" s="168">
        <v>0</v>
      </c>
      <c r="F86" s="168">
        <v>0</v>
      </c>
      <c r="G86" s="169">
        <v>66</v>
      </c>
      <c r="H86" s="169">
        <v>65</v>
      </c>
      <c r="I86" s="169">
        <v>65</v>
      </c>
      <c r="J86" s="169">
        <v>88</v>
      </c>
      <c r="K86" s="169">
        <v>104</v>
      </c>
      <c r="L86" s="135">
        <v>78</v>
      </c>
      <c r="M86" s="136">
        <v>53</v>
      </c>
      <c r="N86" s="136">
        <v>33</v>
      </c>
      <c r="O86" s="136">
        <v>12</v>
      </c>
      <c r="P86" s="136">
        <v>1</v>
      </c>
    </row>
    <row r="87" spans="1:16" ht="15.75" customHeight="1" x14ac:dyDescent="0.3">
      <c r="B87" s="169"/>
      <c r="C87" s="170"/>
      <c r="D87" s="170"/>
      <c r="E87" s="169"/>
      <c r="F87" s="169"/>
      <c r="G87" s="169"/>
      <c r="H87" s="169"/>
      <c r="I87" s="169"/>
      <c r="J87" s="169"/>
      <c r="K87" s="169"/>
      <c r="L87" s="135"/>
      <c r="M87" s="136"/>
      <c r="N87" s="136"/>
      <c r="O87" s="136"/>
      <c r="P87" s="136"/>
    </row>
    <row r="88" spans="1:16" ht="15.75" customHeight="1" x14ac:dyDescent="0.3">
      <c r="A88" s="98" t="s">
        <v>146</v>
      </c>
      <c r="B88" s="171">
        <f t="shared" ref="B88:M88" si="4">SUM(B90:B106)</f>
        <v>223</v>
      </c>
      <c r="C88" s="171">
        <f t="shared" si="4"/>
        <v>203</v>
      </c>
      <c r="D88" s="171">
        <f t="shared" si="4"/>
        <v>189</v>
      </c>
      <c r="E88" s="171">
        <f t="shared" si="4"/>
        <v>232</v>
      </c>
      <c r="F88" s="171">
        <f t="shared" si="4"/>
        <v>279</v>
      </c>
      <c r="G88" s="171">
        <f t="shared" si="4"/>
        <v>435</v>
      </c>
      <c r="H88" s="171">
        <f t="shared" si="4"/>
        <v>582</v>
      </c>
      <c r="I88" s="171">
        <f t="shared" si="4"/>
        <v>731</v>
      </c>
      <c r="J88" s="171">
        <f t="shared" si="4"/>
        <v>759</v>
      </c>
      <c r="K88" s="171">
        <f t="shared" si="4"/>
        <v>930</v>
      </c>
      <c r="L88" s="130">
        <f t="shared" si="4"/>
        <v>1009</v>
      </c>
      <c r="M88" s="129">
        <f t="shared" si="4"/>
        <v>1236</v>
      </c>
      <c r="N88" s="129">
        <f>SUM(N90:N106)</f>
        <v>1407</v>
      </c>
      <c r="O88" s="129">
        <f>SUM(O90:O106)</f>
        <v>1420</v>
      </c>
      <c r="P88" s="129">
        <f>SUM(P90:P106)</f>
        <v>1522</v>
      </c>
    </row>
    <row r="89" spans="1:16" ht="15.75" customHeight="1" x14ac:dyDescent="0.3">
      <c r="A89" s="23"/>
      <c r="B89" s="169"/>
      <c r="C89" s="168"/>
      <c r="D89" s="168"/>
      <c r="E89" s="169"/>
      <c r="F89" s="169"/>
      <c r="G89" s="169"/>
      <c r="H89" s="169"/>
      <c r="I89" s="169"/>
      <c r="J89" s="169"/>
      <c r="K89" s="169"/>
      <c r="L89" s="135"/>
      <c r="M89" s="136"/>
      <c r="N89" s="136"/>
      <c r="O89" s="136"/>
      <c r="P89" s="136"/>
    </row>
    <row r="90" spans="1:16" ht="15.75" customHeight="1" x14ac:dyDescent="0.3">
      <c r="A90" s="24" t="s">
        <v>269</v>
      </c>
      <c r="B90" s="168">
        <v>4</v>
      </c>
      <c r="C90" s="168">
        <v>0</v>
      </c>
      <c r="D90" s="168">
        <v>0</v>
      </c>
      <c r="E90" s="169">
        <v>0</v>
      </c>
      <c r="F90" s="169">
        <v>0</v>
      </c>
      <c r="G90" s="169">
        <v>0</v>
      </c>
      <c r="H90" s="169">
        <v>1</v>
      </c>
      <c r="I90" s="169">
        <v>0</v>
      </c>
      <c r="J90" s="169">
        <v>0</v>
      </c>
      <c r="K90" s="169">
        <v>0</v>
      </c>
      <c r="L90" s="135">
        <v>0</v>
      </c>
      <c r="M90" s="136">
        <v>0</v>
      </c>
      <c r="N90" s="136">
        <v>0</v>
      </c>
      <c r="O90" s="136">
        <v>0</v>
      </c>
      <c r="P90" s="136">
        <v>0</v>
      </c>
    </row>
    <row r="91" spans="1:16" ht="15.75" customHeight="1" x14ac:dyDescent="0.3">
      <c r="A91" s="6" t="s">
        <v>207</v>
      </c>
      <c r="B91" s="168">
        <v>0</v>
      </c>
      <c r="C91" s="168">
        <v>16</v>
      </c>
      <c r="D91" s="168">
        <v>3</v>
      </c>
      <c r="E91" s="169">
        <v>11</v>
      </c>
      <c r="F91" s="169">
        <v>19</v>
      </c>
      <c r="G91" s="169">
        <v>26</v>
      </c>
      <c r="H91" s="169">
        <v>17</v>
      </c>
      <c r="I91" s="169">
        <v>31</v>
      </c>
      <c r="J91" s="169">
        <v>12</v>
      </c>
      <c r="K91" s="169">
        <v>9</v>
      </c>
      <c r="L91" s="135">
        <v>6</v>
      </c>
      <c r="M91" s="136">
        <v>9</v>
      </c>
      <c r="N91" s="136">
        <v>8</v>
      </c>
      <c r="O91" s="136">
        <v>11</v>
      </c>
      <c r="P91" s="136">
        <v>9</v>
      </c>
    </row>
    <row r="92" spans="1:16" ht="15.75" customHeight="1" x14ac:dyDescent="0.3">
      <c r="A92" s="23" t="s">
        <v>40</v>
      </c>
      <c r="B92" s="168">
        <v>43</v>
      </c>
      <c r="C92" s="168">
        <v>25</v>
      </c>
      <c r="D92" s="168">
        <v>30</v>
      </c>
      <c r="E92" s="169">
        <v>25</v>
      </c>
      <c r="F92" s="169">
        <v>21</v>
      </c>
      <c r="G92" s="169">
        <v>43</v>
      </c>
      <c r="H92" s="169">
        <v>32</v>
      </c>
      <c r="I92" s="169">
        <v>22</v>
      </c>
      <c r="J92" s="169">
        <v>33</v>
      </c>
      <c r="K92" s="169">
        <v>30</v>
      </c>
      <c r="L92" s="135">
        <v>14</v>
      </c>
      <c r="M92" s="136">
        <v>14</v>
      </c>
      <c r="N92" s="136">
        <v>38</v>
      </c>
      <c r="O92" s="136">
        <v>37</v>
      </c>
      <c r="P92" s="136">
        <v>30</v>
      </c>
    </row>
    <row r="93" spans="1:16" ht="15.75" customHeight="1" x14ac:dyDescent="0.3">
      <c r="A93" s="6" t="s">
        <v>213</v>
      </c>
      <c r="B93" s="168">
        <v>119</v>
      </c>
      <c r="C93" s="168">
        <v>105</v>
      </c>
      <c r="D93" s="168">
        <v>82</v>
      </c>
      <c r="E93" s="169">
        <v>81</v>
      </c>
      <c r="F93" s="169">
        <v>51</v>
      </c>
      <c r="G93" s="169">
        <v>94</v>
      </c>
      <c r="H93" s="169">
        <v>97</v>
      </c>
      <c r="I93" s="169">
        <v>184</v>
      </c>
      <c r="J93" s="169">
        <v>135</v>
      </c>
      <c r="K93" s="169">
        <v>259</v>
      </c>
      <c r="L93" s="135">
        <v>254</v>
      </c>
      <c r="M93" s="136">
        <v>268</v>
      </c>
      <c r="N93" s="136">
        <v>461</v>
      </c>
      <c r="O93" s="136">
        <v>388</v>
      </c>
      <c r="P93" s="136">
        <v>367</v>
      </c>
    </row>
    <row r="94" spans="1:16" ht="15.75" customHeight="1" x14ac:dyDescent="0.3">
      <c r="A94" s="6" t="s">
        <v>389</v>
      </c>
      <c r="B94" s="168">
        <v>0</v>
      </c>
      <c r="C94" s="168">
        <v>0</v>
      </c>
      <c r="D94" s="168">
        <v>0</v>
      </c>
      <c r="E94" s="169">
        <v>0</v>
      </c>
      <c r="F94" s="169">
        <v>0</v>
      </c>
      <c r="G94" s="169">
        <v>0</v>
      </c>
      <c r="H94" s="169">
        <v>1</v>
      </c>
      <c r="I94" s="169">
        <v>0</v>
      </c>
      <c r="J94" s="169">
        <v>0</v>
      </c>
      <c r="K94" s="169">
        <v>0</v>
      </c>
      <c r="L94" s="135">
        <v>0</v>
      </c>
      <c r="M94" s="136">
        <v>0</v>
      </c>
      <c r="N94" s="136">
        <v>0</v>
      </c>
      <c r="O94" s="136">
        <v>0</v>
      </c>
      <c r="P94" s="136">
        <v>0</v>
      </c>
    </row>
    <row r="95" spans="1:16" ht="15.75" customHeight="1" x14ac:dyDescent="0.3">
      <c r="A95" s="23" t="s">
        <v>42</v>
      </c>
      <c r="B95" s="168">
        <v>27</v>
      </c>
      <c r="C95" s="168">
        <v>27</v>
      </c>
      <c r="D95" s="168">
        <v>23</v>
      </c>
      <c r="E95" s="169">
        <v>54</v>
      </c>
      <c r="F95" s="169">
        <v>125</v>
      </c>
      <c r="G95" s="169">
        <v>219</v>
      </c>
      <c r="H95" s="169">
        <v>379</v>
      </c>
      <c r="I95" s="169">
        <v>457</v>
      </c>
      <c r="J95" s="169">
        <v>527</v>
      </c>
      <c r="K95" s="169">
        <v>593</v>
      </c>
      <c r="L95" s="135">
        <v>683</v>
      </c>
      <c r="M95" s="136">
        <v>906</v>
      </c>
      <c r="N95" s="136">
        <v>883</v>
      </c>
      <c r="O95" s="136">
        <v>941</v>
      </c>
      <c r="P95" s="136">
        <v>1053</v>
      </c>
    </row>
    <row r="96" spans="1:16" ht="15.75" customHeight="1" x14ac:dyDescent="0.3">
      <c r="A96" s="23" t="s">
        <v>390</v>
      </c>
      <c r="B96" s="168">
        <v>0</v>
      </c>
      <c r="C96" s="168">
        <v>0</v>
      </c>
      <c r="D96" s="168">
        <v>0</v>
      </c>
      <c r="E96" s="169">
        <v>0</v>
      </c>
      <c r="F96" s="169">
        <v>0</v>
      </c>
      <c r="G96" s="169">
        <v>0</v>
      </c>
      <c r="H96" s="169">
        <v>0</v>
      </c>
      <c r="I96" s="169">
        <v>0</v>
      </c>
      <c r="J96" s="169">
        <v>0</v>
      </c>
      <c r="K96" s="169">
        <v>0</v>
      </c>
      <c r="L96" s="135">
        <v>0</v>
      </c>
      <c r="M96" s="136">
        <v>1</v>
      </c>
      <c r="N96" s="136">
        <v>0</v>
      </c>
      <c r="O96" s="136">
        <v>0</v>
      </c>
      <c r="P96" s="136">
        <v>0</v>
      </c>
    </row>
    <row r="97" spans="1:16" ht="15.75" customHeight="1" x14ac:dyDescent="0.3">
      <c r="A97" s="21" t="s">
        <v>270</v>
      </c>
      <c r="B97" s="168">
        <v>0</v>
      </c>
      <c r="C97" s="168">
        <v>0</v>
      </c>
      <c r="D97" s="168">
        <v>1</v>
      </c>
      <c r="E97" s="169">
        <v>0</v>
      </c>
      <c r="F97" s="169">
        <v>4</v>
      </c>
      <c r="G97" s="169">
        <v>10</v>
      </c>
      <c r="H97" s="169">
        <v>1</v>
      </c>
      <c r="I97" s="169">
        <v>2</v>
      </c>
      <c r="J97" s="169">
        <v>2</v>
      </c>
      <c r="K97" s="169">
        <v>0</v>
      </c>
      <c r="L97" s="135">
        <v>1</v>
      </c>
      <c r="M97" s="136">
        <v>0</v>
      </c>
      <c r="N97" s="136">
        <v>0</v>
      </c>
      <c r="O97" s="136">
        <v>0</v>
      </c>
      <c r="P97" s="136">
        <v>0</v>
      </c>
    </row>
    <row r="98" spans="1:16" ht="15.75" customHeight="1" x14ac:dyDescent="0.3">
      <c r="A98" s="21" t="s">
        <v>590</v>
      </c>
      <c r="B98" s="168">
        <v>0</v>
      </c>
      <c r="C98" s="168">
        <v>0</v>
      </c>
      <c r="D98" s="168">
        <v>0</v>
      </c>
      <c r="E98" s="169">
        <v>0</v>
      </c>
      <c r="F98" s="169">
        <v>0</v>
      </c>
      <c r="G98" s="169">
        <v>0</v>
      </c>
      <c r="H98" s="169">
        <v>0</v>
      </c>
      <c r="I98" s="169">
        <v>1</v>
      </c>
      <c r="J98" s="169">
        <v>0</v>
      </c>
      <c r="K98" s="169">
        <v>0</v>
      </c>
      <c r="L98" s="135">
        <v>0</v>
      </c>
      <c r="M98" s="136">
        <v>0</v>
      </c>
      <c r="N98" s="136">
        <v>1</v>
      </c>
      <c r="O98" s="136">
        <v>0</v>
      </c>
      <c r="P98" s="136">
        <v>0</v>
      </c>
    </row>
    <row r="99" spans="1:16" ht="15.75" customHeight="1" x14ac:dyDescent="0.3">
      <c r="A99" s="23" t="s">
        <v>70</v>
      </c>
      <c r="B99" s="168">
        <v>18</v>
      </c>
      <c r="C99" s="168">
        <v>12</v>
      </c>
      <c r="D99" s="168">
        <v>24</v>
      </c>
      <c r="E99" s="169">
        <v>15</v>
      </c>
      <c r="F99" s="169">
        <v>18</v>
      </c>
      <c r="G99" s="169">
        <v>20</v>
      </c>
      <c r="H99" s="169">
        <v>21</v>
      </c>
      <c r="I99" s="169">
        <v>13</v>
      </c>
      <c r="J99" s="169">
        <v>9</v>
      </c>
      <c r="K99" s="169">
        <v>14</v>
      </c>
      <c r="L99" s="135">
        <v>17</v>
      </c>
      <c r="M99" s="136">
        <v>6</v>
      </c>
      <c r="N99" s="136">
        <v>4</v>
      </c>
      <c r="O99" s="136">
        <v>8</v>
      </c>
      <c r="P99" s="136">
        <v>46</v>
      </c>
    </row>
    <row r="100" spans="1:16" ht="15.75" customHeight="1" x14ac:dyDescent="0.3">
      <c r="A100" s="6" t="s">
        <v>224</v>
      </c>
      <c r="B100" s="168">
        <v>10</v>
      </c>
      <c r="C100" s="168">
        <v>6</v>
      </c>
      <c r="D100" s="168">
        <v>16</v>
      </c>
      <c r="E100" s="169">
        <v>6</v>
      </c>
      <c r="F100" s="169">
        <v>5</v>
      </c>
      <c r="G100" s="169">
        <v>3</v>
      </c>
      <c r="H100" s="169">
        <v>0</v>
      </c>
      <c r="I100" s="169">
        <v>3</v>
      </c>
      <c r="J100" s="169">
        <v>1</v>
      </c>
      <c r="K100" s="169">
        <v>2</v>
      </c>
      <c r="L100" s="135">
        <v>5</v>
      </c>
      <c r="M100" s="136">
        <v>6</v>
      </c>
      <c r="N100" s="136">
        <v>6</v>
      </c>
      <c r="O100" s="136">
        <v>5</v>
      </c>
      <c r="P100" s="136">
        <v>3</v>
      </c>
    </row>
    <row r="101" spans="1:16" ht="15.75" customHeight="1" x14ac:dyDescent="0.3">
      <c r="A101" s="21" t="s">
        <v>81</v>
      </c>
      <c r="B101" s="168">
        <v>0</v>
      </c>
      <c r="C101" s="168">
        <v>9</v>
      </c>
      <c r="D101" s="168">
        <v>6</v>
      </c>
      <c r="E101" s="169">
        <v>32</v>
      </c>
      <c r="F101" s="169">
        <v>23</v>
      </c>
      <c r="G101" s="169">
        <v>8</v>
      </c>
      <c r="H101" s="169">
        <v>18</v>
      </c>
      <c r="I101" s="169">
        <v>9</v>
      </c>
      <c r="J101" s="169">
        <v>22</v>
      </c>
      <c r="K101" s="169">
        <v>11</v>
      </c>
      <c r="L101" s="135">
        <v>10</v>
      </c>
      <c r="M101" s="136">
        <v>7</v>
      </c>
      <c r="N101" s="136">
        <v>5</v>
      </c>
      <c r="O101" s="136">
        <v>22</v>
      </c>
      <c r="P101" s="136">
        <v>3</v>
      </c>
    </row>
    <row r="102" spans="1:16" ht="15.75" customHeight="1" x14ac:dyDescent="0.3">
      <c r="A102" s="21" t="s">
        <v>84</v>
      </c>
      <c r="B102" s="168">
        <v>0</v>
      </c>
      <c r="C102" s="168">
        <v>0</v>
      </c>
      <c r="D102" s="168">
        <v>0</v>
      </c>
      <c r="E102" s="169">
        <v>2</v>
      </c>
      <c r="F102" s="169">
        <v>4</v>
      </c>
      <c r="G102" s="169">
        <v>2</v>
      </c>
      <c r="H102" s="169">
        <v>0</v>
      </c>
      <c r="I102" s="169">
        <v>0</v>
      </c>
      <c r="J102" s="169">
        <v>0</v>
      </c>
      <c r="K102" s="169">
        <v>1</v>
      </c>
      <c r="L102" s="135">
        <v>2</v>
      </c>
      <c r="M102" s="136">
        <v>0</v>
      </c>
      <c r="N102" s="136">
        <v>0</v>
      </c>
      <c r="O102" s="136">
        <v>2</v>
      </c>
      <c r="P102" s="136">
        <v>0</v>
      </c>
    </row>
    <row r="103" spans="1:16" ht="15.75" customHeight="1" x14ac:dyDescent="0.3">
      <c r="A103" s="23" t="s">
        <v>109</v>
      </c>
      <c r="B103" s="168">
        <v>2</v>
      </c>
      <c r="C103" s="168">
        <v>3</v>
      </c>
      <c r="D103" s="168">
        <v>2</v>
      </c>
      <c r="E103" s="169">
        <v>1</v>
      </c>
      <c r="F103" s="169">
        <v>1</v>
      </c>
      <c r="G103" s="169">
        <v>2</v>
      </c>
      <c r="H103" s="169">
        <v>6</v>
      </c>
      <c r="I103" s="169">
        <v>2</v>
      </c>
      <c r="J103" s="169">
        <v>4</v>
      </c>
      <c r="K103" s="169">
        <v>8</v>
      </c>
      <c r="L103" s="135">
        <v>10</v>
      </c>
      <c r="M103" s="136">
        <v>16</v>
      </c>
      <c r="N103" s="136">
        <v>0</v>
      </c>
      <c r="O103" s="136">
        <v>0</v>
      </c>
      <c r="P103" s="136">
        <v>0</v>
      </c>
    </row>
    <row r="104" spans="1:16" ht="15.75" customHeight="1" x14ac:dyDescent="0.3">
      <c r="A104" s="23" t="s">
        <v>599</v>
      </c>
      <c r="B104" s="168">
        <v>0</v>
      </c>
      <c r="C104" s="168">
        <v>0</v>
      </c>
      <c r="D104" s="168">
        <v>0</v>
      </c>
      <c r="E104" s="168">
        <v>0</v>
      </c>
      <c r="F104" s="168">
        <v>0</v>
      </c>
      <c r="G104" s="168">
        <v>0</v>
      </c>
      <c r="H104" s="168">
        <v>0</v>
      </c>
      <c r="I104" s="168">
        <v>0</v>
      </c>
      <c r="J104" s="168">
        <v>0</v>
      </c>
      <c r="K104" s="168">
        <v>0</v>
      </c>
      <c r="L104" s="168">
        <v>0</v>
      </c>
      <c r="M104" s="168">
        <v>0</v>
      </c>
      <c r="N104" s="168">
        <v>0</v>
      </c>
      <c r="O104" s="136">
        <v>1</v>
      </c>
      <c r="P104" s="136">
        <v>9</v>
      </c>
    </row>
    <row r="105" spans="1:16" ht="15.75" customHeight="1" x14ac:dyDescent="0.3">
      <c r="A105" s="21" t="s">
        <v>116</v>
      </c>
      <c r="B105" s="168">
        <v>0</v>
      </c>
      <c r="C105" s="168">
        <v>0</v>
      </c>
      <c r="D105" s="168">
        <v>0</v>
      </c>
      <c r="E105" s="169">
        <v>0</v>
      </c>
      <c r="F105" s="169">
        <v>0</v>
      </c>
      <c r="G105" s="169">
        <v>3</v>
      </c>
      <c r="H105" s="169">
        <v>1</v>
      </c>
      <c r="I105" s="169">
        <v>1</v>
      </c>
      <c r="J105" s="169">
        <v>0</v>
      </c>
      <c r="K105" s="169">
        <v>1</v>
      </c>
      <c r="L105" s="135">
        <v>3</v>
      </c>
      <c r="M105" s="136">
        <v>1</v>
      </c>
      <c r="N105" s="136">
        <v>0</v>
      </c>
      <c r="O105" s="136">
        <v>0</v>
      </c>
      <c r="P105" s="136">
        <v>0</v>
      </c>
    </row>
    <row r="106" spans="1:16" ht="15.75" customHeight="1" x14ac:dyDescent="0.3">
      <c r="A106" s="21" t="s">
        <v>126</v>
      </c>
      <c r="B106" s="168">
        <v>0</v>
      </c>
      <c r="C106" s="168">
        <v>0</v>
      </c>
      <c r="D106" s="168">
        <v>2</v>
      </c>
      <c r="E106" s="169">
        <v>5</v>
      </c>
      <c r="F106" s="169">
        <v>8</v>
      </c>
      <c r="G106" s="169">
        <v>5</v>
      </c>
      <c r="H106" s="169">
        <v>8</v>
      </c>
      <c r="I106" s="169">
        <v>6</v>
      </c>
      <c r="J106" s="169">
        <v>14</v>
      </c>
      <c r="K106" s="169">
        <v>2</v>
      </c>
      <c r="L106" s="135">
        <v>4</v>
      </c>
      <c r="M106" s="136">
        <v>2</v>
      </c>
      <c r="N106" s="136">
        <v>1</v>
      </c>
      <c r="O106" s="136">
        <v>5</v>
      </c>
      <c r="P106" s="136">
        <v>2</v>
      </c>
    </row>
    <row r="107" spans="1:16" ht="15.75" customHeight="1" x14ac:dyDescent="0.3">
      <c r="A107" s="23"/>
      <c r="B107" s="169"/>
      <c r="C107" s="170"/>
      <c r="D107" s="170"/>
      <c r="E107" s="169"/>
      <c r="F107" s="169"/>
      <c r="G107" s="169"/>
      <c r="H107" s="169"/>
      <c r="I107" s="169"/>
      <c r="J107" s="169"/>
      <c r="K107" s="169"/>
      <c r="L107" s="135"/>
      <c r="M107" s="136"/>
      <c r="N107" s="136"/>
      <c r="O107" s="136"/>
      <c r="P107" s="136"/>
    </row>
    <row r="108" spans="1:16" ht="15.75" customHeight="1" x14ac:dyDescent="0.3">
      <c r="A108" s="133" t="s">
        <v>147</v>
      </c>
      <c r="B108" s="171">
        <f t="shared" ref="B108:I108" si="5">SUM(B110:B115)</f>
        <v>2351</v>
      </c>
      <c r="C108" s="171">
        <f t="shared" si="5"/>
        <v>2345</v>
      </c>
      <c r="D108" s="171">
        <f t="shared" si="5"/>
        <v>2282</v>
      </c>
      <c r="E108" s="171">
        <f t="shared" si="5"/>
        <v>2739</v>
      </c>
      <c r="F108" s="171">
        <f t="shared" si="5"/>
        <v>3306</v>
      </c>
      <c r="G108" s="171">
        <f t="shared" si="5"/>
        <v>3750</v>
      </c>
      <c r="H108" s="171">
        <f t="shared" si="5"/>
        <v>4283</v>
      </c>
      <c r="I108" s="171">
        <f t="shared" si="5"/>
        <v>4529</v>
      </c>
      <c r="J108" s="171">
        <f t="shared" ref="J108:O108" si="6">SUM(J110:J115)</f>
        <v>3083</v>
      </c>
      <c r="K108" s="171">
        <f t="shared" si="6"/>
        <v>3043</v>
      </c>
      <c r="L108" s="130">
        <f t="shared" si="6"/>
        <v>3103</v>
      </c>
      <c r="M108" s="129">
        <f t="shared" si="6"/>
        <v>3353</v>
      </c>
      <c r="N108" s="129">
        <f t="shared" si="6"/>
        <v>3376</v>
      </c>
      <c r="O108" s="129">
        <f t="shared" si="6"/>
        <v>3476</v>
      </c>
      <c r="P108" s="129">
        <f>SUM(P110:P115)</f>
        <v>3464</v>
      </c>
    </row>
    <row r="109" spans="1:16" ht="15.75" customHeight="1" x14ac:dyDescent="0.3">
      <c r="A109" s="23"/>
      <c r="B109" s="169"/>
      <c r="C109" s="168"/>
      <c r="D109" s="168"/>
      <c r="E109" s="169"/>
      <c r="F109" s="169"/>
      <c r="G109" s="169"/>
      <c r="H109" s="169"/>
      <c r="I109" s="169"/>
      <c r="J109" s="169"/>
      <c r="K109" s="169"/>
      <c r="L109" s="135"/>
      <c r="M109" s="136"/>
      <c r="N109" s="136"/>
      <c r="O109" s="136"/>
      <c r="P109" s="136"/>
    </row>
    <row r="110" spans="1:16" ht="15.75" customHeight="1" x14ac:dyDescent="0.3">
      <c r="A110" s="23" t="s">
        <v>491</v>
      </c>
      <c r="B110" s="168">
        <v>1625</v>
      </c>
      <c r="C110" s="168">
        <v>1620</v>
      </c>
      <c r="D110" s="168">
        <v>1571</v>
      </c>
      <c r="E110" s="169">
        <v>1914</v>
      </c>
      <c r="F110" s="169">
        <v>2441</v>
      </c>
      <c r="G110" s="169">
        <v>2843</v>
      </c>
      <c r="H110" s="169">
        <v>3349</v>
      </c>
      <c r="I110" s="169">
        <v>3605</v>
      </c>
      <c r="J110" s="169">
        <v>2346</v>
      </c>
      <c r="K110" s="169">
        <v>2298</v>
      </c>
      <c r="L110" s="135">
        <v>2408</v>
      </c>
      <c r="M110" s="136">
        <v>2521</v>
      </c>
      <c r="N110" s="136">
        <v>2582</v>
      </c>
      <c r="O110" s="136">
        <v>2644</v>
      </c>
      <c r="P110" s="136">
        <v>2644</v>
      </c>
    </row>
    <row r="111" spans="1:16" ht="15.75" customHeight="1" x14ac:dyDescent="0.3">
      <c r="A111" s="24" t="s">
        <v>198</v>
      </c>
      <c r="B111" s="168">
        <v>112</v>
      </c>
      <c r="C111" s="168">
        <v>86</v>
      </c>
      <c r="D111" s="168">
        <v>96</v>
      </c>
      <c r="E111" s="169">
        <v>83</v>
      </c>
      <c r="F111" s="169">
        <v>78</v>
      </c>
      <c r="G111" s="169">
        <v>86</v>
      </c>
      <c r="H111" s="169">
        <v>75</v>
      </c>
      <c r="I111" s="169">
        <v>73</v>
      </c>
      <c r="J111" s="169">
        <v>63</v>
      </c>
      <c r="K111" s="169">
        <v>93</v>
      </c>
      <c r="L111" s="135">
        <v>84</v>
      </c>
      <c r="M111" s="136">
        <v>142</v>
      </c>
      <c r="N111" s="136">
        <v>99</v>
      </c>
      <c r="O111" s="136">
        <v>133</v>
      </c>
      <c r="P111" s="136">
        <v>149</v>
      </c>
    </row>
    <row r="112" spans="1:16" ht="15.75" customHeight="1" x14ac:dyDescent="0.3">
      <c r="A112" s="21" t="s">
        <v>271</v>
      </c>
      <c r="B112" s="168">
        <v>0</v>
      </c>
      <c r="C112" s="168">
        <v>1</v>
      </c>
      <c r="D112" s="168">
        <v>0</v>
      </c>
      <c r="E112" s="169">
        <v>0</v>
      </c>
      <c r="F112" s="169">
        <v>0</v>
      </c>
      <c r="G112" s="169">
        <v>0</v>
      </c>
      <c r="H112" s="169">
        <v>0</v>
      </c>
      <c r="I112" s="169">
        <v>1</v>
      </c>
      <c r="J112" s="169">
        <v>2</v>
      </c>
      <c r="K112" s="169">
        <v>0</v>
      </c>
      <c r="L112" s="135">
        <v>0</v>
      </c>
      <c r="M112" s="136">
        <v>1</v>
      </c>
      <c r="N112" s="136">
        <v>0</v>
      </c>
      <c r="O112" s="136">
        <v>0</v>
      </c>
      <c r="P112" s="136">
        <v>0</v>
      </c>
    </row>
    <row r="113" spans="1:16" ht="15.75" customHeight="1" x14ac:dyDescent="0.3">
      <c r="A113" s="21" t="s">
        <v>272</v>
      </c>
      <c r="B113" s="168">
        <v>290</v>
      </c>
      <c r="C113" s="168">
        <v>289</v>
      </c>
      <c r="D113" s="168">
        <v>286</v>
      </c>
      <c r="E113" s="169">
        <v>307</v>
      </c>
      <c r="F113" s="169">
        <v>314</v>
      </c>
      <c r="G113" s="169">
        <v>336</v>
      </c>
      <c r="H113" s="169">
        <v>166</v>
      </c>
      <c r="I113" s="169">
        <v>124</v>
      </c>
      <c r="J113" s="169">
        <v>19</v>
      </c>
      <c r="K113" s="169">
        <v>0</v>
      </c>
      <c r="L113" s="135">
        <v>0</v>
      </c>
      <c r="M113" s="136">
        <v>1</v>
      </c>
      <c r="N113" s="136">
        <v>0</v>
      </c>
      <c r="O113" s="136">
        <v>13</v>
      </c>
      <c r="P113" s="136">
        <v>0</v>
      </c>
    </row>
    <row r="114" spans="1:16" ht="15.75" customHeight="1" x14ac:dyDescent="0.3">
      <c r="A114" s="21" t="s">
        <v>83</v>
      </c>
      <c r="B114" s="168">
        <v>0</v>
      </c>
      <c r="C114" s="168">
        <v>0</v>
      </c>
      <c r="D114" s="168">
        <v>0</v>
      </c>
      <c r="E114" s="168">
        <v>0</v>
      </c>
      <c r="F114" s="168">
        <v>0</v>
      </c>
      <c r="G114" s="169">
        <v>0</v>
      </c>
      <c r="H114" s="169">
        <v>230</v>
      </c>
      <c r="I114" s="169">
        <v>269</v>
      </c>
      <c r="J114" s="169">
        <v>293</v>
      </c>
      <c r="K114" s="169">
        <v>268</v>
      </c>
      <c r="L114" s="135">
        <v>233</v>
      </c>
      <c r="M114" s="136">
        <v>273</v>
      </c>
      <c r="N114" s="136">
        <v>257</v>
      </c>
      <c r="O114" s="136">
        <v>250</v>
      </c>
      <c r="P114" s="136">
        <v>274</v>
      </c>
    </row>
    <row r="115" spans="1:16" ht="15.75" customHeight="1" x14ac:dyDescent="0.3">
      <c r="A115" s="6" t="s">
        <v>235</v>
      </c>
      <c r="B115" s="168">
        <v>324</v>
      </c>
      <c r="C115" s="168">
        <v>349</v>
      </c>
      <c r="D115" s="168">
        <v>329</v>
      </c>
      <c r="E115" s="168">
        <v>435</v>
      </c>
      <c r="F115" s="168">
        <v>473</v>
      </c>
      <c r="G115" s="168">
        <v>485</v>
      </c>
      <c r="H115" s="168">
        <v>463</v>
      </c>
      <c r="I115" s="168">
        <v>457</v>
      </c>
      <c r="J115" s="168">
        <v>360</v>
      </c>
      <c r="K115" s="169">
        <v>384</v>
      </c>
      <c r="L115" s="135">
        <v>378</v>
      </c>
      <c r="M115" s="136">
        <v>415</v>
      </c>
      <c r="N115" s="136">
        <v>438</v>
      </c>
      <c r="O115" s="136">
        <v>436</v>
      </c>
      <c r="P115" s="136">
        <v>397</v>
      </c>
    </row>
    <row r="116" spans="1:16" ht="15.75" customHeight="1" x14ac:dyDescent="0.3">
      <c r="A116" s="26"/>
      <c r="B116" s="169"/>
      <c r="C116" s="170"/>
      <c r="D116" s="170"/>
      <c r="E116" s="169"/>
      <c r="F116" s="169"/>
      <c r="G116" s="169"/>
      <c r="H116" s="169"/>
      <c r="I116" s="169"/>
      <c r="J116" s="169"/>
      <c r="K116" s="169"/>
      <c r="L116" s="135"/>
      <c r="M116" s="136"/>
      <c r="N116" s="136"/>
      <c r="O116" s="136"/>
      <c r="P116" s="136">
        <v>0</v>
      </c>
    </row>
    <row r="117" spans="1:16" ht="15.75" customHeight="1" x14ac:dyDescent="0.3">
      <c r="A117" s="37" t="s">
        <v>158</v>
      </c>
      <c r="B117" s="171">
        <f>SUM(B119:B120)</f>
        <v>0</v>
      </c>
      <c r="C117" s="171">
        <f t="shared" ref="C117:O117" si="7">SUM(C119:C120)</f>
        <v>0</v>
      </c>
      <c r="D117" s="171">
        <f t="shared" si="7"/>
        <v>0</v>
      </c>
      <c r="E117" s="171">
        <f t="shared" si="7"/>
        <v>0</v>
      </c>
      <c r="F117" s="171">
        <f t="shared" si="7"/>
        <v>0</v>
      </c>
      <c r="G117" s="171">
        <f t="shared" si="7"/>
        <v>0</v>
      </c>
      <c r="H117" s="171">
        <f t="shared" si="7"/>
        <v>0</v>
      </c>
      <c r="I117" s="171">
        <f t="shared" si="7"/>
        <v>0</v>
      </c>
      <c r="J117" s="171">
        <f t="shared" si="7"/>
        <v>0</v>
      </c>
      <c r="K117" s="171">
        <f t="shared" si="7"/>
        <v>0</v>
      </c>
      <c r="L117" s="171">
        <f t="shared" si="7"/>
        <v>0</v>
      </c>
      <c r="M117" s="171">
        <f t="shared" si="7"/>
        <v>0</v>
      </c>
      <c r="N117" s="171">
        <f t="shared" si="7"/>
        <v>1</v>
      </c>
      <c r="O117" s="171">
        <f t="shared" si="7"/>
        <v>1</v>
      </c>
      <c r="P117" s="171">
        <v>0</v>
      </c>
    </row>
    <row r="118" spans="1:16" ht="15.75" customHeight="1" x14ac:dyDescent="0.3">
      <c r="A118" s="77"/>
      <c r="B118" s="169"/>
      <c r="C118" s="168"/>
      <c r="D118" s="168"/>
      <c r="E118" s="169"/>
      <c r="F118" s="169"/>
      <c r="G118" s="169"/>
      <c r="H118" s="169"/>
      <c r="I118" s="169"/>
      <c r="J118" s="169"/>
      <c r="K118" s="169"/>
      <c r="L118" s="135"/>
      <c r="M118" s="136"/>
      <c r="N118" s="136"/>
      <c r="O118" s="136"/>
      <c r="P118" s="136">
        <v>0</v>
      </c>
    </row>
    <row r="119" spans="1:16" ht="15.75" customHeight="1" x14ac:dyDescent="0.3">
      <c r="A119" s="28" t="s">
        <v>316</v>
      </c>
      <c r="B119" s="168">
        <v>0</v>
      </c>
      <c r="C119" s="168">
        <v>0</v>
      </c>
      <c r="D119" s="168">
        <v>0</v>
      </c>
      <c r="E119" s="169">
        <v>0</v>
      </c>
      <c r="F119" s="169">
        <v>0</v>
      </c>
      <c r="G119" s="169">
        <v>0</v>
      </c>
      <c r="H119" s="169">
        <v>0</v>
      </c>
      <c r="I119" s="169">
        <v>0</v>
      </c>
      <c r="J119" s="169">
        <v>0</v>
      </c>
      <c r="K119" s="169">
        <v>0</v>
      </c>
      <c r="L119" s="135">
        <v>0</v>
      </c>
      <c r="M119" s="136">
        <v>0</v>
      </c>
      <c r="N119" s="136">
        <v>1</v>
      </c>
      <c r="O119" s="136">
        <v>0</v>
      </c>
      <c r="P119" s="136">
        <v>0</v>
      </c>
    </row>
    <row r="120" spans="1:16" ht="15.75" customHeight="1" x14ac:dyDescent="0.3">
      <c r="A120" s="181" t="s">
        <v>628</v>
      </c>
      <c r="B120" s="168">
        <v>0</v>
      </c>
      <c r="C120" s="168">
        <v>0</v>
      </c>
      <c r="D120" s="168">
        <v>0</v>
      </c>
      <c r="E120" s="169">
        <v>0</v>
      </c>
      <c r="F120" s="169">
        <v>0</v>
      </c>
      <c r="G120" s="169">
        <v>0</v>
      </c>
      <c r="H120" s="169">
        <v>0</v>
      </c>
      <c r="I120" s="169">
        <v>0</v>
      </c>
      <c r="J120" s="169">
        <v>0</v>
      </c>
      <c r="K120" s="169">
        <v>0</v>
      </c>
      <c r="L120" s="135">
        <v>0</v>
      </c>
      <c r="M120" s="136">
        <v>0</v>
      </c>
      <c r="N120" s="136">
        <v>0</v>
      </c>
      <c r="O120" s="136">
        <v>1</v>
      </c>
      <c r="P120" s="136">
        <v>0</v>
      </c>
    </row>
    <row r="121" spans="1:16" ht="15.75" customHeight="1" x14ac:dyDescent="0.3">
      <c r="A121" s="26"/>
      <c r="B121" s="169"/>
      <c r="C121" s="170"/>
      <c r="D121" s="170"/>
      <c r="E121" s="169"/>
      <c r="F121" s="169"/>
      <c r="G121" s="169"/>
      <c r="H121" s="169"/>
      <c r="I121" s="169"/>
      <c r="J121" s="169"/>
      <c r="K121" s="169"/>
      <c r="L121" s="135"/>
      <c r="M121" s="136"/>
      <c r="N121" s="136"/>
      <c r="O121" s="136"/>
      <c r="P121" s="136"/>
    </row>
    <row r="122" spans="1:16" ht="15.75" customHeight="1" x14ac:dyDescent="0.3">
      <c r="A122" s="37" t="s">
        <v>148</v>
      </c>
      <c r="B122" s="171">
        <f t="shared" ref="B122:M122" si="8">SUM(B124:B137)</f>
        <v>954</v>
      </c>
      <c r="C122" s="171">
        <f t="shared" si="8"/>
        <v>897</v>
      </c>
      <c r="D122" s="171">
        <f t="shared" si="8"/>
        <v>940</v>
      </c>
      <c r="E122" s="171">
        <f t="shared" si="8"/>
        <v>1000</v>
      </c>
      <c r="F122" s="171">
        <f t="shared" si="8"/>
        <v>1070</v>
      </c>
      <c r="G122" s="171">
        <f t="shared" si="8"/>
        <v>1241</v>
      </c>
      <c r="H122" s="171">
        <f t="shared" si="8"/>
        <v>1154</v>
      </c>
      <c r="I122" s="171">
        <f t="shared" si="8"/>
        <v>1062</v>
      </c>
      <c r="J122" s="171">
        <f t="shared" si="8"/>
        <v>963</v>
      </c>
      <c r="K122" s="171">
        <f t="shared" si="8"/>
        <v>1169</v>
      </c>
      <c r="L122" s="130">
        <f t="shared" si="8"/>
        <v>1179</v>
      </c>
      <c r="M122" s="129">
        <f t="shared" si="8"/>
        <v>1336</v>
      </c>
      <c r="N122" s="129">
        <f>SUM(N124:N137)</f>
        <v>1307</v>
      </c>
      <c r="O122" s="129">
        <f>SUM(O124:O137)</f>
        <v>1247</v>
      </c>
      <c r="P122" s="129">
        <f>SUM(P124:P137)</f>
        <v>1357</v>
      </c>
    </row>
    <row r="123" spans="1:16" ht="15.75" customHeight="1" x14ac:dyDescent="0.3">
      <c r="A123" s="26"/>
      <c r="B123" s="169"/>
      <c r="C123" s="168"/>
      <c r="D123" s="168"/>
      <c r="E123" s="169"/>
      <c r="F123" s="169"/>
      <c r="G123" s="169"/>
      <c r="H123" s="169"/>
      <c r="I123" s="169"/>
      <c r="J123" s="169"/>
      <c r="K123" s="169"/>
      <c r="L123" s="135"/>
      <c r="M123" s="136"/>
      <c r="N123" s="136"/>
      <c r="O123" s="136"/>
      <c r="P123" s="136"/>
    </row>
    <row r="124" spans="1:16" ht="15.75" customHeight="1" x14ac:dyDescent="0.3">
      <c r="A124" s="23" t="s">
        <v>489</v>
      </c>
      <c r="B124" s="168">
        <v>19</v>
      </c>
      <c r="C124" s="168">
        <v>20</v>
      </c>
      <c r="D124" s="168">
        <v>15</v>
      </c>
      <c r="E124" s="169">
        <v>10</v>
      </c>
      <c r="F124" s="169">
        <v>11</v>
      </c>
      <c r="G124" s="169">
        <v>39</v>
      </c>
      <c r="H124" s="169">
        <v>22</v>
      </c>
      <c r="I124" s="169">
        <v>20</v>
      </c>
      <c r="J124" s="169">
        <v>17</v>
      </c>
      <c r="K124" s="169">
        <v>13</v>
      </c>
      <c r="L124" s="135">
        <v>14</v>
      </c>
      <c r="M124" s="136">
        <v>18</v>
      </c>
      <c r="N124" s="136">
        <v>17</v>
      </c>
      <c r="O124" s="136">
        <v>21</v>
      </c>
      <c r="P124" s="136">
        <v>26</v>
      </c>
    </row>
    <row r="125" spans="1:16" ht="15.75" customHeight="1" x14ac:dyDescent="0.3">
      <c r="A125" s="23" t="s">
        <v>496</v>
      </c>
      <c r="B125" s="168">
        <v>11</v>
      </c>
      <c r="C125" s="168">
        <v>12</v>
      </c>
      <c r="D125" s="168">
        <v>7</v>
      </c>
      <c r="E125" s="169">
        <v>6</v>
      </c>
      <c r="F125" s="169">
        <v>8</v>
      </c>
      <c r="G125" s="169">
        <v>5</v>
      </c>
      <c r="H125" s="169">
        <v>2</v>
      </c>
      <c r="I125" s="169">
        <v>7</v>
      </c>
      <c r="J125" s="169">
        <v>3</v>
      </c>
      <c r="K125" s="169">
        <v>8</v>
      </c>
      <c r="L125" s="135">
        <v>6</v>
      </c>
      <c r="M125" s="136">
        <v>12</v>
      </c>
      <c r="N125" s="136">
        <v>15</v>
      </c>
      <c r="O125" s="136">
        <v>12</v>
      </c>
      <c r="P125" s="136">
        <v>7</v>
      </c>
    </row>
    <row r="126" spans="1:16" ht="15.75" customHeight="1" x14ac:dyDescent="0.3">
      <c r="A126" s="6" t="s">
        <v>380</v>
      </c>
      <c r="B126" s="169">
        <v>0</v>
      </c>
      <c r="C126" s="169">
        <v>0</v>
      </c>
      <c r="D126" s="169">
        <v>0</v>
      </c>
      <c r="E126" s="169">
        <v>0</v>
      </c>
      <c r="F126" s="169">
        <v>0</v>
      </c>
      <c r="G126" s="169">
        <v>0</v>
      </c>
      <c r="H126" s="169">
        <v>0</v>
      </c>
      <c r="I126" s="169">
        <v>0</v>
      </c>
      <c r="J126" s="169">
        <v>0</v>
      </c>
      <c r="K126" s="169">
        <v>0</v>
      </c>
      <c r="L126" s="135">
        <v>13</v>
      </c>
      <c r="M126" s="136">
        <v>10</v>
      </c>
      <c r="N126" s="136">
        <v>10</v>
      </c>
      <c r="O126" s="136">
        <v>9</v>
      </c>
      <c r="P126" s="136">
        <v>22</v>
      </c>
    </row>
    <row r="127" spans="1:16" ht="15.75" customHeight="1" x14ac:dyDescent="0.3">
      <c r="A127" s="23" t="s">
        <v>85</v>
      </c>
      <c r="B127" s="168">
        <v>3</v>
      </c>
      <c r="C127" s="168">
        <v>7</v>
      </c>
      <c r="D127" s="168">
        <v>11</v>
      </c>
      <c r="E127" s="169">
        <v>3</v>
      </c>
      <c r="F127" s="169">
        <v>8</v>
      </c>
      <c r="G127" s="169">
        <v>11</v>
      </c>
      <c r="H127" s="169">
        <v>9</v>
      </c>
      <c r="I127" s="169">
        <v>10</v>
      </c>
      <c r="J127" s="169">
        <v>22</v>
      </c>
      <c r="K127" s="169">
        <v>7</v>
      </c>
      <c r="L127" s="135">
        <v>2</v>
      </c>
      <c r="M127" s="136">
        <v>7</v>
      </c>
      <c r="N127" s="136">
        <v>3</v>
      </c>
      <c r="O127" s="136">
        <v>7</v>
      </c>
      <c r="P127" s="136">
        <v>7</v>
      </c>
    </row>
    <row r="128" spans="1:16" ht="15.75" customHeight="1" x14ac:dyDescent="0.3">
      <c r="A128" s="23" t="s">
        <v>87</v>
      </c>
      <c r="B128" s="168">
        <v>0</v>
      </c>
      <c r="C128" s="168">
        <v>2</v>
      </c>
      <c r="D128" s="168">
        <v>1</v>
      </c>
      <c r="E128" s="169">
        <v>2</v>
      </c>
      <c r="F128" s="169">
        <v>1</v>
      </c>
      <c r="G128" s="169">
        <v>1</v>
      </c>
      <c r="H128" s="169">
        <v>1</v>
      </c>
      <c r="I128" s="169">
        <v>0</v>
      </c>
      <c r="J128" s="169">
        <v>2</v>
      </c>
      <c r="K128" s="169">
        <v>13</v>
      </c>
      <c r="L128" s="135">
        <v>3</v>
      </c>
      <c r="M128" s="136">
        <v>1</v>
      </c>
      <c r="N128" s="136">
        <v>3</v>
      </c>
      <c r="O128" s="136">
        <v>0</v>
      </c>
      <c r="P128" s="136">
        <v>0</v>
      </c>
    </row>
    <row r="129" spans="1:16" ht="15.75" customHeight="1" x14ac:dyDescent="0.3">
      <c r="A129" s="23" t="s">
        <v>273</v>
      </c>
      <c r="B129" s="168">
        <v>13</v>
      </c>
      <c r="C129" s="168">
        <v>4</v>
      </c>
      <c r="D129" s="168">
        <v>5</v>
      </c>
      <c r="E129" s="169">
        <v>18</v>
      </c>
      <c r="F129" s="169">
        <v>4</v>
      </c>
      <c r="G129" s="169">
        <v>2</v>
      </c>
      <c r="H129" s="169">
        <v>2</v>
      </c>
      <c r="I129" s="169">
        <v>0</v>
      </c>
      <c r="J129" s="169">
        <v>1</v>
      </c>
      <c r="K129" s="169">
        <v>0</v>
      </c>
      <c r="L129" s="135">
        <v>1</v>
      </c>
      <c r="M129" s="136">
        <v>0</v>
      </c>
      <c r="N129" s="136">
        <v>1</v>
      </c>
      <c r="O129" s="136">
        <v>1</v>
      </c>
      <c r="P129" s="136">
        <v>0</v>
      </c>
    </row>
    <row r="130" spans="1:16" ht="15.75" customHeight="1" x14ac:dyDescent="0.3">
      <c r="A130" s="21" t="s">
        <v>274</v>
      </c>
      <c r="B130" s="168">
        <v>0</v>
      </c>
      <c r="C130" s="168">
        <v>0</v>
      </c>
      <c r="D130" s="168">
        <v>0</v>
      </c>
      <c r="E130" s="168">
        <v>0</v>
      </c>
      <c r="F130" s="168">
        <v>0</v>
      </c>
      <c r="G130" s="168">
        <v>0</v>
      </c>
      <c r="H130" s="168">
        <v>0</v>
      </c>
      <c r="I130" s="168">
        <v>0</v>
      </c>
      <c r="J130" s="169">
        <v>3</v>
      </c>
      <c r="K130" s="169">
        <v>0</v>
      </c>
      <c r="L130" s="135">
        <v>0</v>
      </c>
      <c r="M130" s="136">
        <v>0</v>
      </c>
      <c r="N130" s="136">
        <v>0</v>
      </c>
      <c r="O130" s="136">
        <v>0</v>
      </c>
      <c r="P130" s="136">
        <v>0</v>
      </c>
    </row>
    <row r="131" spans="1:16" ht="15.75" customHeight="1" x14ac:dyDescent="0.3">
      <c r="A131" s="21" t="s">
        <v>120</v>
      </c>
      <c r="B131" s="168">
        <v>0</v>
      </c>
      <c r="C131" s="168">
        <v>0</v>
      </c>
      <c r="D131" s="168">
        <v>0</v>
      </c>
      <c r="E131" s="169">
        <v>0</v>
      </c>
      <c r="F131" s="169">
        <v>1</v>
      </c>
      <c r="G131" s="169">
        <v>0</v>
      </c>
      <c r="H131" s="169">
        <v>1</v>
      </c>
      <c r="I131" s="169">
        <v>1</v>
      </c>
      <c r="J131" s="169">
        <v>1</v>
      </c>
      <c r="K131" s="169">
        <v>2</v>
      </c>
      <c r="L131" s="135">
        <v>3</v>
      </c>
      <c r="M131" s="136">
        <v>1</v>
      </c>
      <c r="N131" s="136">
        <v>1</v>
      </c>
      <c r="O131" s="136">
        <v>0</v>
      </c>
      <c r="P131" s="136">
        <v>0</v>
      </c>
    </row>
    <row r="132" spans="1:16" ht="15.75" customHeight="1" x14ac:dyDescent="0.3">
      <c r="A132" s="6" t="s">
        <v>391</v>
      </c>
      <c r="B132" s="168">
        <v>7</v>
      </c>
      <c r="C132" s="168">
        <v>5</v>
      </c>
      <c r="D132" s="168">
        <v>11</v>
      </c>
      <c r="E132" s="169">
        <v>21</v>
      </c>
      <c r="F132" s="169">
        <v>32</v>
      </c>
      <c r="G132" s="169">
        <v>51</v>
      </c>
      <c r="H132" s="169">
        <v>39</v>
      </c>
      <c r="I132" s="169">
        <v>67</v>
      </c>
      <c r="J132" s="169">
        <v>49</v>
      </c>
      <c r="K132" s="169">
        <v>183</v>
      </c>
      <c r="L132" s="135">
        <v>223</v>
      </c>
      <c r="M132" s="136">
        <v>255</v>
      </c>
      <c r="N132" s="136">
        <v>241</v>
      </c>
      <c r="O132" s="136">
        <v>142</v>
      </c>
      <c r="P132" s="136">
        <v>221</v>
      </c>
    </row>
    <row r="133" spans="1:16" ht="15.75" customHeight="1" x14ac:dyDescent="0.3">
      <c r="A133" s="23" t="s">
        <v>275</v>
      </c>
      <c r="B133" s="168">
        <v>12</v>
      </c>
      <c r="C133" s="168">
        <v>10</v>
      </c>
      <c r="D133" s="168">
        <v>13</v>
      </c>
      <c r="E133" s="169">
        <v>13</v>
      </c>
      <c r="F133" s="169">
        <v>6</v>
      </c>
      <c r="G133" s="169">
        <v>17</v>
      </c>
      <c r="H133" s="169">
        <v>6</v>
      </c>
      <c r="I133" s="169">
        <v>10</v>
      </c>
      <c r="J133" s="169">
        <v>2</v>
      </c>
      <c r="K133" s="169">
        <v>0</v>
      </c>
      <c r="L133" s="166">
        <v>0</v>
      </c>
      <c r="M133" s="136">
        <v>0</v>
      </c>
      <c r="N133" s="136">
        <v>0</v>
      </c>
      <c r="O133" s="136">
        <v>0</v>
      </c>
      <c r="P133" s="136">
        <v>0</v>
      </c>
    </row>
    <row r="134" spans="1:16" ht="15.75" customHeight="1" x14ac:dyDescent="0.3">
      <c r="A134" s="6" t="s">
        <v>244</v>
      </c>
      <c r="B134" s="168">
        <v>0</v>
      </c>
      <c r="C134" s="168">
        <v>0</v>
      </c>
      <c r="D134" s="168">
        <v>0</v>
      </c>
      <c r="E134" s="168">
        <v>0</v>
      </c>
      <c r="F134" s="168">
        <v>0</v>
      </c>
      <c r="G134" s="168">
        <v>0</v>
      </c>
      <c r="H134" s="168">
        <v>0</v>
      </c>
      <c r="I134" s="168">
        <v>0</v>
      </c>
      <c r="J134" s="168">
        <v>0</v>
      </c>
      <c r="K134" s="168">
        <v>0</v>
      </c>
      <c r="L134" s="135">
        <v>9</v>
      </c>
      <c r="M134" s="136">
        <v>19</v>
      </c>
      <c r="N134" s="136">
        <v>28</v>
      </c>
      <c r="O134" s="136">
        <v>22</v>
      </c>
      <c r="P134" s="136">
        <v>34</v>
      </c>
    </row>
    <row r="135" spans="1:16" ht="15.75" customHeight="1" x14ac:dyDescent="0.3">
      <c r="A135" s="6" t="s">
        <v>392</v>
      </c>
      <c r="B135" s="168">
        <v>0</v>
      </c>
      <c r="C135" s="168">
        <v>0</v>
      </c>
      <c r="D135" s="168">
        <v>0</v>
      </c>
      <c r="E135" s="168">
        <v>0</v>
      </c>
      <c r="F135" s="168">
        <v>0</v>
      </c>
      <c r="G135" s="168">
        <v>0</v>
      </c>
      <c r="H135" s="168">
        <v>0</v>
      </c>
      <c r="I135" s="168">
        <v>0</v>
      </c>
      <c r="J135" s="168">
        <v>0</v>
      </c>
      <c r="K135" s="168">
        <v>0</v>
      </c>
      <c r="L135" s="168">
        <v>0</v>
      </c>
      <c r="M135" s="136">
        <v>23</v>
      </c>
      <c r="N135" s="136">
        <v>32</v>
      </c>
      <c r="O135" s="136">
        <v>67</v>
      </c>
      <c r="P135" s="136">
        <v>93</v>
      </c>
    </row>
    <row r="136" spans="1:16" ht="15.75" customHeight="1" x14ac:dyDescent="0.3">
      <c r="A136" s="23" t="s">
        <v>131</v>
      </c>
      <c r="B136" s="168">
        <v>888</v>
      </c>
      <c r="C136" s="168">
        <v>837</v>
      </c>
      <c r="D136" s="168">
        <v>876</v>
      </c>
      <c r="E136" s="169">
        <v>924</v>
      </c>
      <c r="F136" s="169">
        <v>995</v>
      </c>
      <c r="G136" s="169">
        <v>1111</v>
      </c>
      <c r="H136" s="169">
        <v>1069</v>
      </c>
      <c r="I136" s="169">
        <v>946</v>
      </c>
      <c r="J136" s="169">
        <v>861</v>
      </c>
      <c r="K136" s="169">
        <v>943</v>
      </c>
      <c r="L136" s="135">
        <v>904</v>
      </c>
      <c r="M136" s="136">
        <v>989</v>
      </c>
      <c r="N136" s="136">
        <v>956</v>
      </c>
      <c r="O136" s="136">
        <v>966</v>
      </c>
      <c r="P136" s="136">
        <v>947</v>
      </c>
    </row>
    <row r="137" spans="1:16" ht="15.75" customHeight="1" x14ac:dyDescent="0.3">
      <c r="A137" s="23" t="s">
        <v>276</v>
      </c>
      <c r="B137" s="168">
        <v>1</v>
      </c>
      <c r="C137" s="168">
        <v>0</v>
      </c>
      <c r="D137" s="168">
        <v>1</v>
      </c>
      <c r="E137" s="169">
        <v>3</v>
      </c>
      <c r="F137" s="169">
        <v>4</v>
      </c>
      <c r="G137" s="169">
        <v>4</v>
      </c>
      <c r="H137" s="169">
        <v>3</v>
      </c>
      <c r="I137" s="169">
        <v>1</v>
      </c>
      <c r="J137" s="169">
        <v>2</v>
      </c>
      <c r="K137" s="169">
        <v>0</v>
      </c>
      <c r="L137" s="135">
        <v>1</v>
      </c>
      <c r="M137" s="136">
        <v>1</v>
      </c>
      <c r="N137" s="136">
        <v>0</v>
      </c>
      <c r="O137" s="136">
        <v>0</v>
      </c>
      <c r="P137" s="136">
        <v>0</v>
      </c>
    </row>
    <row r="138" spans="1:16" ht="15.75" customHeight="1" x14ac:dyDescent="0.3">
      <c r="B138" s="168"/>
      <c r="C138" s="168"/>
      <c r="D138" s="168"/>
      <c r="E138" s="169"/>
      <c r="F138" s="169"/>
      <c r="G138" s="169"/>
      <c r="H138" s="169"/>
      <c r="I138" s="169"/>
      <c r="J138" s="169"/>
      <c r="K138" s="169"/>
      <c r="L138" s="135"/>
      <c r="M138" s="136"/>
      <c r="N138" s="136"/>
      <c r="O138" s="136"/>
      <c r="P138" s="136"/>
    </row>
    <row r="139" spans="1:16" ht="15.75" customHeight="1" x14ac:dyDescent="0.3">
      <c r="A139" s="37" t="s">
        <v>149</v>
      </c>
      <c r="B139" s="171">
        <f t="shared" ref="B139:M139" si="9">SUM(B141:B181)</f>
        <v>61633</v>
      </c>
      <c r="C139" s="171">
        <f t="shared" si="9"/>
        <v>64154</v>
      </c>
      <c r="D139" s="171">
        <f t="shared" si="9"/>
        <v>65057</v>
      </c>
      <c r="E139" s="171">
        <f t="shared" si="9"/>
        <v>66060</v>
      </c>
      <c r="F139" s="171">
        <f t="shared" si="9"/>
        <v>68124</v>
      </c>
      <c r="G139" s="171">
        <f t="shared" si="9"/>
        <v>80911</v>
      </c>
      <c r="H139" s="171">
        <f t="shared" si="9"/>
        <v>83276</v>
      </c>
      <c r="I139" s="171">
        <f t="shared" si="9"/>
        <v>81402</v>
      </c>
      <c r="J139" s="171">
        <f t="shared" si="9"/>
        <v>60251</v>
      </c>
      <c r="K139" s="171">
        <f t="shared" si="9"/>
        <v>74986</v>
      </c>
      <c r="L139" s="130">
        <f t="shared" si="9"/>
        <v>84702</v>
      </c>
      <c r="M139" s="129">
        <f t="shared" si="9"/>
        <v>74621</v>
      </c>
      <c r="N139" s="129">
        <f>SUM(N141:N181)</f>
        <v>69709</v>
      </c>
      <c r="O139" s="129">
        <f>SUM(O141:O181)</f>
        <v>69970</v>
      </c>
      <c r="P139" s="129">
        <f>SUM(P141:P181)</f>
        <v>78123</v>
      </c>
    </row>
    <row r="140" spans="1:16" ht="15.75" customHeight="1" x14ac:dyDescent="0.3">
      <c r="A140" s="26"/>
      <c r="B140" s="169"/>
      <c r="C140" s="168"/>
      <c r="D140" s="168"/>
      <c r="E140" s="169"/>
      <c r="F140" s="169"/>
      <c r="G140" s="169"/>
      <c r="H140" s="169"/>
      <c r="I140" s="169"/>
      <c r="J140" s="169"/>
      <c r="K140" s="169"/>
      <c r="L140" s="135"/>
      <c r="M140" s="136"/>
      <c r="N140" s="136"/>
      <c r="O140" s="136"/>
      <c r="P140" s="136"/>
    </row>
    <row r="141" spans="1:16" ht="15.75" customHeight="1" x14ac:dyDescent="0.3">
      <c r="A141" s="21" t="s">
        <v>277</v>
      </c>
      <c r="B141" s="168">
        <v>459</v>
      </c>
      <c r="C141" s="168">
        <v>492</v>
      </c>
      <c r="D141" s="168">
        <v>528</v>
      </c>
      <c r="E141" s="169">
        <v>513</v>
      </c>
      <c r="F141" s="169">
        <v>111</v>
      </c>
      <c r="G141" s="169">
        <v>109</v>
      </c>
      <c r="H141" s="169">
        <v>42</v>
      </c>
      <c r="I141" s="169">
        <v>11</v>
      </c>
      <c r="J141" s="169">
        <v>0</v>
      </c>
      <c r="K141" s="169">
        <v>0</v>
      </c>
      <c r="L141" s="135">
        <v>0</v>
      </c>
      <c r="M141" s="136">
        <v>0</v>
      </c>
      <c r="N141" s="136">
        <v>0</v>
      </c>
      <c r="O141" s="136">
        <v>0</v>
      </c>
      <c r="P141" s="136">
        <v>0</v>
      </c>
    </row>
    <row r="142" spans="1:16" ht="15.75" customHeight="1" x14ac:dyDescent="0.3">
      <c r="A142" s="26" t="s">
        <v>482</v>
      </c>
      <c r="B142" s="168">
        <v>399</v>
      </c>
      <c r="C142" s="168">
        <v>381</v>
      </c>
      <c r="D142" s="168">
        <v>293</v>
      </c>
      <c r="E142" s="169">
        <v>332</v>
      </c>
      <c r="F142" s="169">
        <v>375</v>
      </c>
      <c r="G142" s="169">
        <v>494</v>
      </c>
      <c r="H142" s="169">
        <v>423</v>
      </c>
      <c r="I142" s="169">
        <v>410</v>
      </c>
      <c r="J142" s="169">
        <v>414</v>
      </c>
      <c r="K142" s="169">
        <v>439</v>
      </c>
      <c r="L142" s="135">
        <v>423</v>
      </c>
      <c r="M142" s="136">
        <v>439</v>
      </c>
      <c r="N142" s="136">
        <v>481</v>
      </c>
      <c r="O142" s="136">
        <v>466</v>
      </c>
      <c r="P142" s="136">
        <v>401</v>
      </c>
    </row>
    <row r="143" spans="1:16" ht="15.75" customHeight="1" x14ac:dyDescent="0.3">
      <c r="A143" s="26" t="s">
        <v>278</v>
      </c>
      <c r="B143" s="168">
        <v>7</v>
      </c>
      <c r="C143" s="168">
        <v>15</v>
      </c>
      <c r="D143" s="168">
        <v>34</v>
      </c>
      <c r="E143" s="169">
        <v>10</v>
      </c>
      <c r="F143" s="169">
        <v>13</v>
      </c>
      <c r="G143" s="169">
        <v>26</v>
      </c>
      <c r="H143" s="169">
        <v>30</v>
      </c>
      <c r="I143" s="169">
        <v>5</v>
      </c>
      <c r="J143" s="169">
        <v>7</v>
      </c>
      <c r="K143" s="169">
        <v>0</v>
      </c>
      <c r="L143" s="135">
        <v>2</v>
      </c>
      <c r="M143" s="136">
        <v>0</v>
      </c>
      <c r="N143" s="136">
        <v>4</v>
      </c>
      <c r="O143" s="136">
        <v>0</v>
      </c>
      <c r="P143" s="136">
        <v>0</v>
      </c>
    </row>
    <row r="144" spans="1:16" ht="15.75" customHeight="1" x14ac:dyDescent="0.3">
      <c r="A144" s="26" t="s">
        <v>492</v>
      </c>
      <c r="B144" s="168">
        <v>187</v>
      </c>
      <c r="C144" s="168">
        <v>241</v>
      </c>
      <c r="D144" s="168">
        <v>119</v>
      </c>
      <c r="E144" s="169">
        <v>90</v>
      </c>
      <c r="F144" s="169">
        <v>78</v>
      </c>
      <c r="G144" s="169">
        <v>64</v>
      </c>
      <c r="H144" s="169">
        <v>102</v>
      </c>
      <c r="I144" s="169">
        <v>79</v>
      </c>
      <c r="J144" s="169">
        <v>101</v>
      </c>
      <c r="K144" s="169">
        <v>170</v>
      </c>
      <c r="L144" s="135">
        <v>200</v>
      </c>
      <c r="M144" s="136">
        <v>323</v>
      </c>
      <c r="N144" s="136">
        <v>511</v>
      </c>
      <c r="O144" s="136">
        <v>432</v>
      </c>
      <c r="P144" s="136">
        <v>492</v>
      </c>
    </row>
    <row r="145" spans="1:16" ht="15.75" customHeight="1" x14ac:dyDescent="0.3">
      <c r="A145" s="24" t="s">
        <v>493</v>
      </c>
      <c r="B145" s="168">
        <v>5062</v>
      </c>
      <c r="C145" s="168">
        <v>5352</v>
      </c>
      <c r="D145" s="168">
        <v>4886</v>
      </c>
      <c r="E145" s="169">
        <v>5195</v>
      </c>
      <c r="F145" s="169">
        <v>5142</v>
      </c>
      <c r="G145" s="169">
        <v>6018</v>
      </c>
      <c r="H145" s="169">
        <v>7408</v>
      </c>
      <c r="I145" s="169">
        <v>8662</v>
      </c>
      <c r="J145" s="169">
        <v>10738</v>
      </c>
      <c r="K145" s="169">
        <v>9024</v>
      </c>
      <c r="L145" s="135">
        <v>8398</v>
      </c>
      <c r="M145" s="136">
        <v>5665</v>
      </c>
      <c r="N145" s="136">
        <v>6393</v>
      </c>
      <c r="O145" s="136">
        <v>7010</v>
      </c>
      <c r="P145" s="136">
        <v>4962</v>
      </c>
    </row>
    <row r="146" spans="1:16" ht="15.75" customHeight="1" x14ac:dyDescent="0.3">
      <c r="A146" s="26" t="s">
        <v>506</v>
      </c>
      <c r="B146" s="168">
        <v>0</v>
      </c>
      <c r="C146" s="168">
        <v>0</v>
      </c>
      <c r="D146" s="168">
        <v>0</v>
      </c>
      <c r="E146" s="168">
        <v>0</v>
      </c>
      <c r="F146" s="168">
        <v>0</v>
      </c>
      <c r="G146" s="169">
        <v>0</v>
      </c>
      <c r="H146" s="169">
        <v>120</v>
      </c>
      <c r="I146" s="169">
        <v>106</v>
      </c>
      <c r="J146" s="169">
        <v>117</v>
      </c>
      <c r="K146" s="169">
        <v>208</v>
      </c>
      <c r="L146" s="135">
        <v>199</v>
      </c>
      <c r="M146" s="136">
        <v>154</v>
      </c>
      <c r="N146" s="136">
        <v>141</v>
      </c>
      <c r="O146" s="136">
        <v>162</v>
      </c>
      <c r="P146" s="136">
        <v>182</v>
      </c>
    </row>
    <row r="147" spans="1:16" ht="15.75" customHeight="1" x14ac:dyDescent="0.3">
      <c r="A147" s="26" t="s">
        <v>508</v>
      </c>
      <c r="B147" s="168">
        <v>2069</v>
      </c>
      <c r="C147" s="168">
        <v>2332</v>
      </c>
      <c r="D147" s="168">
        <v>2048</v>
      </c>
      <c r="E147" s="169">
        <v>2053</v>
      </c>
      <c r="F147" s="169">
        <v>2514</v>
      </c>
      <c r="G147" s="169">
        <v>4625</v>
      </c>
      <c r="H147" s="169">
        <v>5723</v>
      </c>
      <c r="I147" s="169">
        <v>5403</v>
      </c>
      <c r="J147" s="169">
        <v>4641</v>
      </c>
      <c r="K147" s="169">
        <v>5004</v>
      </c>
      <c r="L147" s="135">
        <v>5078</v>
      </c>
      <c r="M147" s="136">
        <v>4910</v>
      </c>
      <c r="N147" s="136">
        <v>4894</v>
      </c>
      <c r="O147" s="136">
        <v>4998</v>
      </c>
      <c r="P147" s="136">
        <v>5363</v>
      </c>
    </row>
    <row r="148" spans="1:16" ht="15.75" customHeight="1" x14ac:dyDescent="0.3">
      <c r="A148" s="26" t="s">
        <v>279</v>
      </c>
      <c r="B148" s="168">
        <v>0</v>
      </c>
      <c r="C148" s="168">
        <v>5</v>
      </c>
      <c r="D148" s="168">
        <v>0</v>
      </c>
      <c r="E148" s="169">
        <v>0</v>
      </c>
      <c r="F148" s="169">
        <v>0</v>
      </c>
      <c r="G148" s="169">
        <v>0</v>
      </c>
      <c r="H148" s="169">
        <v>0</v>
      </c>
      <c r="I148" s="169">
        <v>0</v>
      </c>
      <c r="J148" s="169">
        <v>0</v>
      </c>
      <c r="K148" s="169">
        <v>0</v>
      </c>
      <c r="L148" s="135">
        <v>0</v>
      </c>
      <c r="M148" s="136">
        <v>0</v>
      </c>
      <c r="N148" s="136">
        <v>0</v>
      </c>
      <c r="O148" s="136">
        <v>0</v>
      </c>
      <c r="P148" s="136">
        <v>0</v>
      </c>
    </row>
    <row r="149" spans="1:16" ht="15.75" customHeight="1" x14ac:dyDescent="0.3">
      <c r="A149" s="6" t="s">
        <v>393</v>
      </c>
      <c r="B149" s="169">
        <v>0</v>
      </c>
      <c r="C149" s="169">
        <v>0</v>
      </c>
      <c r="D149" s="169">
        <v>0</v>
      </c>
      <c r="E149" s="169">
        <v>0</v>
      </c>
      <c r="F149" s="169">
        <v>0</v>
      </c>
      <c r="G149" s="169">
        <v>0</v>
      </c>
      <c r="H149" s="169">
        <v>0</v>
      </c>
      <c r="I149" s="169">
        <v>0</v>
      </c>
      <c r="J149" s="169">
        <v>0</v>
      </c>
      <c r="K149" s="169">
        <v>0</v>
      </c>
      <c r="L149" s="135">
        <v>1</v>
      </c>
      <c r="M149" s="136">
        <v>0</v>
      </c>
      <c r="N149" s="136">
        <v>0</v>
      </c>
      <c r="O149" s="136">
        <v>0</v>
      </c>
      <c r="P149" s="136">
        <v>0</v>
      </c>
    </row>
    <row r="150" spans="1:16" ht="15.75" customHeight="1" x14ac:dyDescent="0.3">
      <c r="A150" s="6" t="s">
        <v>608</v>
      </c>
      <c r="B150" s="169">
        <v>0</v>
      </c>
      <c r="C150" s="169">
        <v>0</v>
      </c>
      <c r="D150" s="169">
        <v>0</v>
      </c>
      <c r="E150" s="169">
        <v>0</v>
      </c>
      <c r="F150" s="169">
        <v>0</v>
      </c>
      <c r="G150" s="169">
        <v>0</v>
      </c>
      <c r="H150" s="169">
        <v>0</v>
      </c>
      <c r="I150" s="169">
        <v>0</v>
      </c>
      <c r="J150" s="169">
        <v>0</v>
      </c>
      <c r="K150" s="169">
        <v>0</v>
      </c>
      <c r="L150" s="135">
        <v>0</v>
      </c>
      <c r="M150" s="136">
        <v>0</v>
      </c>
      <c r="N150" s="136">
        <v>0</v>
      </c>
      <c r="O150" s="136">
        <v>1</v>
      </c>
      <c r="P150" s="136">
        <v>15</v>
      </c>
    </row>
    <row r="151" spans="1:16" ht="15.75" customHeight="1" x14ac:dyDescent="0.3">
      <c r="A151" s="26" t="s">
        <v>3</v>
      </c>
      <c r="B151" s="168">
        <v>3902</v>
      </c>
      <c r="C151" s="168">
        <v>3792</v>
      </c>
      <c r="D151" s="168">
        <v>2773</v>
      </c>
      <c r="E151" s="169">
        <v>2817</v>
      </c>
      <c r="F151" s="169">
        <v>2800</v>
      </c>
      <c r="G151" s="169">
        <v>3669</v>
      </c>
      <c r="H151" s="169">
        <v>3602</v>
      </c>
      <c r="I151" s="169">
        <v>3329</v>
      </c>
      <c r="J151" s="169">
        <v>2468</v>
      </c>
      <c r="K151" s="169">
        <v>3239</v>
      </c>
      <c r="L151" s="135">
        <v>4216</v>
      </c>
      <c r="M151" s="136">
        <v>4434</v>
      </c>
      <c r="N151" s="136">
        <v>4383</v>
      </c>
      <c r="O151" s="136">
        <v>4609</v>
      </c>
      <c r="P151" s="136">
        <v>5629</v>
      </c>
    </row>
    <row r="152" spans="1:16" ht="15.75" customHeight="1" x14ac:dyDescent="0.3">
      <c r="A152" s="26" t="s">
        <v>4</v>
      </c>
      <c r="B152" s="168">
        <v>131</v>
      </c>
      <c r="C152" s="168">
        <v>131</v>
      </c>
      <c r="D152" s="168">
        <v>143</v>
      </c>
      <c r="E152" s="169">
        <v>109</v>
      </c>
      <c r="F152" s="169">
        <v>60</v>
      </c>
      <c r="G152" s="169">
        <v>19</v>
      </c>
      <c r="H152" s="169">
        <v>18</v>
      </c>
      <c r="I152" s="169">
        <v>21</v>
      </c>
      <c r="J152" s="169">
        <v>20</v>
      </c>
      <c r="K152" s="169">
        <v>14</v>
      </c>
      <c r="L152" s="135">
        <v>11</v>
      </c>
      <c r="M152" s="136">
        <v>13</v>
      </c>
      <c r="N152" s="136">
        <v>8</v>
      </c>
      <c r="O152" s="136">
        <v>0</v>
      </c>
      <c r="P152" s="136">
        <v>0</v>
      </c>
    </row>
    <row r="153" spans="1:16" ht="15.75" customHeight="1" x14ac:dyDescent="0.3">
      <c r="A153" s="26" t="s">
        <v>5</v>
      </c>
      <c r="B153" s="168">
        <v>0</v>
      </c>
      <c r="C153" s="168">
        <v>0</v>
      </c>
      <c r="D153" s="168">
        <v>0</v>
      </c>
      <c r="E153" s="168">
        <v>0</v>
      </c>
      <c r="F153" s="168">
        <v>0</v>
      </c>
      <c r="G153" s="169">
        <v>0</v>
      </c>
      <c r="H153" s="169">
        <v>5</v>
      </c>
      <c r="I153" s="169">
        <v>8</v>
      </c>
      <c r="J153" s="169">
        <v>4</v>
      </c>
      <c r="K153" s="169">
        <v>4</v>
      </c>
      <c r="L153" s="135">
        <v>2</v>
      </c>
      <c r="M153" s="136">
        <v>4</v>
      </c>
      <c r="N153" s="136">
        <v>2</v>
      </c>
      <c r="O153" s="136">
        <v>7</v>
      </c>
      <c r="P153" s="136">
        <v>6</v>
      </c>
    </row>
    <row r="154" spans="1:16" ht="15.75" customHeight="1" x14ac:dyDescent="0.3">
      <c r="A154" s="6" t="s">
        <v>382</v>
      </c>
      <c r="B154" s="169">
        <v>0</v>
      </c>
      <c r="C154" s="169">
        <v>0</v>
      </c>
      <c r="D154" s="169">
        <v>0</v>
      </c>
      <c r="E154" s="169">
        <v>0</v>
      </c>
      <c r="F154" s="169">
        <v>0</v>
      </c>
      <c r="G154" s="169">
        <v>0</v>
      </c>
      <c r="H154" s="169">
        <v>0</v>
      </c>
      <c r="I154" s="169">
        <v>0</v>
      </c>
      <c r="J154" s="169">
        <v>0</v>
      </c>
      <c r="K154" s="169">
        <v>0</v>
      </c>
      <c r="L154" s="135">
        <v>4</v>
      </c>
      <c r="M154" s="136">
        <v>0</v>
      </c>
      <c r="N154" s="136">
        <v>0</v>
      </c>
      <c r="O154" s="136">
        <v>285</v>
      </c>
      <c r="P154" s="136">
        <v>2159</v>
      </c>
    </row>
    <row r="155" spans="1:16" ht="15.75" customHeight="1" x14ac:dyDescent="0.3">
      <c r="A155" s="26" t="s">
        <v>6</v>
      </c>
      <c r="B155" s="168">
        <v>249</v>
      </c>
      <c r="C155" s="168">
        <v>236</v>
      </c>
      <c r="D155" s="168">
        <v>166</v>
      </c>
      <c r="E155" s="169">
        <v>123</v>
      </c>
      <c r="F155" s="169">
        <v>153</v>
      </c>
      <c r="G155" s="169">
        <v>167</v>
      </c>
      <c r="H155" s="169">
        <v>136</v>
      </c>
      <c r="I155" s="169">
        <v>122</v>
      </c>
      <c r="J155" s="169">
        <v>74</v>
      </c>
      <c r="K155" s="169">
        <v>54</v>
      </c>
      <c r="L155" s="135">
        <v>83</v>
      </c>
      <c r="M155" s="136">
        <v>65</v>
      </c>
      <c r="N155" s="136">
        <v>47</v>
      </c>
      <c r="O155" s="136">
        <v>42</v>
      </c>
      <c r="P155" s="136">
        <v>52</v>
      </c>
    </row>
    <row r="156" spans="1:16" ht="15.75" customHeight="1" x14ac:dyDescent="0.3">
      <c r="A156" s="26" t="s">
        <v>7</v>
      </c>
      <c r="B156" s="168">
        <v>342</v>
      </c>
      <c r="C156" s="168">
        <v>299</v>
      </c>
      <c r="D156" s="168">
        <v>251</v>
      </c>
      <c r="E156" s="169">
        <v>220</v>
      </c>
      <c r="F156" s="169">
        <v>252</v>
      </c>
      <c r="G156" s="169">
        <v>249</v>
      </c>
      <c r="H156" s="169">
        <v>230</v>
      </c>
      <c r="I156" s="169">
        <v>204</v>
      </c>
      <c r="J156" s="169">
        <v>212</v>
      </c>
      <c r="K156" s="169">
        <v>199</v>
      </c>
      <c r="L156" s="135">
        <v>220</v>
      </c>
      <c r="M156" s="136">
        <v>193</v>
      </c>
      <c r="N156" s="136">
        <v>181</v>
      </c>
      <c r="O156" s="136">
        <v>173</v>
      </c>
      <c r="P156" s="136">
        <v>167</v>
      </c>
    </row>
    <row r="157" spans="1:16" ht="15.75" customHeight="1" x14ac:dyDescent="0.3">
      <c r="A157" s="21" t="s">
        <v>377</v>
      </c>
      <c r="B157" s="168">
        <v>161</v>
      </c>
      <c r="C157" s="168">
        <v>119</v>
      </c>
      <c r="D157" s="168">
        <v>139</v>
      </c>
      <c r="E157" s="169">
        <v>166</v>
      </c>
      <c r="F157" s="169">
        <v>378</v>
      </c>
      <c r="G157" s="169">
        <v>264</v>
      </c>
      <c r="H157" s="169">
        <v>273</v>
      </c>
      <c r="I157" s="169">
        <v>243</v>
      </c>
      <c r="J157" s="169">
        <v>237</v>
      </c>
      <c r="K157" s="169">
        <v>295</v>
      </c>
      <c r="L157" s="135">
        <v>269</v>
      </c>
      <c r="M157" s="136">
        <v>304</v>
      </c>
      <c r="N157" s="136">
        <v>529</v>
      </c>
      <c r="O157" s="136">
        <v>449</v>
      </c>
      <c r="P157" s="136">
        <v>485</v>
      </c>
    </row>
    <row r="158" spans="1:16" ht="15.75" customHeight="1" x14ac:dyDescent="0.3">
      <c r="A158" s="21" t="s">
        <v>12</v>
      </c>
      <c r="B158" s="168">
        <v>0</v>
      </c>
      <c r="C158" s="168">
        <v>2</v>
      </c>
      <c r="D158" s="168">
        <v>3</v>
      </c>
      <c r="E158" s="169">
        <v>2</v>
      </c>
      <c r="F158" s="169">
        <v>8</v>
      </c>
      <c r="G158" s="169">
        <v>2</v>
      </c>
      <c r="H158" s="169">
        <v>1</v>
      </c>
      <c r="I158" s="169">
        <v>2</v>
      </c>
      <c r="J158" s="169">
        <v>3</v>
      </c>
      <c r="K158" s="169">
        <v>2</v>
      </c>
      <c r="L158" s="135">
        <v>2</v>
      </c>
      <c r="M158" s="136">
        <v>0</v>
      </c>
      <c r="N158" s="136">
        <v>0</v>
      </c>
      <c r="O158" s="136">
        <v>0</v>
      </c>
      <c r="P158" s="136">
        <v>0</v>
      </c>
    </row>
    <row r="159" spans="1:16" ht="15.75" customHeight="1" x14ac:dyDescent="0.3">
      <c r="A159" s="26" t="s">
        <v>25</v>
      </c>
      <c r="B159" s="168">
        <v>200</v>
      </c>
      <c r="C159" s="168">
        <v>224</v>
      </c>
      <c r="D159" s="168">
        <v>160</v>
      </c>
      <c r="E159" s="169">
        <v>192</v>
      </c>
      <c r="F159" s="169">
        <v>187</v>
      </c>
      <c r="G159" s="169">
        <v>155</v>
      </c>
      <c r="H159" s="169">
        <v>141</v>
      </c>
      <c r="I159" s="169">
        <v>172</v>
      </c>
      <c r="J159" s="169">
        <v>161</v>
      </c>
      <c r="K159" s="169">
        <v>122</v>
      </c>
      <c r="L159" s="135">
        <v>118</v>
      </c>
      <c r="M159" s="136">
        <v>126</v>
      </c>
      <c r="N159" s="136">
        <v>114</v>
      </c>
      <c r="O159" s="136">
        <v>166</v>
      </c>
      <c r="P159" s="136">
        <v>177</v>
      </c>
    </row>
    <row r="160" spans="1:16" ht="15.75" customHeight="1" x14ac:dyDescent="0.3">
      <c r="A160" s="26" t="s">
        <v>26</v>
      </c>
      <c r="B160" s="168">
        <v>2</v>
      </c>
      <c r="C160" s="168">
        <v>4</v>
      </c>
      <c r="D160" s="168">
        <v>5</v>
      </c>
      <c r="E160" s="169">
        <v>0</v>
      </c>
      <c r="F160" s="169">
        <v>16</v>
      </c>
      <c r="G160" s="169">
        <v>8</v>
      </c>
      <c r="H160" s="169">
        <v>3</v>
      </c>
      <c r="I160" s="169">
        <v>6</v>
      </c>
      <c r="J160" s="169">
        <v>3</v>
      </c>
      <c r="K160" s="169">
        <v>3</v>
      </c>
      <c r="L160" s="135">
        <v>4</v>
      </c>
      <c r="M160" s="136">
        <v>1</v>
      </c>
      <c r="N160" s="136">
        <v>1</v>
      </c>
      <c r="O160" s="136">
        <v>2</v>
      </c>
      <c r="P160" s="136">
        <v>6</v>
      </c>
    </row>
    <row r="161" spans="1:16" ht="15.75" customHeight="1" x14ac:dyDescent="0.3">
      <c r="A161" s="26" t="s">
        <v>259</v>
      </c>
      <c r="B161" s="168">
        <v>62</v>
      </c>
      <c r="C161" s="168">
        <v>180</v>
      </c>
      <c r="D161" s="168">
        <v>354</v>
      </c>
      <c r="E161" s="169">
        <v>672</v>
      </c>
      <c r="F161" s="169">
        <v>371</v>
      </c>
      <c r="G161" s="169">
        <v>470</v>
      </c>
      <c r="H161" s="169">
        <v>232</v>
      </c>
      <c r="I161" s="169">
        <v>451</v>
      </c>
      <c r="J161" s="169">
        <v>228</v>
      </c>
      <c r="K161" s="169">
        <v>885</v>
      </c>
      <c r="L161" s="135">
        <v>882</v>
      </c>
      <c r="M161" s="136">
        <v>824</v>
      </c>
      <c r="N161" s="136">
        <v>1513</v>
      </c>
      <c r="O161" s="136">
        <v>1970</v>
      </c>
      <c r="P161" s="136">
        <v>5</v>
      </c>
    </row>
    <row r="162" spans="1:16" ht="15.75" customHeight="1" x14ac:dyDescent="0.3">
      <c r="A162" s="72" t="s">
        <v>615</v>
      </c>
      <c r="B162" s="168">
        <v>10418</v>
      </c>
      <c r="C162" s="168">
        <v>10336</v>
      </c>
      <c r="D162" s="168">
        <v>10289</v>
      </c>
      <c r="E162" s="169">
        <v>12136</v>
      </c>
      <c r="F162" s="169">
        <v>13640</v>
      </c>
      <c r="G162" s="169">
        <v>17419</v>
      </c>
      <c r="H162" s="169">
        <v>15656</v>
      </c>
      <c r="I162" s="169">
        <v>14719</v>
      </c>
      <c r="J162" s="169">
        <v>11783</v>
      </c>
      <c r="K162" s="169">
        <v>18209</v>
      </c>
      <c r="L162" s="135">
        <v>23108</v>
      </c>
      <c r="M162" s="136">
        <v>19756</v>
      </c>
      <c r="N162" s="136">
        <v>17139</v>
      </c>
      <c r="O162" s="136">
        <v>15675</v>
      </c>
      <c r="P162" s="136">
        <v>18457</v>
      </c>
    </row>
    <row r="163" spans="1:16" ht="15.75" customHeight="1" x14ac:dyDescent="0.3">
      <c r="A163" s="6" t="s">
        <v>211</v>
      </c>
      <c r="B163" s="168">
        <v>2</v>
      </c>
      <c r="C163" s="168">
        <v>0</v>
      </c>
      <c r="D163" s="168">
        <v>2</v>
      </c>
      <c r="E163" s="169">
        <v>6</v>
      </c>
      <c r="F163" s="169">
        <v>1</v>
      </c>
      <c r="G163" s="169">
        <v>51</v>
      </c>
      <c r="H163" s="169">
        <v>0</v>
      </c>
      <c r="I163" s="169">
        <v>0</v>
      </c>
      <c r="J163" s="169">
        <v>0</v>
      </c>
      <c r="K163" s="169">
        <v>0</v>
      </c>
      <c r="L163" s="135">
        <v>0</v>
      </c>
      <c r="M163" s="136">
        <v>0</v>
      </c>
      <c r="N163" s="136">
        <v>0</v>
      </c>
      <c r="O163" s="136">
        <v>0</v>
      </c>
      <c r="P163" s="136">
        <v>0</v>
      </c>
    </row>
    <row r="164" spans="1:16" ht="15.75" customHeight="1" x14ac:dyDescent="0.3">
      <c r="A164" s="21" t="s">
        <v>586</v>
      </c>
      <c r="B164" s="168">
        <v>67</v>
      </c>
      <c r="C164" s="168">
        <v>79</v>
      </c>
      <c r="D164" s="168">
        <v>83</v>
      </c>
      <c r="E164" s="169">
        <v>64</v>
      </c>
      <c r="F164" s="169">
        <v>78</v>
      </c>
      <c r="G164" s="169">
        <v>126</v>
      </c>
      <c r="H164" s="169">
        <v>91</v>
      </c>
      <c r="I164" s="169">
        <v>119</v>
      </c>
      <c r="J164" s="169">
        <v>94</v>
      </c>
      <c r="K164" s="169">
        <v>53</v>
      </c>
      <c r="L164" s="135">
        <v>131</v>
      </c>
      <c r="M164" s="136">
        <v>109</v>
      </c>
      <c r="N164" s="136">
        <v>21</v>
      </c>
      <c r="O164" s="136">
        <v>342</v>
      </c>
      <c r="P164" s="136">
        <v>293</v>
      </c>
    </row>
    <row r="165" spans="1:16" ht="15.75" customHeight="1" x14ac:dyDescent="0.3">
      <c r="A165" s="21" t="s">
        <v>31</v>
      </c>
      <c r="B165" s="168">
        <v>0</v>
      </c>
      <c r="C165" s="168">
        <v>0</v>
      </c>
      <c r="D165" s="168">
        <v>0</v>
      </c>
      <c r="E165" s="168">
        <v>0</v>
      </c>
      <c r="F165" s="168">
        <v>0</v>
      </c>
      <c r="G165" s="169">
        <v>0</v>
      </c>
      <c r="H165" s="169">
        <v>4553</v>
      </c>
      <c r="I165" s="169">
        <v>5765</v>
      </c>
      <c r="J165" s="169">
        <v>2804</v>
      </c>
      <c r="K165" s="169">
        <v>3902</v>
      </c>
      <c r="L165" s="135">
        <v>3600</v>
      </c>
      <c r="M165" s="136">
        <v>3604</v>
      </c>
      <c r="N165" s="136">
        <v>3145</v>
      </c>
      <c r="O165" s="136">
        <v>3229</v>
      </c>
      <c r="P165" s="136">
        <v>3793</v>
      </c>
    </row>
    <row r="166" spans="1:16" ht="15.75" customHeight="1" x14ac:dyDescent="0.3">
      <c r="A166" s="21" t="s">
        <v>32</v>
      </c>
      <c r="B166" s="168">
        <v>0</v>
      </c>
      <c r="C166" s="168">
        <v>0</v>
      </c>
      <c r="D166" s="168">
        <v>0</v>
      </c>
      <c r="E166" s="168">
        <v>0</v>
      </c>
      <c r="F166" s="168">
        <v>0</v>
      </c>
      <c r="G166" s="169">
        <v>0</v>
      </c>
      <c r="H166" s="169">
        <v>1</v>
      </c>
      <c r="I166" s="169">
        <v>0</v>
      </c>
      <c r="J166" s="169">
        <v>1</v>
      </c>
      <c r="K166" s="169">
        <v>1</v>
      </c>
      <c r="L166" s="135">
        <v>1</v>
      </c>
      <c r="M166" s="136">
        <v>9</v>
      </c>
      <c r="N166" s="136">
        <v>1</v>
      </c>
      <c r="O166" s="136">
        <v>0</v>
      </c>
      <c r="P166" s="136">
        <v>0</v>
      </c>
    </row>
    <row r="167" spans="1:16" ht="15.75" customHeight="1" x14ac:dyDescent="0.3">
      <c r="A167" s="21" t="s">
        <v>33</v>
      </c>
      <c r="B167" s="168">
        <v>0</v>
      </c>
      <c r="C167" s="168">
        <v>0</v>
      </c>
      <c r="D167" s="168">
        <v>0</v>
      </c>
      <c r="E167" s="168">
        <v>0</v>
      </c>
      <c r="F167" s="168">
        <v>0</v>
      </c>
      <c r="G167" s="169">
        <v>0</v>
      </c>
      <c r="H167" s="169">
        <v>23</v>
      </c>
      <c r="I167" s="169">
        <v>45</v>
      </c>
      <c r="J167" s="169">
        <v>26</v>
      </c>
      <c r="K167" s="169">
        <v>20</v>
      </c>
      <c r="L167" s="135">
        <v>11</v>
      </c>
      <c r="M167" s="136">
        <v>0</v>
      </c>
      <c r="N167" s="136">
        <v>11</v>
      </c>
      <c r="O167" s="136">
        <v>1</v>
      </c>
      <c r="P167" s="136">
        <v>38</v>
      </c>
    </row>
    <row r="168" spans="1:16" ht="15.75" customHeight="1" x14ac:dyDescent="0.3">
      <c r="A168" s="94" t="s">
        <v>34</v>
      </c>
      <c r="B168" s="168">
        <v>0</v>
      </c>
      <c r="C168" s="168">
        <v>0</v>
      </c>
      <c r="D168" s="168">
        <v>0</v>
      </c>
      <c r="E168" s="168">
        <v>0</v>
      </c>
      <c r="F168" s="168">
        <v>0</v>
      </c>
      <c r="G168" s="169">
        <v>0</v>
      </c>
      <c r="H168" s="169">
        <v>4</v>
      </c>
      <c r="I168" s="169">
        <v>2</v>
      </c>
      <c r="J168" s="169">
        <v>1</v>
      </c>
      <c r="K168" s="169">
        <v>3</v>
      </c>
      <c r="L168" s="135">
        <v>4</v>
      </c>
      <c r="M168" s="136">
        <v>3</v>
      </c>
      <c r="N168" s="136">
        <v>6</v>
      </c>
      <c r="O168" s="136">
        <v>14</v>
      </c>
      <c r="P168" s="136">
        <v>7</v>
      </c>
    </row>
    <row r="169" spans="1:16" ht="15.75" customHeight="1" x14ac:dyDescent="0.3">
      <c r="A169" s="26" t="s">
        <v>35</v>
      </c>
      <c r="B169" s="168">
        <v>40</v>
      </c>
      <c r="C169" s="168">
        <v>37</v>
      </c>
      <c r="D169" s="168">
        <v>37</v>
      </c>
      <c r="E169" s="169">
        <v>38</v>
      </c>
      <c r="F169" s="169">
        <v>45</v>
      </c>
      <c r="G169" s="169">
        <v>75</v>
      </c>
      <c r="H169" s="169">
        <v>34</v>
      </c>
      <c r="I169" s="169">
        <v>26</v>
      </c>
      <c r="J169" s="169">
        <v>50</v>
      </c>
      <c r="K169" s="169">
        <v>11</v>
      </c>
      <c r="L169" s="135">
        <v>23</v>
      </c>
      <c r="M169" s="136">
        <v>24</v>
      </c>
      <c r="N169" s="136">
        <v>38</v>
      </c>
      <c r="O169" s="136">
        <v>46</v>
      </c>
      <c r="P169" s="136">
        <v>44</v>
      </c>
    </row>
    <row r="170" spans="1:16" ht="15.75" customHeight="1" x14ac:dyDescent="0.3">
      <c r="A170" s="21" t="s">
        <v>101</v>
      </c>
      <c r="B170" s="168">
        <v>0</v>
      </c>
      <c r="C170" s="168">
        <v>0</v>
      </c>
      <c r="D170" s="168">
        <v>0</v>
      </c>
      <c r="E170" s="168">
        <v>0</v>
      </c>
      <c r="F170" s="168">
        <v>0</v>
      </c>
      <c r="G170" s="168">
        <v>0</v>
      </c>
      <c r="H170" s="169">
        <v>23911</v>
      </c>
      <c r="I170" s="169">
        <v>23286</v>
      </c>
      <c r="J170" s="169">
        <v>12823</v>
      </c>
      <c r="K170" s="169">
        <v>16428</v>
      </c>
      <c r="L170" s="135">
        <v>18775</v>
      </c>
      <c r="M170" s="136">
        <v>17439</v>
      </c>
      <c r="N170" s="136">
        <v>14473</v>
      </c>
      <c r="O170" s="136">
        <v>14793</v>
      </c>
      <c r="P170" s="136">
        <v>19067</v>
      </c>
    </row>
    <row r="171" spans="1:16" ht="15.75" customHeight="1" x14ac:dyDescent="0.3">
      <c r="A171" s="21" t="s">
        <v>232</v>
      </c>
      <c r="B171" s="168">
        <v>0</v>
      </c>
      <c r="C171" s="168">
        <v>0</v>
      </c>
      <c r="D171" s="168">
        <v>0</v>
      </c>
      <c r="E171" s="168">
        <v>0</v>
      </c>
      <c r="F171" s="168">
        <v>0</v>
      </c>
      <c r="G171" s="168">
        <v>0</v>
      </c>
      <c r="H171" s="169">
        <v>5</v>
      </c>
      <c r="I171" s="169">
        <v>0</v>
      </c>
      <c r="J171" s="169">
        <v>30</v>
      </c>
      <c r="K171" s="169">
        <v>4</v>
      </c>
      <c r="L171" s="135">
        <v>2</v>
      </c>
      <c r="M171" s="136">
        <v>0</v>
      </c>
      <c r="N171" s="136">
        <v>0</v>
      </c>
      <c r="O171" s="136">
        <v>0</v>
      </c>
      <c r="P171" s="136">
        <v>0</v>
      </c>
    </row>
    <row r="172" spans="1:16" ht="15.75" customHeight="1" x14ac:dyDescent="0.3">
      <c r="A172" s="21" t="s">
        <v>102</v>
      </c>
      <c r="B172" s="168">
        <v>0</v>
      </c>
      <c r="C172" s="168">
        <v>0</v>
      </c>
      <c r="D172" s="168">
        <v>0</v>
      </c>
      <c r="E172" s="168">
        <v>0</v>
      </c>
      <c r="F172" s="168">
        <v>0</v>
      </c>
      <c r="G172" s="168">
        <v>0</v>
      </c>
      <c r="H172" s="169">
        <v>482</v>
      </c>
      <c r="I172" s="169">
        <v>518</v>
      </c>
      <c r="J172" s="169">
        <v>441</v>
      </c>
      <c r="K172" s="169">
        <v>497</v>
      </c>
      <c r="L172" s="135">
        <v>482</v>
      </c>
      <c r="M172" s="136">
        <v>405</v>
      </c>
      <c r="N172" s="136">
        <v>443</v>
      </c>
      <c r="O172" s="136">
        <v>402</v>
      </c>
      <c r="P172" s="136">
        <v>434</v>
      </c>
    </row>
    <row r="173" spans="1:16" s="119" customFormat="1" ht="15.75" customHeight="1" x14ac:dyDescent="0.3">
      <c r="A173" s="21" t="s">
        <v>103</v>
      </c>
      <c r="B173" s="168">
        <v>36010</v>
      </c>
      <c r="C173" s="168">
        <v>37769</v>
      </c>
      <c r="D173" s="168">
        <v>40948</v>
      </c>
      <c r="E173" s="169">
        <v>39688</v>
      </c>
      <c r="F173" s="169">
        <v>39917</v>
      </c>
      <c r="G173" s="169">
        <v>44764</v>
      </c>
      <c r="H173" s="169">
        <v>18523</v>
      </c>
      <c r="I173" s="169">
        <v>16435</v>
      </c>
      <c r="J173" s="169">
        <v>11554</v>
      </c>
      <c r="K173" s="169">
        <v>14963</v>
      </c>
      <c r="L173" s="135">
        <v>17367</v>
      </c>
      <c r="M173" s="136">
        <v>14680</v>
      </c>
      <c r="N173" s="136">
        <v>13958</v>
      </c>
      <c r="O173" s="136">
        <v>13375</v>
      </c>
      <c r="P173" s="136">
        <v>14508</v>
      </c>
    </row>
    <row r="174" spans="1:16" ht="15.75" customHeight="1" x14ac:dyDescent="0.3">
      <c r="A174" s="21" t="s">
        <v>104</v>
      </c>
      <c r="B174" s="168">
        <v>8</v>
      </c>
      <c r="C174" s="168">
        <v>133</v>
      </c>
      <c r="D174" s="168">
        <v>8</v>
      </c>
      <c r="E174" s="169">
        <v>4</v>
      </c>
      <c r="F174" s="169">
        <v>4</v>
      </c>
      <c r="G174" s="169">
        <v>4</v>
      </c>
      <c r="H174" s="169">
        <v>33</v>
      </c>
      <c r="I174" s="169">
        <v>10</v>
      </c>
      <c r="J174" s="169">
        <v>3</v>
      </c>
      <c r="K174" s="169">
        <v>8</v>
      </c>
      <c r="L174" s="135">
        <v>9</v>
      </c>
      <c r="M174" s="136">
        <v>8</v>
      </c>
      <c r="N174" s="136">
        <v>0</v>
      </c>
      <c r="O174" s="136">
        <v>0</v>
      </c>
      <c r="P174" s="136">
        <v>0</v>
      </c>
    </row>
    <row r="175" spans="1:16" ht="15.75" customHeight="1" x14ac:dyDescent="0.3">
      <c r="A175" s="21" t="s">
        <v>105</v>
      </c>
      <c r="B175" s="168">
        <v>672</v>
      </c>
      <c r="C175" s="168">
        <v>736</v>
      </c>
      <c r="D175" s="168">
        <v>629</v>
      </c>
      <c r="E175" s="169">
        <v>600</v>
      </c>
      <c r="F175" s="169">
        <v>786</v>
      </c>
      <c r="G175" s="169">
        <v>777</v>
      </c>
      <c r="H175" s="169">
        <v>231</v>
      </c>
      <c r="I175" s="169">
        <v>178</v>
      </c>
      <c r="J175" s="169">
        <v>215</v>
      </c>
      <c r="K175" s="169">
        <v>139</v>
      </c>
      <c r="L175" s="135">
        <v>136</v>
      </c>
      <c r="M175" s="136">
        <v>105</v>
      </c>
      <c r="N175" s="136">
        <v>60</v>
      </c>
      <c r="O175" s="136">
        <v>9</v>
      </c>
      <c r="P175" s="136">
        <v>32</v>
      </c>
    </row>
    <row r="176" spans="1:16" ht="15.75" customHeight="1" x14ac:dyDescent="0.3">
      <c r="A176" s="26" t="s">
        <v>107</v>
      </c>
      <c r="B176" s="168">
        <v>8</v>
      </c>
      <c r="C176" s="168">
        <v>11</v>
      </c>
      <c r="D176" s="168">
        <v>6</v>
      </c>
      <c r="E176" s="169">
        <v>8</v>
      </c>
      <c r="F176" s="169">
        <v>8</v>
      </c>
      <c r="G176" s="169">
        <v>5</v>
      </c>
      <c r="H176" s="169">
        <v>11</v>
      </c>
      <c r="I176" s="169">
        <v>12</v>
      </c>
      <c r="J176" s="169">
        <v>5</v>
      </c>
      <c r="K176" s="169">
        <v>4</v>
      </c>
      <c r="L176" s="135">
        <v>4</v>
      </c>
      <c r="M176" s="136">
        <v>11</v>
      </c>
      <c r="N176" s="136">
        <v>17</v>
      </c>
      <c r="O176" s="136">
        <v>5</v>
      </c>
      <c r="P176" s="136">
        <v>9</v>
      </c>
    </row>
    <row r="177" spans="1:16" ht="15.75" customHeight="1" x14ac:dyDescent="0.3">
      <c r="A177" s="6" t="s">
        <v>394</v>
      </c>
      <c r="B177" s="168">
        <v>0</v>
      </c>
      <c r="C177" s="168">
        <v>0</v>
      </c>
      <c r="D177" s="168">
        <v>0</v>
      </c>
      <c r="E177" s="169">
        <v>0</v>
      </c>
      <c r="F177" s="169">
        <v>4</v>
      </c>
      <c r="G177" s="169">
        <v>0</v>
      </c>
      <c r="H177" s="169">
        <v>0</v>
      </c>
      <c r="I177" s="169">
        <v>0</v>
      </c>
      <c r="J177" s="169">
        <v>0</v>
      </c>
      <c r="K177" s="169">
        <v>0</v>
      </c>
      <c r="L177" s="135">
        <v>0</v>
      </c>
      <c r="M177" s="136">
        <v>0</v>
      </c>
      <c r="N177" s="136">
        <v>0</v>
      </c>
      <c r="O177" s="136">
        <v>0</v>
      </c>
      <c r="P177" s="136">
        <v>0</v>
      </c>
    </row>
    <row r="178" spans="1:16" ht="15.75" customHeight="1" x14ac:dyDescent="0.3">
      <c r="A178" s="6" t="s">
        <v>340</v>
      </c>
      <c r="B178" s="169">
        <v>0</v>
      </c>
      <c r="C178" s="169">
        <v>0</v>
      </c>
      <c r="D178" s="169">
        <v>0</v>
      </c>
      <c r="E178" s="169">
        <v>0</v>
      </c>
      <c r="F178" s="169">
        <v>0</v>
      </c>
      <c r="G178" s="169">
        <v>0</v>
      </c>
      <c r="H178" s="169">
        <v>0</v>
      </c>
      <c r="I178" s="169">
        <v>0</v>
      </c>
      <c r="J178" s="169">
        <v>0</v>
      </c>
      <c r="K178" s="169">
        <v>0</v>
      </c>
      <c r="L178" s="135">
        <v>3</v>
      </c>
      <c r="M178" s="136">
        <v>72</v>
      </c>
      <c r="N178" s="136">
        <v>197</v>
      </c>
      <c r="O178" s="136">
        <v>276</v>
      </c>
      <c r="P178" s="136">
        <v>268</v>
      </c>
    </row>
    <row r="179" spans="1:16" ht="15.75" customHeight="1" x14ac:dyDescent="0.3">
      <c r="A179" s="26" t="s">
        <v>122</v>
      </c>
      <c r="B179" s="168">
        <v>1062</v>
      </c>
      <c r="C179" s="168">
        <v>1148</v>
      </c>
      <c r="D179" s="168">
        <v>1064</v>
      </c>
      <c r="E179" s="169">
        <v>967</v>
      </c>
      <c r="F179" s="169">
        <v>1120</v>
      </c>
      <c r="G179" s="169">
        <v>1259</v>
      </c>
      <c r="H179" s="169">
        <v>1169</v>
      </c>
      <c r="I179" s="169">
        <v>1007</v>
      </c>
      <c r="J179" s="169">
        <v>949</v>
      </c>
      <c r="K179" s="169">
        <v>1008</v>
      </c>
      <c r="L179" s="135">
        <v>872</v>
      </c>
      <c r="M179" s="136">
        <v>843</v>
      </c>
      <c r="N179" s="136">
        <v>930</v>
      </c>
      <c r="O179" s="136">
        <v>950</v>
      </c>
      <c r="P179" s="136">
        <v>969</v>
      </c>
    </row>
    <row r="180" spans="1:16" ht="15.75" customHeight="1" x14ac:dyDescent="0.3">
      <c r="A180" s="26" t="s">
        <v>123</v>
      </c>
      <c r="B180" s="168">
        <v>73</v>
      </c>
      <c r="C180" s="168">
        <v>79</v>
      </c>
      <c r="D180" s="168">
        <v>71</v>
      </c>
      <c r="E180" s="169">
        <v>39</v>
      </c>
      <c r="F180" s="169">
        <v>40</v>
      </c>
      <c r="G180" s="169">
        <v>64</v>
      </c>
      <c r="H180" s="169">
        <v>31</v>
      </c>
      <c r="I180" s="169">
        <v>27</v>
      </c>
      <c r="J180" s="169">
        <v>27</v>
      </c>
      <c r="K180" s="169">
        <v>48</v>
      </c>
      <c r="L180" s="135">
        <v>36</v>
      </c>
      <c r="M180" s="136">
        <v>91</v>
      </c>
      <c r="N180" s="136">
        <v>32</v>
      </c>
      <c r="O180" s="136">
        <v>56</v>
      </c>
      <c r="P180" s="136">
        <v>63</v>
      </c>
    </row>
    <row r="181" spans="1:16" ht="15.75" customHeight="1" x14ac:dyDescent="0.3">
      <c r="A181" s="26" t="s">
        <v>124</v>
      </c>
      <c r="B181" s="168">
        <v>41</v>
      </c>
      <c r="C181" s="168">
        <v>21</v>
      </c>
      <c r="D181" s="168">
        <v>18</v>
      </c>
      <c r="E181" s="169">
        <v>16</v>
      </c>
      <c r="F181" s="169">
        <v>23</v>
      </c>
      <c r="G181" s="169">
        <v>28</v>
      </c>
      <c r="H181" s="169">
        <v>29</v>
      </c>
      <c r="I181" s="169">
        <v>19</v>
      </c>
      <c r="J181" s="169">
        <v>17</v>
      </c>
      <c r="K181" s="169">
        <v>26</v>
      </c>
      <c r="L181" s="135">
        <v>26</v>
      </c>
      <c r="M181" s="136">
        <v>7</v>
      </c>
      <c r="N181" s="136">
        <v>36</v>
      </c>
      <c r="O181" s="136">
        <v>25</v>
      </c>
      <c r="P181" s="136">
        <v>40</v>
      </c>
    </row>
    <row r="182" spans="1:16" ht="15.75" customHeight="1" x14ac:dyDescent="0.3">
      <c r="A182" s="26"/>
      <c r="B182" s="169"/>
      <c r="C182" s="170"/>
      <c r="D182" s="170"/>
      <c r="E182" s="169"/>
      <c r="F182" s="169"/>
      <c r="G182" s="169"/>
      <c r="H182" s="169"/>
      <c r="I182" s="169"/>
      <c r="J182" s="169"/>
      <c r="K182" s="169"/>
      <c r="L182" s="135"/>
      <c r="M182" s="136"/>
      <c r="N182" s="136"/>
      <c r="O182" s="136"/>
      <c r="P182" s="136"/>
    </row>
    <row r="183" spans="1:16" ht="15.75" customHeight="1" x14ac:dyDescent="0.3">
      <c r="A183" s="138" t="s">
        <v>150</v>
      </c>
      <c r="B183" s="171">
        <f t="shared" ref="B183:M183" si="10">SUM(B185:B196)</f>
        <v>706</v>
      </c>
      <c r="C183" s="171">
        <f t="shared" si="10"/>
        <v>517</v>
      </c>
      <c r="D183" s="171">
        <f t="shared" si="10"/>
        <v>344</v>
      </c>
      <c r="E183" s="171">
        <f t="shared" si="10"/>
        <v>344</v>
      </c>
      <c r="F183" s="171">
        <f t="shared" si="10"/>
        <v>342</v>
      </c>
      <c r="G183" s="171">
        <f t="shared" si="10"/>
        <v>477</v>
      </c>
      <c r="H183" s="171">
        <f t="shared" si="10"/>
        <v>445</v>
      </c>
      <c r="I183" s="171">
        <f t="shared" si="10"/>
        <v>342</v>
      </c>
      <c r="J183" s="171">
        <f t="shared" si="10"/>
        <v>355</v>
      </c>
      <c r="K183" s="171">
        <f t="shared" si="10"/>
        <v>250</v>
      </c>
      <c r="L183" s="130">
        <f>SUM(L185:L196)</f>
        <v>237</v>
      </c>
      <c r="M183" s="129">
        <f t="shared" si="10"/>
        <v>204</v>
      </c>
      <c r="N183" s="129">
        <f>SUM(N185:N196)</f>
        <v>199</v>
      </c>
      <c r="O183" s="129">
        <f>SUM(O185:O196)</f>
        <v>157</v>
      </c>
      <c r="P183" s="129">
        <f>SUM(P185:P196)</f>
        <v>148</v>
      </c>
    </row>
    <row r="184" spans="1:16" ht="15.75" customHeight="1" x14ac:dyDescent="0.3">
      <c r="A184" s="26"/>
      <c r="B184" s="169"/>
      <c r="C184" s="168"/>
      <c r="D184" s="168"/>
      <c r="E184" s="169"/>
      <c r="F184" s="169"/>
      <c r="G184" s="169"/>
      <c r="H184" s="169"/>
      <c r="I184" s="169"/>
      <c r="J184" s="169"/>
      <c r="K184" s="169"/>
      <c r="L184" s="135"/>
      <c r="M184" s="136"/>
      <c r="N184" s="136"/>
      <c r="O184" s="136"/>
      <c r="P184" s="136"/>
    </row>
    <row r="185" spans="1:16" ht="15.75" customHeight="1" x14ac:dyDescent="0.3">
      <c r="A185" s="6" t="s">
        <v>536</v>
      </c>
      <c r="B185" s="168">
        <v>8</v>
      </c>
      <c r="C185" s="168">
        <v>58</v>
      </c>
      <c r="D185" s="168">
        <v>3</v>
      </c>
      <c r="E185" s="169">
        <v>8</v>
      </c>
      <c r="F185" s="169">
        <v>3</v>
      </c>
      <c r="G185" s="169">
        <v>1</v>
      </c>
      <c r="H185" s="169">
        <v>1</v>
      </c>
      <c r="I185" s="169">
        <v>1</v>
      </c>
      <c r="J185" s="169">
        <v>2</v>
      </c>
      <c r="K185" s="169">
        <v>6</v>
      </c>
      <c r="L185" s="135">
        <v>1</v>
      </c>
      <c r="M185" s="136">
        <v>0</v>
      </c>
      <c r="N185" s="136">
        <v>0</v>
      </c>
      <c r="O185" s="136">
        <v>0</v>
      </c>
      <c r="P185" s="136">
        <v>0</v>
      </c>
    </row>
    <row r="186" spans="1:16" ht="15.75" customHeight="1" x14ac:dyDescent="0.3">
      <c r="A186" s="24" t="s">
        <v>280</v>
      </c>
      <c r="B186" s="168">
        <v>0</v>
      </c>
      <c r="C186" s="168">
        <v>0</v>
      </c>
      <c r="D186" s="168">
        <v>0</v>
      </c>
      <c r="E186" s="168">
        <v>0</v>
      </c>
      <c r="F186" s="169">
        <v>1</v>
      </c>
      <c r="G186" s="169">
        <v>0</v>
      </c>
      <c r="H186" s="169">
        <v>0</v>
      </c>
      <c r="I186" s="169">
        <v>0</v>
      </c>
      <c r="J186" s="169">
        <v>0</v>
      </c>
      <c r="K186" s="169">
        <v>0</v>
      </c>
      <c r="L186" s="135">
        <v>0</v>
      </c>
      <c r="M186" s="136">
        <v>1</v>
      </c>
      <c r="N186" s="136">
        <v>1</v>
      </c>
      <c r="O186" s="136">
        <v>0</v>
      </c>
      <c r="P186" s="136">
        <v>0</v>
      </c>
    </row>
    <row r="187" spans="1:16" ht="15.75" customHeight="1" x14ac:dyDescent="0.3">
      <c r="A187" s="26" t="s">
        <v>281</v>
      </c>
      <c r="B187" s="168">
        <v>0</v>
      </c>
      <c r="C187" s="168">
        <v>0</v>
      </c>
      <c r="D187" s="168">
        <v>0</v>
      </c>
      <c r="E187" s="169">
        <v>0</v>
      </c>
      <c r="F187" s="169">
        <v>0</v>
      </c>
      <c r="G187" s="169">
        <v>1</v>
      </c>
      <c r="H187" s="169">
        <v>0</v>
      </c>
      <c r="I187" s="169">
        <v>0</v>
      </c>
      <c r="J187" s="169">
        <v>0</v>
      </c>
      <c r="K187" s="169">
        <v>0</v>
      </c>
      <c r="L187" s="135">
        <v>0</v>
      </c>
      <c r="M187" s="136">
        <v>0</v>
      </c>
      <c r="N187" s="136">
        <v>0</v>
      </c>
      <c r="O187" s="136">
        <v>0</v>
      </c>
      <c r="P187" s="136">
        <v>0</v>
      </c>
    </row>
    <row r="188" spans="1:16" ht="15.75" customHeight="1" x14ac:dyDescent="0.3">
      <c r="A188" s="26" t="s">
        <v>11</v>
      </c>
      <c r="B188" s="168">
        <v>21</v>
      </c>
      <c r="C188" s="168">
        <v>18</v>
      </c>
      <c r="D188" s="168">
        <v>30</v>
      </c>
      <c r="E188" s="169">
        <v>43</v>
      </c>
      <c r="F188" s="169">
        <v>41</v>
      </c>
      <c r="G188" s="169">
        <v>44</v>
      </c>
      <c r="H188" s="169">
        <v>63</v>
      </c>
      <c r="I188" s="169">
        <v>41</v>
      </c>
      <c r="J188" s="169">
        <v>32</v>
      </c>
      <c r="K188" s="169">
        <v>19</v>
      </c>
      <c r="L188" s="135">
        <v>34</v>
      </c>
      <c r="M188" s="136">
        <v>23</v>
      </c>
      <c r="N188" s="136">
        <v>22</v>
      </c>
      <c r="O188" s="136">
        <v>29</v>
      </c>
      <c r="P188" s="136">
        <v>19</v>
      </c>
    </row>
    <row r="189" spans="1:16" ht="15.75" customHeight="1" x14ac:dyDescent="0.3">
      <c r="A189" s="21" t="s">
        <v>59</v>
      </c>
      <c r="B189" s="168">
        <v>0</v>
      </c>
      <c r="C189" s="168">
        <v>0</v>
      </c>
      <c r="D189" s="168">
        <v>0</v>
      </c>
      <c r="E189" s="169">
        <v>0</v>
      </c>
      <c r="F189" s="169">
        <v>0</v>
      </c>
      <c r="G189" s="169">
        <v>2</v>
      </c>
      <c r="H189" s="169">
        <v>1</v>
      </c>
      <c r="I189" s="169">
        <v>0</v>
      </c>
      <c r="J189" s="169">
        <v>1</v>
      </c>
      <c r="K189" s="169">
        <v>2</v>
      </c>
      <c r="L189" s="135">
        <v>2</v>
      </c>
      <c r="M189" s="136">
        <v>2</v>
      </c>
      <c r="N189" s="136">
        <v>7</v>
      </c>
      <c r="O189" s="136">
        <v>15</v>
      </c>
      <c r="P189" s="136">
        <v>34</v>
      </c>
    </row>
    <row r="190" spans="1:16" ht="15.75" customHeight="1" x14ac:dyDescent="0.3">
      <c r="A190" s="26" t="s">
        <v>66</v>
      </c>
      <c r="B190" s="168">
        <v>650</v>
      </c>
      <c r="C190" s="168">
        <v>417</v>
      </c>
      <c r="D190" s="168">
        <v>285</v>
      </c>
      <c r="E190" s="169">
        <v>274</v>
      </c>
      <c r="F190" s="169">
        <v>279</v>
      </c>
      <c r="G190" s="169">
        <v>407</v>
      </c>
      <c r="H190" s="169">
        <v>357</v>
      </c>
      <c r="I190" s="169">
        <v>270</v>
      </c>
      <c r="J190" s="169">
        <v>307</v>
      </c>
      <c r="K190" s="169">
        <v>210</v>
      </c>
      <c r="L190" s="135">
        <v>172</v>
      </c>
      <c r="M190" s="136">
        <v>162</v>
      </c>
      <c r="N190" s="136">
        <v>0</v>
      </c>
      <c r="O190" s="136">
        <v>4</v>
      </c>
      <c r="P190" s="136">
        <v>0</v>
      </c>
    </row>
    <row r="191" spans="1:16" ht="15.75" customHeight="1" x14ac:dyDescent="0.3">
      <c r="A191" s="21" t="s">
        <v>282</v>
      </c>
      <c r="B191" s="168">
        <v>0</v>
      </c>
      <c r="C191" s="168">
        <v>0</v>
      </c>
      <c r="D191" s="168">
        <v>0</v>
      </c>
      <c r="E191" s="169">
        <v>2</v>
      </c>
      <c r="F191" s="169">
        <v>0</v>
      </c>
      <c r="G191" s="169">
        <v>0</v>
      </c>
      <c r="H191" s="169">
        <v>0</v>
      </c>
      <c r="I191" s="169">
        <v>2</v>
      </c>
      <c r="J191" s="169">
        <v>0</v>
      </c>
      <c r="K191" s="169">
        <v>0</v>
      </c>
      <c r="L191" s="135">
        <v>0</v>
      </c>
      <c r="M191" s="136">
        <v>1</v>
      </c>
      <c r="N191" s="136">
        <v>0</v>
      </c>
      <c r="O191" s="136">
        <v>0</v>
      </c>
      <c r="P191" s="136">
        <v>0</v>
      </c>
    </row>
    <row r="192" spans="1:16" ht="15.75" customHeight="1" x14ac:dyDescent="0.3">
      <c r="A192" s="26" t="s">
        <v>86</v>
      </c>
      <c r="B192" s="168">
        <v>5</v>
      </c>
      <c r="C192" s="168">
        <v>1</v>
      </c>
      <c r="D192" s="168">
        <v>2</v>
      </c>
      <c r="E192" s="169">
        <v>0</v>
      </c>
      <c r="F192" s="169">
        <v>1</v>
      </c>
      <c r="G192" s="169">
        <v>1</v>
      </c>
      <c r="H192" s="169">
        <v>2</v>
      </c>
      <c r="I192" s="169">
        <v>1</v>
      </c>
      <c r="J192" s="169">
        <v>1</v>
      </c>
      <c r="K192" s="169">
        <v>1</v>
      </c>
      <c r="L192" s="135">
        <v>3</v>
      </c>
      <c r="M192" s="136">
        <v>0</v>
      </c>
      <c r="N192" s="136">
        <v>1</v>
      </c>
      <c r="O192" s="136">
        <v>2</v>
      </c>
      <c r="P192" s="136">
        <v>3</v>
      </c>
    </row>
    <row r="193" spans="1:16" ht="15.75" customHeight="1" x14ac:dyDescent="0.3">
      <c r="A193" s="26" t="s">
        <v>283</v>
      </c>
      <c r="B193" s="168">
        <v>0</v>
      </c>
      <c r="C193" s="168">
        <v>0</v>
      </c>
      <c r="D193" s="168">
        <v>0</v>
      </c>
      <c r="E193" s="169">
        <v>5</v>
      </c>
      <c r="F193" s="169">
        <v>0</v>
      </c>
      <c r="G193" s="169">
        <v>0</v>
      </c>
      <c r="H193" s="169">
        <v>3</v>
      </c>
      <c r="I193" s="169">
        <v>0</v>
      </c>
      <c r="J193" s="169">
        <v>0</v>
      </c>
      <c r="K193" s="169">
        <v>0</v>
      </c>
      <c r="L193" s="135">
        <v>1</v>
      </c>
      <c r="M193" s="136">
        <v>0</v>
      </c>
      <c r="N193" s="136">
        <v>1</v>
      </c>
      <c r="O193" s="136">
        <v>0</v>
      </c>
      <c r="P193" s="136">
        <v>0</v>
      </c>
    </row>
    <row r="194" spans="1:16" ht="15.75" customHeight="1" x14ac:dyDescent="0.3">
      <c r="A194" s="26" t="s">
        <v>91</v>
      </c>
      <c r="B194" s="168">
        <v>12</v>
      </c>
      <c r="C194" s="168">
        <v>16</v>
      </c>
      <c r="D194" s="168">
        <v>16</v>
      </c>
      <c r="E194" s="169">
        <v>6</v>
      </c>
      <c r="F194" s="169">
        <v>14</v>
      </c>
      <c r="G194" s="169">
        <v>13</v>
      </c>
      <c r="H194" s="169">
        <v>15</v>
      </c>
      <c r="I194" s="169">
        <v>15</v>
      </c>
      <c r="J194" s="169">
        <v>8</v>
      </c>
      <c r="K194" s="169">
        <v>7</v>
      </c>
      <c r="L194" s="135">
        <v>19</v>
      </c>
      <c r="M194" s="136">
        <v>6</v>
      </c>
      <c r="N194" s="136">
        <v>10</v>
      </c>
      <c r="O194" s="136">
        <v>9</v>
      </c>
      <c r="P194" s="136">
        <v>22</v>
      </c>
    </row>
    <row r="195" spans="1:16" ht="15.75" customHeight="1" x14ac:dyDescent="0.3">
      <c r="A195" s="72" t="s">
        <v>229</v>
      </c>
      <c r="B195" s="168">
        <v>0</v>
      </c>
      <c r="C195" s="168">
        <v>0</v>
      </c>
      <c r="D195" s="168">
        <v>0</v>
      </c>
      <c r="E195" s="169">
        <v>0</v>
      </c>
      <c r="F195" s="169">
        <v>0</v>
      </c>
      <c r="G195" s="169">
        <v>2</v>
      </c>
      <c r="H195" s="169">
        <v>0</v>
      </c>
      <c r="I195" s="169">
        <v>7</v>
      </c>
      <c r="J195" s="169">
        <v>2</v>
      </c>
      <c r="K195" s="169">
        <v>1</v>
      </c>
      <c r="L195" s="135">
        <v>0</v>
      </c>
      <c r="M195" s="136">
        <v>3</v>
      </c>
      <c r="N195" s="136">
        <v>149</v>
      </c>
      <c r="O195" s="136">
        <v>91</v>
      </c>
      <c r="P195" s="136">
        <v>60</v>
      </c>
    </row>
    <row r="196" spans="1:16" ht="15.75" customHeight="1" x14ac:dyDescent="0.3">
      <c r="A196" s="26" t="s">
        <v>121</v>
      </c>
      <c r="B196" s="168">
        <v>10</v>
      </c>
      <c r="C196" s="168">
        <v>7</v>
      </c>
      <c r="D196" s="168">
        <v>8</v>
      </c>
      <c r="E196" s="169">
        <v>6</v>
      </c>
      <c r="F196" s="169">
        <v>3</v>
      </c>
      <c r="G196" s="169">
        <v>6</v>
      </c>
      <c r="H196" s="169">
        <v>3</v>
      </c>
      <c r="I196" s="169">
        <v>5</v>
      </c>
      <c r="J196" s="169">
        <v>2</v>
      </c>
      <c r="K196" s="169">
        <v>4</v>
      </c>
      <c r="L196" s="135">
        <v>5</v>
      </c>
      <c r="M196" s="136">
        <v>6</v>
      </c>
      <c r="N196" s="136">
        <v>8</v>
      </c>
      <c r="O196" s="136">
        <v>7</v>
      </c>
      <c r="P196" s="136">
        <v>10</v>
      </c>
    </row>
    <row r="197" spans="1:16" ht="15.75" customHeight="1" x14ac:dyDescent="0.3">
      <c r="A197" s="26"/>
      <c r="B197" s="169"/>
      <c r="C197" s="170"/>
      <c r="D197" s="170"/>
      <c r="E197" s="169"/>
      <c r="F197" s="169"/>
      <c r="G197" s="169"/>
      <c r="H197" s="169"/>
      <c r="I197" s="169"/>
      <c r="J197" s="169"/>
      <c r="K197" s="169"/>
      <c r="L197" s="135"/>
      <c r="M197" s="136"/>
      <c r="N197" s="136"/>
      <c r="O197" s="136"/>
      <c r="P197" s="136"/>
    </row>
    <row r="198" spans="1:16" ht="15.75" customHeight="1" x14ac:dyDescent="0.3">
      <c r="A198" s="37" t="s">
        <v>151</v>
      </c>
      <c r="B198" s="171">
        <f t="shared" ref="B198:I198" si="11">SUM(B200:B222)</f>
        <v>339</v>
      </c>
      <c r="C198" s="171">
        <f t="shared" si="11"/>
        <v>384</v>
      </c>
      <c r="D198" s="171">
        <f t="shared" si="11"/>
        <v>471</v>
      </c>
      <c r="E198" s="171">
        <f t="shared" si="11"/>
        <v>530</v>
      </c>
      <c r="F198" s="171">
        <f t="shared" si="11"/>
        <v>617</v>
      </c>
      <c r="G198" s="171">
        <f t="shared" si="11"/>
        <v>5458</v>
      </c>
      <c r="H198" s="171">
        <f t="shared" si="11"/>
        <v>4301</v>
      </c>
      <c r="I198" s="171">
        <f t="shared" si="11"/>
        <v>3985</v>
      </c>
      <c r="J198" s="171">
        <f t="shared" ref="J198:O198" si="12">SUM(J200:J222)</f>
        <v>4142</v>
      </c>
      <c r="K198" s="171">
        <f t="shared" si="12"/>
        <v>3920</v>
      </c>
      <c r="L198" s="130">
        <f t="shared" si="12"/>
        <v>3676</v>
      </c>
      <c r="M198" s="129">
        <f t="shared" si="12"/>
        <v>3699</v>
      </c>
      <c r="N198" s="129">
        <f t="shared" si="12"/>
        <v>3494</v>
      </c>
      <c r="O198" s="129">
        <f t="shared" si="12"/>
        <v>3488</v>
      </c>
      <c r="P198" s="129">
        <f>SUM(P200:P222)</f>
        <v>3600</v>
      </c>
    </row>
    <row r="199" spans="1:16" ht="15.75" customHeight="1" x14ac:dyDescent="0.3">
      <c r="A199" s="26"/>
      <c r="B199" s="169"/>
      <c r="C199" s="168"/>
      <c r="D199" s="168"/>
      <c r="E199" s="169"/>
      <c r="F199" s="169"/>
      <c r="G199" s="169"/>
      <c r="H199" s="169"/>
      <c r="I199" s="169"/>
      <c r="J199" s="169"/>
      <c r="K199" s="169"/>
      <c r="L199" s="135"/>
      <c r="M199" s="136"/>
      <c r="N199" s="136"/>
      <c r="O199" s="136"/>
      <c r="P199" s="136"/>
    </row>
    <row r="200" spans="1:16" ht="15.75" customHeight="1" x14ac:dyDescent="0.3">
      <c r="A200" s="21" t="s">
        <v>284</v>
      </c>
      <c r="B200" s="168">
        <v>0</v>
      </c>
      <c r="C200" s="168">
        <v>0</v>
      </c>
      <c r="D200" s="168">
        <v>0</v>
      </c>
      <c r="E200" s="169">
        <v>0</v>
      </c>
      <c r="F200" s="169">
        <v>1</v>
      </c>
      <c r="G200" s="169">
        <v>0</v>
      </c>
      <c r="H200" s="169">
        <v>0</v>
      </c>
      <c r="I200" s="169">
        <v>0</v>
      </c>
      <c r="J200" s="169">
        <v>0</v>
      </c>
      <c r="K200" s="169">
        <v>0</v>
      </c>
      <c r="L200" s="135">
        <v>0</v>
      </c>
      <c r="M200" s="136">
        <v>0</v>
      </c>
      <c r="N200" s="136">
        <v>0</v>
      </c>
      <c r="O200" s="136">
        <v>0</v>
      </c>
      <c r="P200" s="136">
        <v>0</v>
      </c>
    </row>
    <row r="201" spans="1:16" ht="15.75" customHeight="1" x14ac:dyDescent="0.3">
      <c r="A201" s="26" t="s">
        <v>480</v>
      </c>
      <c r="B201" s="168">
        <v>113</v>
      </c>
      <c r="C201" s="168">
        <v>116</v>
      </c>
      <c r="D201" s="168">
        <v>219</v>
      </c>
      <c r="E201" s="169">
        <v>252</v>
      </c>
      <c r="F201" s="169">
        <v>371</v>
      </c>
      <c r="G201" s="169">
        <v>330</v>
      </c>
      <c r="H201" s="169">
        <v>318</v>
      </c>
      <c r="I201" s="169">
        <v>368</v>
      </c>
      <c r="J201" s="169">
        <v>376</v>
      </c>
      <c r="K201" s="169">
        <v>345</v>
      </c>
      <c r="L201" s="135">
        <v>381</v>
      </c>
      <c r="M201" s="136">
        <v>303</v>
      </c>
      <c r="N201" s="136">
        <v>217</v>
      </c>
      <c r="O201" s="136">
        <v>313</v>
      </c>
      <c r="P201" s="136">
        <v>317</v>
      </c>
    </row>
    <row r="202" spans="1:16" ht="15.75" customHeight="1" x14ac:dyDescent="0.3">
      <c r="A202" s="26" t="s">
        <v>483</v>
      </c>
      <c r="B202" s="168">
        <v>0</v>
      </c>
      <c r="C202" s="168">
        <v>0</v>
      </c>
      <c r="D202" s="168">
        <v>7</v>
      </c>
      <c r="E202" s="169">
        <v>13</v>
      </c>
      <c r="F202" s="169">
        <v>23</v>
      </c>
      <c r="G202" s="169">
        <v>6</v>
      </c>
      <c r="H202" s="169">
        <v>9</v>
      </c>
      <c r="I202" s="169">
        <v>8</v>
      </c>
      <c r="J202" s="169">
        <v>5</v>
      </c>
      <c r="K202" s="169">
        <v>10</v>
      </c>
      <c r="L202" s="135">
        <v>2</v>
      </c>
      <c r="M202" s="136">
        <v>1</v>
      </c>
      <c r="N202" s="136">
        <v>9</v>
      </c>
      <c r="O202" s="136">
        <v>0</v>
      </c>
      <c r="P202" s="136">
        <v>0</v>
      </c>
    </row>
    <row r="203" spans="1:16" ht="15.75" customHeight="1" x14ac:dyDescent="0.3">
      <c r="A203" s="6" t="s">
        <v>197</v>
      </c>
      <c r="B203" s="168">
        <v>0</v>
      </c>
      <c r="C203" s="168">
        <v>0</v>
      </c>
      <c r="D203" s="168">
        <v>0</v>
      </c>
      <c r="E203" s="169">
        <v>0</v>
      </c>
      <c r="F203" s="169">
        <v>0</v>
      </c>
      <c r="G203" s="169">
        <v>0</v>
      </c>
      <c r="H203" s="169">
        <v>3</v>
      </c>
      <c r="I203" s="169">
        <v>1</v>
      </c>
      <c r="J203" s="169">
        <v>0</v>
      </c>
      <c r="K203" s="169">
        <v>1</v>
      </c>
      <c r="L203" s="135">
        <v>0</v>
      </c>
      <c r="M203" s="136">
        <v>0</v>
      </c>
      <c r="N203" s="136">
        <v>0</v>
      </c>
      <c r="O203" s="136">
        <v>0</v>
      </c>
      <c r="P203" s="136">
        <v>0</v>
      </c>
    </row>
    <row r="204" spans="1:16" ht="15.75" customHeight="1" x14ac:dyDescent="0.3">
      <c r="A204" s="24" t="s">
        <v>285</v>
      </c>
      <c r="B204" s="168">
        <v>0</v>
      </c>
      <c r="C204" s="168">
        <v>0</v>
      </c>
      <c r="D204" s="168">
        <v>3</v>
      </c>
      <c r="E204" s="169">
        <v>1</v>
      </c>
      <c r="F204" s="169">
        <v>0</v>
      </c>
      <c r="G204" s="169">
        <v>1</v>
      </c>
      <c r="H204" s="169">
        <v>6</v>
      </c>
      <c r="I204" s="169">
        <v>2</v>
      </c>
      <c r="J204" s="169">
        <v>2</v>
      </c>
      <c r="K204" s="169">
        <v>0</v>
      </c>
      <c r="L204" s="135">
        <v>3</v>
      </c>
      <c r="M204" s="136">
        <v>0</v>
      </c>
      <c r="N204" s="136">
        <v>1</v>
      </c>
      <c r="O204" s="136">
        <v>2</v>
      </c>
      <c r="P204" s="136">
        <v>0</v>
      </c>
    </row>
    <row r="205" spans="1:16" ht="15.75" customHeight="1" x14ac:dyDescent="0.3">
      <c r="A205" s="6" t="s">
        <v>200</v>
      </c>
      <c r="B205" s="168">
        <v>0</v>
      </c>
      <c r="C205" s="168">
        <v>0</v>
      </c>
      <c r="D205" s="168">
        <v>0</v>
      </c>
      <c r="E205" s="168">
        <v>0</v>
      </c>
      <c r="F205" s="168">
        <v>0</v>
      </c>
      <c r="G205" s="169">
        <v>4822</v>
      </c>
      <c r="H205" s="169">
        <v>3688</v>
      </c>
      <c r="I205" s="169">
        <v>3356</v>
      </c>
      <c r="J205" s="169">
        <v>3487</v>
      </c>
      <c r="K205" s="169">
        <v>3333</v>
      </c>
      <c r="L205" s="135">
        <v>3057</v>
      </c>
      <c r="M205" s="136">
        <v>3163</v>
      </c>
      <c r="N205" s="136">
        <v>3102</v>
      </c>
      <c r="O205" s="136">
        <v>2991</v>
      </c>
      <c r="P205" s="136">
        <v>3052</v>
      </c>
    </row>
    <row r="206" spans="1:16" ht="15.75" customHeight="1" x14ac:dyDescent="0.3">
      <c r="A206" s="25" t="s">
        <v>580</v>
      </c>
      <c r="B206" s="168">
        <v>7</v>
      </c>
      <c r="C206" s="168">
        <v>15</v>
      </c>
      <c r="D206" s="168">
        <v>6</v>
      </c>
      <c r="E206" s="169">
        <v>5</v>
      </c>
      <c r="F206" s="169">
        <v>3</v>
      </c>
      <c r="G206" s="169">
        <v>3</v>
      </c>
      <c r="H206" s="169">
        <v>1</v>
      </c>
      <c r="I206" s="169">
        <v>4</v>
      </c>
      <c r="J206" s="169">
        <v>2</v>
      </c>
      <c r="K206" s="169">
        <v>0</v>
      </c>
      <c r="L206" s="135">
        <v>1</v>
      </c>
      <c r="M206" s="136">
        <v>0</v>
      </c>
      <c r="N206" s="136">
        <v>1</v>
      </c>
      <c r="O206" s="136">
        <v>0</v>
      </c>
      <c r="P206" s="136">
        <v>0</v>
      </c>
    </row>
    <row r="207" spans="1:16" ht="15.75" customHeight="1" x14ac:dyDescent="0.3">
      <c r="A207" s="24" t="s">
        <v>286</v>
      </c>
      <c r="B207" s="168">
        <v>0</v>
      </c>
      <c r="C207" s="168">
        <v>0</v>
      </c>
      <c r="D207" s="168">
        <v>1</v>
      </c>
      <c r="E207" s="169">
        <v>0</v>
      </c>
      <c r="F207" s="169">
        <v>1</v>
      </c>
      <c r="G207" s="169">
        <v>0</v>
      </c>
      <c r="H207" s="169">
        <v>0</v>
      </c>
      <c r="I207" s="169">
        <v>0</v>
      </c>
      <c r="J207" s="169">
        <v>0</v>
      </c>
      <c r="K207" s="169">
        <v>0</v>
      </c>
      <c r="L207" s="135">
        <v>0</v>
      </c>
      <c r="M207" s="136">
        <v>1</v>
      </c>
      <c r="N207" s="136">
        <v>0</v>
      </c>
      <c r="O207" s="136">
        <v>2</v>
      </c>
      <c r="P207" s="136">
        <v>0</v>
      </c>
    </row>
    <row r="208" spans="1:16" ht="15.75" customHeight="1" x14ac:dyDescent="0.3">
      <c r="A208" s="26" t="s">
        <v>510</v>
      </c>
      <c r="B208" s="168">
        <v>2</v>
      </c>
      <c r="C208" s="168">
        <v>0</v>
      </c>
      <c r="D208" s="168">
        <v>0</v>
      </c>
      <c r="E208" s="169">
        <v>2</v>
      </c>
      <c r="F208" s="169">
        <v>1</v>
      </c>
      <c r="G208" s="169">
        <v>2</v>
      </c>
      <c r="H208" s="169">
        <v>1</v>
      </c>
      <c r="I208" s="169">
        <v>2</v>
      </c>
      <c r="J208" s="169">
        <v>1</v>
      </c>
      <c r="K208" s="169">
        <v>1</v>
      </c>
      <c r="L208" s="135">
        <v>1</v>
      </c>
      <c r="M208" s="136">
        <v>1</v>
      </c>
      <c r="N208" s="136">
        <v>1</v>
      </c>
      <c r="O208" s="136">
        <v>2</v>
      </c>
      <c r="P208" s="136">
        <v>2</v>
      </c>
    </row>
    <row r="209" spans="1:16" ht="15.75" customHeight="1" x14ac:dyDescent="0.3">
      <c r="A209" s="6" t="s">
        <v>581</v>
      </c>
      <c r="B209" s="168">
        <v>8</v>
      </c>
      <c r="C209" s="168">
        <v>2</v>
      </c>
      <c r="D209" s="168">
        <v>7</v>
      </c>
      <c r="E209" s="169">
        <v>4</v>
      </c>
      <c r="F209" s="169">
        <v>1</v>
      </c>
      <c r="G209" s="169">
        <v>6</v>
      </c>
      <c r="H209" s="169">
        <v>4</v>
      </c>
      <c r="I209" s="169">
        <v>0</v>
      </c>
      <c r="J209" s="169">
        <v>1</v>
      </c>
      <c r="K209" s="169">
        <v>0</v>
      </c>
      <c r="L209" s="135">
        <v>0</v>
      </c>
      <c r="M209" s="136">
        <v>0</v>
      </c>
      <c r="N209" s="136">
        <v>1</v>
      </c>
      <c r="O209" s="136">
        <v>0</v>
      </c>
      <c r="P209" s="136">
        <v>0</v>
      </c>
    </row>
    <row r="210" spans="1:16" ht="15.75" customHeight="1" x14ac:dyDescent="0.3">
      <c r="A210" s="26" t="s">
        <v>287</v>
      </c>
      <c r="B210" s="168">
        <v>1</v>
      </c>
      <c r="C210" s="168">
        <v>1</v>
      </c>
      <c r="D210" s="168">
        <v>9</v>
      </c>
      <c r="E210" s="169">
        <v>2</v>
      </c>
      <c r="F210" s="169">
        <v>2</v>
      </c>
      <c r="G210" s="169">
        <v>1</v>
      </c>
      <c r="H210" s="169">
        <v>0</v>
      </c>
      <c r="I210" s="169">
        <v>0</v>
      </c>
      <c r="J210" s="169">
        <v>0</v>
      </c>
      <c r="K210" s="169">
        <v>0</v>
      </c>
      <c r="L210" s="135">
        <v>0</v>
      </c>
      <c r="M210" s="136">
        <v>1</v>
      </c>
      <c r="N210" s="136">
        <v>0</v>
      </c>
      <c r="O210" s="136">
        <v>0</v>
      </c>
      <c r="P210" s="136">
        <v>0</v>
      </c>
    </row>
    <row r="211" spans="1:16" ht="15.75" customHeight="1" x14ac:dyDescent="0.3">
      <c r="A211" s="23" t="s">
        <v>260</v>
      </c>
      <c r="B211" s="168">
        <v>0</v>
      </c>
      <c r="C211" s="168">
        <v>0</v>
      </c>
      <c r="D211" s="168">
        <v>0</v>
      </c>
      <c r="E211" s="169">
        <v>19</v>
      </c>
      <c r="F211" s="169">
        <v>9</v>
      </c>
      <c r="G211" s="169">
        <v>44</v>
      </c>
      <c r="H211" s="169">
        <v>48</v>
      </c>
      <c r="I211" s="169">
        <v>12</v>
      </c>
      <c r="J211" s="169">
        <v>23</v>
      </c>
      <c r="K211" s="169">
        <v>36</v>
      </c>
      <c r="L211" s="135">
        <v>42</v>
      </c>
      <c r="M211" s="136">
        <v>28</v>
      </c>
      <c r="N211" s="136">
        <v>11</v>
      </c>
      <c r="O211" s="136">
        <v>16</v>
      </c>
      <c r="P211" s="136">
        <v>18</v>
      </c>
    </row>
    <row r="212" spans="1:16" ht="15.75" customHeight="1" x14ac:dyDescent="0.3">
      <c r="A212" s="26" t="s">
        <v>36</v>
      </c>
      <c r="B212" s="168">
        <v>11</v>
      </c>
      <c r="C212" s="168">
        <v>11</v>
      </c>
      <c r="D212" s="168">
        <v>11</v>
      </c>
      <c r="E212" s="169">
        <v>12</v>
      </c>
      <c r="F212" s="169">
        <v>9</v>
      </c>
      <c r="G212" s="169">
        <v>10</v>
      </c>
      <c r="H212" s="169">
        <v>9</v>
      </c>
      <c r="I212" s="169">
        <v>5</v>
      </c>
      <c r="J212" s="169">
        <v>7</v>
      </c>
      <c r="K212" s="169">
        <v>4</v>
      </c>
      <c r="L212" s="135">
        <v>3</v>
      </c>
      <c r="M212" s="136">
        <v>3</v>
      </c>
      <c r="N212" s="136">
        <v>4</v>
      </c>
      <c r="O212" s="136">
        <v>0</v>
      </c>
      <c r="P212" s="136">
        <v>0</v>
      </c>
    </row>
    <row r="213" spans="1:16" ht="15.75" customHeight="1" x14ac:dyDescent="0.3">
      <c r="A213" s="26" t="s">
        <v>37</v>
      </c>
      <c r="B213" s="168">
        <v>162</v>
      </c>
      <c r="C213" s="168">
        <v>196</v>
      </c>
      <c r="D213" s="168">
        <v>183</v>
      </c>
      <c r="E213" s="169">
        <v>182</v>
      </c>
      <c r="F213" s="169">
        <v>155</v>
      </c>
      <c r="G213" s="169">
        <v>191</v>
      </c>
      <c r="H213" s="169">
        <v>185</v>
      </c>
      <c r="I213" s="169">
        <v>196</v>
      </c>
      <c r="J213" s="169">
        <v>194</v>
      </c>
      <c r="K213" s="169">
        <v>165</v>
      </c>
      <c r="L213" s="135">
        <v>161</v>
      </c>
      <c r="M213" s="136">
        <v>168</v>
      </c>
      <c r="N213" s="136">
        <v>138</v>
      </c>
      <c r="O213" s="136">
        <v>159</v>
      </c>
      <c r="P213" s="136">
        <v>169</v>
      </c>
    </row>
    <row r="214" spans="1:16" ht="15.75" customHeight="1" x14ac:dyDescent="0.3">
      <c r="A214" s="6" t="s">
        <v>223</v>
      </c>
      <c r="B214" s="168">
        <v>19</v>
      </c>
      <c r="C214" s="168">
        <v>11</v>
      </c>
      <c r="D214" s="168">
        <v>15</v>
      </c>
      <c r="E214" s="169">
        <v>27</v>
      </c>
      <c r="F214" s="169">
        <v>31</v>
      </c>
      <c r="G214" s="169">
        <v>32</v>
      </c>
      <c r="H214" s="169">
        <v>19</v>
      </c>
      <c r="I214" s="169">
        <v>27</v>
      </c>
      <c r="J214" s="169">
        <v>31</v>
      </c>
      <c r="K214" s="169">
        <v>11</v>
      </c>
      <c r="L214" s="135">
        <v>22</v>
      </c>
      <c r="M214" s="136">
        <v>14</v>
      </c>
      <c r="N214" s="136">
        <v>8</v>
      </c>
      <c r="O214" s="136">
        <v>3</v>
      </c>
      <c r="P214" s="136">
        <v>42</v>
      </c>
    </row>
    <row r="215" spans="1:16" ht="15.75" customHeight="1" x14ac:dyDescent="0.3">
      <c r="A215" s="26" t="s">
        <v>288</v>
      </c>
      <c r="B215" s="168">
        <v>0</v>
      </c>
      <c r="C215" s="168">
        <v>2</v>
      </c>
      <c r="D215" s="168">
        <v>0</v>
      </c>
      <c r="E215" s="169">
        <v>2</v>
      </c>
      <c r="F215" s="169">
        <v>4</v>
      </c>
      <c r="G215" s="169">
        <v>2</v>
      </c>
      <c r="H215" s="169">
        <v>1</v>
      </c>
      <c r="I215" s="169">
        <v>0</v>
      </c>
      <c r="J215" s="169">
        <v>0</v>
      </c>
      <c r="K215" s="169">
        <v>0</v>
      </c>
      <c r="L215" s="135">
        <v>0</v>
      </c>
      <c r="M215" s="136">
        <v>0</v>
      </c>
      <c r="N215" s="136">
        <v>0</v>
      </c>
      <c r="O215" s="136">
        <v>0</v>
      </c>
      <c r="P215" s="136">
        <v>0</v>
      </c>
    </row>
    <row r="216" spans="1:16" ht="15.75" customHeight="1" x14ac:dyDescent="0.3">
      <c r="A216" s="72" t="s">
        <v>77</v>
      </c>
      <c r="B216" s="168">
        <v>0</v>
      </c>
      <c r="C216" s="168">
        <v>0</v>
      </c>
      <c r="D216" s="168">
        <v>0</v>
      </c>
      <c r="E216" s="169">
        <v>0</v>
      </c>
      <c r="F216" s="169">
        <v>0</v>
      </c>
      <c r="G216" s="169">
        <v>1</v>
      </c>
      <c r="H216" s="169">
        <v>0</v>
      </c>
      <c r="I216" s="169">
        <v>1</v>
      </c>
      <c r="J216" s="169">
        <v>2</v>
      </c>
      <c r="K216" s="169">
        <v>4</v>
      </c>
      <c r="L216" s="135">
        <v>0</v>
      </c>
      <c r="M216" s="136">
        <v>0</v>
      </c>
      <c r="N216" s="136">
        <v>0</v>
      </c>
      <c r="O216" s="136">
        <v>0</v>
      </c>
      <c r="P216" s="136">
        <v>0</v>
      </c>
    </row>
    <row r="217" spans="1:16" ht="15.75" customHeight="1" x14ac:dyDescent="0.3">
      <c r="A217" s="6" t="s">
        <v>226</v>
      </c>
      <c r="B217" s="168">
        <v>10</v>
      </c>
      <c r="C217" s="168">
        <v>26</v>
      </c>
      <c r="D217" s="168">
        <v>9</v>
      </c>
      <c r="E217" s="169">
        <v>5</v>
      </c>
      <c r="F217" s="169">
        <v>3</v>
      </c>
      <c r="G217" s="169">
        <v>5</v>
      </c>
      <c r="H217" s="169">
        <v>6</v>
      </c>
      <c r="I217" s="169">
        <v>0</v>
      </c>
      <c r="J217" s="169">
        <v>5</v>
      </c>
      <c r="K217" s="169">
        <v>5</v>
      </c>
      <c r="L217" s="135">
        <v>3</v>
      </c>
      <c r="M217" s="136">
        <v>4</v>
      </c>
      <c r="N217" s="136">
        <v>0</v>
      </c>
      <c r="O217" s="136">
        <v>0</v>
      </c>
      <c r="P217" s="136">
        <v>0</v>
      </c>
    </row>
    <row r="218" spans="1:16" ht="15.75" customHeight="1" x14ac:dyDescent="0.3">
      <c r="A218" s="6" t="s">
        <v>228</v>
      </c>
      <c r="B218" s="168">
        <v>4</v>
      </c>
      <c r="C218" s="168">
        <v>4</v>
      </c>
      <c r="D218" s="168">
        <v>0</v>
      </c>
      <c r="E218" s="169">
        <v>1</v>
      </c>
      <c r="F218" s="169">
        <v>0</v>
      </c>
      <c r="G218" s="169">
        <v>2</v>
      </c>
      <c r="H218" s="169">
        <v>1</v>
      </c>
      <c r="I218" s="169">
        <v>2</v>
      </c>
      <c r="J218" s="169">
        <v>5</v>
      </c>
      <c r="K218" s="169">
        <v>1</v>
      </c>
      <c r="L218" s="135">
        <v>0</v>
      </c>
      <c r="M218" s="136">
        <v>3</v>
      </c>
      <c r="N218" s="136">
        <v>0</v>
      </c>
      <c r="O218" s="136">
        <v>0</v>
      </c>
      <c r="P218" s="136">
        <v>0</v>
      </c>
    </row>
    <row r="219" spans="1:16" ht="15.75" customHeight="1" x14ac:dyDescent="0.3">
      <c r="A219" s="26" t="s">
        <v>289</v>
      </c>
      <c r="B219" s="168">
        <v>0</v>
      </c>
      <c r="C219" s="168">
        <v>0</v>
      </c>
      <c r="D219" s="168">
        <v>0</v>
      </c>
      <c r="E219" s="169">
        <v>0</v>
      </c>
      <c r="F219" s="169">
        <v>0</v>
      </c>
      <c r="G219" s="169">
        <v>0</v>
      </c>
      <c r="H219" s="169">
        <v>0</v>
      </c>
      <c r="I219" s="169">
        <v>1</v>
      </c>
      <c r="J219" s="169">
        <v>0</v>
      </c>
      <c r="K219" s="169">
        <v>0</v>
      </c>
      <c r="L219" s="135">
        <v>0</v>
      </c>
      <c r="M219" s="136">
        <v>0</v>
      </c>
      <c r="N219" s="136">
        <v>0</v>
      </c>
      <c r="O219" s="136">
        <v>0</v>
      </c>
      <c r="P219" s="136">
        <v>0</v>
      </c>
    </row>
    <row r="220" spans="1:16" ht="15.75" customHeight="1" x14ac:dyDescent="0.3">
      <c r="A220" s="26" t="s">
        <v>249</v>
      </c>
      <c r="B220" s="168">
        <v>0</v>
      </c>
      <c r="C220" s="168">
        <v>0</v>
      </c>
      <c r="D220" s="168">
        <v>0</v>
      </c>
      <c r="E220" s="168">
        <v>0</v>
      </c>
      <c r="F220" s="168">
        <v>0</v>
      </c>
      <c r="G220" s="168">
        <v>0</v>
      </c>
      <c r="H220" s="168">
        <v>0</v>
      </c>
      <c r="I220" s="168">
        <v>0</v>
      </c>
      <c r="J220" s="168">
        <v>0</v>
      </c>
      <c r="K220" s="168">
        <v>0</v>
      </c>
      <c r="L220" s="168">
        <v>0</v>
      </c>
      <c r="M220" s="136">
        <v>9</v>
      </c>
      <c r="N220" s="136">
        <v>0</v>
      </c>
      <c r="O220" s="136">
        <v>0</v>
      </c>
      <c r="P220" s="136">
        <v>0</v>
      </c>
    </row>
    <row r="221" spans="1:16" ht="15.75" customHeight="1" x14ac:dyDescent="0.3">
      <c r="A221" s="23" t="s">
        <v>587</v>
      </c>
      <c r="B221" s="168">
        <v>0</v>
      </c>
      <c r="C221" s="168">
        <v>0</v>
      </c>
      <c r="D221" s="168">
        <v>0</v>
      </c>
      <c r="E221" s="169">
        <v>1</v>
      </c>
      <c r="F221" s="169">
        <v>2</v>
      </c>
      <c r="G221" s="169">
        <v>0</v>
      </c>
      <c r="H221" s="169">
        <v>2</v>
      </c>
      <c r="I221" s="169">
        <v>0</v>
      </c>
      <c r="J221" s="169">
        <v>1</v>
      </c>
      <c r="K221" s="169">
        <v>2</v>
      </c>
      <c r="L221" s="135">
        <v>0</v>
      </c>
      <c r="M221" s="136">
        <v>0</v>
      </c>
      <c r="N221" s="136">
        <v>1</v>
      </c>
      <c r="O221" s="136">
        <v>0</v>
      </c>
      <c r="P221" s="136">
        <v>0</v>
      </c>
    </row>
    <row r="222" spans="1:16" ht="15.75" customHeight="1" x14ac:dyDescent="0.3">
      <c r="A222" s="6" t="s">
        <v>246</v>
      </c>
      <c r="B222" s="168">
        <v>2</v>
      </c>
      <c r="C222" s="168">
        <v>0</v>
      </c>
      <c r="D222" s="168">
        <v>1</v>
      </c>
      <c r="E222" s="169">
        <v>2</v>
      </c>
      <c r="F222" s="169">
        <v>1</v>
      </c>
      <c r="G222" s="169">
        <v>0</v>
      </c>
      <c r="H222" s="169">
        <v>0</v>
      </c>
      <c r="I222" s="169">
        <v>0</v>
      </c>
      <c r="J222" s="169">
        <v>0</v>
      </c>
      <c r="K222" s="169">
        <v>2</v>
      </c>
      <c r="L222" s="135">
        <v>0</v>
      </c>
      <c r="M222" s="136">
        <v>0</v>
      </c>
      <c r="N222" s="136">
        <v>0</v>
      </c>
      <c r="O222" s="136">
        <v>0</v>
      </c>
      <c r="P222" s="136">
        <v>0</v>
      </c>
    </row>
    <row r="223" spans="1:16" ht="15.75" customHeight="1" x14ac:dyDescent="0.3">
      <c r="A223" s="30"/>
      <c r="B223" s="169"/>
      <c r="C223" s="170"/>
      <c r="D223" s="170"/>
      <c r="E223" s="169"/>
      <c r="F223" s="169"/>
      <c r="G223" s="169"/>
      <c r="H223" s="169"/>
      <c r="I223" s="169"/>
      <c r="J223" s="169"/>
      <c r="K223" s="169"/>
      <c r="L223" s="135"/>
      <c r="M223" s="136"/>
      <c r="N223" s="136"/>
      <c r="O223" s="136"/>
      <c r="P223" s="136"/>
    </row>
    <row r="224" spans="1:16" ht="15.75" customHeight="1" x14ac:dyDescent="0.3">
      <c r="A224" s="37" t="s">
        <v>152</v>
      </c>
      <c r="B224" s="171">
        <f t="shared" ref="B224:M224" si="13">SUM(B226:B228)</f>
        <v>15</v>
      </c>
      <c r="C224" s="171">
        <f t="shared" si="13"/>
        <v>7</v>
      </c>
      <c r="D224" s="171">
        <f t="shared" si="13"/>
        <v>9</v>
      </c>
      <c r="E224" s="171">
        <f t="shared" si="13"/>
        <v>6</v>
      </c>
      <c r="F224" s="171">
        <f t="shared" si="13"/>
        <v>5</v>
      </c>
      <c r="G224" s="171">
        <f t="shared" si="13"/>
        <v>8</v>
      </c>
      <c r="H224" s="171">
        <f t="shared" si="13"/>
        <v>6</v>
      </c>
      <c r="I224" s="171">
        <f t="shared" si="13"/>
        <v>5</v>
      </c>
      <c r="J224" s="171">
        <f t="shared" si="13"/>
        <v>11</v>
      </c>
      <c r="K224" s="171">
        <f t="shared" si="13"/>
        <v>4</v>
      </c>
      <c r="L224" s="165">
        <f>SUM(L226:L228)</f>
        <v>7</v>
      </c>
      <c r="M224" s="129">
        <f t="shared" si="13"/>
        <v>3</v>
      </c>
      <c r="N224" s="129">
        <f>SUM(N226:N228)</f>
        <v>3</v>
      </c>
      <c r="O224" s="129">
        <f>SUM(O226:O228)</f>
        <v>9</v>
      </c>
      <c r="P224" s="129">
        <f>SUM(P226:P228)</f>
        <v>6</v>
      </c>
    </row>
    <row r="225" spans="1:16" ht="15.75" customHeight="1" x14ac:dyDescent="0.3">
      <c r="A225" s="26"/>
      <c r="B225" s="169"/>
      <c r="C225" s="168"/>
      <c r="D225" s="168"/>
      <c r="E225" s="169"/>
      <c r="F225" s="169"/>
      <c r="G225" s="169"/>
      <c r="H225" s="169"/>
      <c r="I225" s="169"/>
      <c r="J225" s="169"/>
      <c r="K225" s="169"/>
      <c r="L225" s="135"/>
      <c r="M225" s="136"/>
      <c r="N225" s="136"/>
      <c r="O225" s="136"/>
      <c r="P225" s="136"/>
    </row>
    <row r="226" spans="1:16" ht="15.75" customHeight="1" x14ac:dyDescent="0.3">
      <c r="A226" s="26" t="s">
        <v>494</v>
      </c>
      <c r="B226" s="168">
        <v>12</v>
      </c>
      <c r="C226" s="168">
        <v>7</v>
      </c>
      <c r="D226" s="168">
        <v>7</v>
      </c>
      <c r="E226" s="169">
        <v>5</v>
      </c>
      <c r="F226" s="169">
        <v>3</v>
      </c>
      <c r="G226" s="169">
        <v>6</v>
      </c>
      <c r="H226" s="169">
        <v>2</v>
      </c>
      <c r="I226" s="169">
        <v>3</v>
      </c>
      <c r="J226" s="169">
        <v>5</v>
      </c>
      <c r="K226" s="169">
        <v>3</v>
      </c>
      <c r="L226" s="135">
        <v>3</v>
      </c>
      <c r="M226" s="136">
        <v>2</v>
      </c>
      <c r="N226" s="136">
        <v>1</v>
      </c>
      <c r="O226" s="136">
        <v>3</v>
      </c>
      <c r="P226" s="136">
        <v>1</v>
      </c>
    </row>
    <row r="227" spans="1:16" ht="15.75" customHeight="1" x14ac:dyDescent="0.3">
      <c r="A227" s="26" t="s">
        <v>395</v>
      </c>
      <c r="B227" s="168">
        <v>3</v>
      </c>
      <c r="C227" s="168">
        <v>0</v>
      </c>
      <c r="D227" s="168">
        <v>2</v>
      </c>
      <c r="E227" s="169">
        <v>1</v>
      </c>
      <c r="F227" s="169">
        <v>1</v>
      </c>
      <c r="G227" s="169">
        <v>0</v>
      </c>
      <c r="H227" s="169">
        <v>1</v>
      </c>
      <c r="I227" s="169">
        <v>2</v>
      </c>
      <c r="J227" s="169">
        <v>4</v>
      </c>
      <c r="K227" s="169">
        <v>0</v>
      </c>
      <c r="L227" s="135">
        <v>2</v>
      </c>
      <c r="M227" s="136">
        <v>1</v>
      </c>
      <c r="N227" s="136">
        <v>0</v>
      </c>
      <c r="O227" s="136">
        <v>3</v>
      </c>
      <c r="P227" s="136">
        <v>3</v>
      </c>
    </row>
    <row r="228" spans="1:16" ht="15.75" customHeight="1" x14ac:dyDescent="0.3">
      <c r="A228" s="21" t="s">
        <v>60</v>
      </c>
      <c r="B228" s="168">
        <v>0</v>
      </c>
      <c r="C228" s="168">
        <v>0</v>
      </c>
      <c r="D228" s="168">
        <v>0</v>
      </c>
      <c r="E228" s="169">
        <v>0</v>
      </c>
      <c r="F228" s="169">
        <v>1</v>
      </c>
      <c r="G228" s="169">
        <v>2</v>
      </c>
      <c r="H228" s="169">
        <v>3</v>
      </c>
      <c r="I228" s="169">
        <v>0</v>
      </c>
      <c r="J228" s="169">
        <v>2</v>
      </c>
      <c r="K228" s="169">
        <v>1</v>
      </c>
      <c r="L228" s="135">
        <v>2</v>
      </c>
      <c r="M228" s="136">
        <v>0</v>
      </c>
      <c r="N228" s="136">
        <v>2</v>
      </c>
      <c r="O228" s="136">
        <v>3</v>
      </c>
      <c r="P228" s="136">
        <v>2</v>
      </c>
    </row>
    <row r="229" spans="1:16" ht="15.75" customHeight="1" x14ac:dyDescent="0.3">
      <c r="A229" s="26"/>
      <c r="B229" s="169"/>
      <c r="C229" s="170"/>
      <c r="D229" s="170"/>
      <c r="E229" s="169"/>
      <c r="F229" s="169"/>
      <c r="G229" s="169"/>
      <c r="H229" s="169"/>
      <c r="I229" s="169"/>
      <c r="J229" s="169"/>
      <c r="K229" s="169"/>
      <c r="L229" s="135"/>
      <c r="M229" s="136"/>
      <c r="N229" s="136"/>
      <c r="O229" s="136"/>
      <c r="P229" s="136"/>
    </row>
    <row r="230" spans="1:16" ht="15.75" customHeight="1" x14ac:dyDescent="0.3">
      <c r="A230" s="37" t="s">
        <v>153</v>
      </c>
      <c r="B230" s="171">
        <f t="shared" ref="B230:M230" si="14">SUM(B232:B241)</f>
        <v>12</v>
      </c>
      <c r="C230" s="171">
        <f t="shared" si="14"/>
        <v>1</v>
      </c>
      <c r="D230" s="171">
        <f t="shared" si="14"/>
        <v>1</v>
      </c>
      <c r="E230" s="171">
        <f t="shared" si="14"/>
        <v>2</v>
      </c>
      <c r="F230" s="171">
        <f t="shared" si="14"/>
        <v>4</v>
      </c>
      <c r="G230" s="171">
        <f t="shared" si="14"/>
        <v>6</v>
      </c>
      <c r="H230" s="171">
        <f t="shared" si="14"/>
        <v>4</v>
      </c>
      <c r="I230" s="171">
        <f t="shared" si="14"/>
        <v>6</v>
      </c>
      <c r="J230" s="171">
        <f t="shared" si="14"/>
        <v>5</v>
      </c>
      <c r="K230" s="171">
        <f t="shared" si="14"/>
        <v>5</v>
      </c>
      <c r="L230" s="165">
        <f t="shared" si="14"/>
        <v>5</v>
      </c>
      <c r="M230" s="129">
        <f t="shared" si="14"/>
        <v>4</v>
      </c>
      <c r="N230" s="129">
        <f>SUM(N232:N241)</f>
        <v>6</v>
      </c>
      <c r="O230" s="129">
        <f>SUM(O232:O241)</f>
        <v>7</v>
      </c>
      <c r="P230" s="129">
        <v>3</v>
      </c>
    </row>
    <row r="231" spans="1:16" ht="15.75" customHeight="1" x14ac:dyDescent="0.3">
      <c r="A231" s="172"/>
      <c r="B231" s="169"/>
      <c r="C231" s="168"/>
      <c r="D231" s="168"/>
      <c r="E231" s="169"/>
      <c r="F231" s="169"/>
      <c r="G231" s="169"/>
      <c r="H231" s="169"/>
      <c r="I231" s="169"/>
      <c r="J231" s="169"/>
      <c r="K231" s="169"/>
      <c r="L231" s="135"/>
      <c r="M231" s="136"/>
      <c r="N231" s="136"/>
      <c r="O231" s="136"/>
      <c r="P231" s="136"/>
    </row>
    <row r="232" spans="1:16" ht="15.75" customHeight="1" x14ac:dyDescent="0.3">
      <c r="A232" s="26" t="s">
        <v>291</v>
      </c>
      <c r="B232" s="168">
        <v>12</v>
      </c>
      <c r="C232" s="168">
        <v>1</v>
      </c>
      <c r="D232" s="168">
        <v>1</v>
      </c>
      <c r="E232" s="169">
        <v>0</v>
      </c>
      <c r="F232" s="169">
        <v>0</v>
      </c>
      <c r="G232" s="169">
        <v>0</v>
      </c>
      <c r="H232" s="169">
        <v>4</v>
      </c>
      <c r="I232" s="169">
        <v>3</v>
      </c>
      <c r="J232" s="169">
        <v>1</v>
      </c>
      <c r="K232" s="169">
        <v>0</v>
      </c>
      <c r="L232" s="135">
        <v>0</v>
      </c>
      <c r="M232" s="136">
        <v>0</v>
      </c>
      <c r="N232" s="136">
        <v>0</v>
      </c>
      <c r="O232" s="136">
        <v>0</v>
      </c>
      <c r="P232" s="136">
        <v>0</v>
      </c>
    </row>
    <row r="233" spans="1:16" ht="15.75" customHeight="1" x14ac:dyDescent="0.3">
      <c r="A233" s="24" t="s">
        <v>502</v>
      </c>
      <c r="B233" s="168">
        <v>0</v>
      </c>
      <c r="C233" s="168">
        <v>0</v>
      </c>
      <c r="D233" s="168">
        <v>0</v>
      </c>
      <c r="E233" s="169">
        <v>0</v>
      </c>
      <c r="F233" s="169">
        <v>0</v>
      </c>
      <c r="G233" s="169">
        <v>0</v>
      </c>
      <c r="H233" s="169">
        <v>0</v>
      </c>
      <c r="I233" s="169">
        <v>0</v>
      </c>
      <c r="J233" s="169">
        <v>0</v>
      </c>
      <c r="K233" s="169">
        <v>1</v>
      </c>
      <c r="L233" s="135">
        <v>0</v>
      </c>
      <c r="M233" s="136">
        <v>0</v>
      </c>
      <c r="N233" s="136">
        <v>0</v>
      </c>
      <c r="O233" s="136">
        <v>0</v>
      </c>
      <c r="P233" s="136">
        <v>0</v>
      </c>
    </row>
    <row r="234" spans="1:16" ht="15.75" customHeight="1" x14ac:dyDescent="0.3">
      <c r="A234" s="24" t="s">
        <v>293</v>
      </c>
      <c r="B234" s="168">
        <v>0</v>
      </c>
      <c r="C234" s="168">
        <v>0</v>
      </c>
      <c r="D234" s="168">
        <v>0</v>
      </c>
      <c r="E234" s="169">
        <v>1</v>
      </c>
      <c r="F234" s="169">
        <v>2</v>
      </c>
      <c r="G234" s="169">
        <v>1</v>
      </c>
      <c r="H234" s="169">
        <v>0</v>
      </c>
      <c r="I234" s="169">
        <v>0</v>
      </c>
      <c r="J234" s="169">
        <v>0</v>
      </c>
      <c r="K234" s="169">
        <v>0</v>
      </c>
      <c r="L234" s="135">
        <v>1</v>
      </c>
      <c r="M234" s="136">
        <v>0</v>
      </c>
      <c r="N234" s="136">
        <v>0</v>
      </c>
      <c r="O234" s="136">
        <v>0</v>
      </c>
      <c r="P234" s="136">
        <v>0</v>
      </c>
    </row>
    <row r="235" spans="1:16" ht="15.75" customHeight="1" x14ac:dyDescent="0.3">
      <c r="A235" s="21" t="s">
        <v>292</v>
      </c>
      <c r="B235" s="168">
        <v>0</v>
      </c>
      <c r="C235" s="168">
        <v>0</v>
      </c>
      <c r="D235" s="168">
        <v>0</v>
      </c>
      <c r="E235" s="169">
        <v>0</v>
      </c>
      <c r="F235" s="169">
        <v>0</v>
      </c>
      <c r="G235" s="169">
        <v>1</v>
      </c>
      <c r="H235" s="169">
        <v>0</v>
      </c>
      <c r="I235" s="169">
        <v>0</v>
      </c>
      <c r="J235" s="169">
        <v>0</v>
      </c>
      <c r="K235" s="169">
        <v>0</v>
      </c>
      <c r="L235" s="135">
        <v>2</v>
      </c>
      <c r="M235" s="136">
        <v>1</v>
      </c>
      <c r="N235" s="136">
        <v>2</v>
      </c>
      <c r="O235" s="136">
        <v>4</v>
      </c>
      <c r="P235" s="136">
        <v>0</v>
      </c>
    </row>
    <row r="236" spans="1:16" ht="15.75" customHeight="1" x14ac:dyDescent="0.3">
      <c r="A236" s="94" t="s">
        <v>262</v>
      </c>
      <c r="B236" s="168">
        <v>0</v>
      </c>
      <c r="C236" s="168">
        <v>0</v>
      </c>
      <c r="D236" s="168">
        <v>0</v>
      </c>
      <c r="E236" s="169">
        <v>0</v>
      </c>
      <c r="F236" s="169">
        <v>1</v>
      </c>
      <c r="G236" s="169">
        <v>2</v>
      </c>
      <c r="H236" s="169">
        <v>0</v>
      </c>
      <c r="I236" s="169">
        <v>0</v>
      </c>
      <c r="J236" s="169">
        <v>0</v>
      </c>
      <c r="K236" s="169">
        <v>2</v>
      </c>
      <c r="L236" s="135">
        <v>0</v>
      </c>
      <c r="M236" s="136">
        <v>1</v>
      </c>
      <c r="N236" s="136">
        <v>0</v>
      </c>
      <c r="O236" s="136">
        <v>0</v>
      </c>
      <c r="P236" s="136">
        <v>0</v>
      </c>
    </row>
    <row r="237" spans="1:16" ht="15.75" customHeight="1" x14ac:dyDescent="0.3">
      <c r="A237" s="21" t="s">
        <v>294</v>
      </c>
      <c r="B237" s="168">
        <v>0</v>
      </c>
      <c r="C237" s="168">
        <v>0</v>
      </c>
      <c r="D237" s="168">
        <v>0</v>
      </c>
      <c r="E237" s="169">
        <v>0</v>
      </c>
      <c r="F237" s="169">
        <v>0</v>
      </c>
      <c r="G237" s="169">
        <v>1</v>
      </c>
      <c r="H237" s="169">
        <v>0</v>
      </c>
      <c r="I237" s="169">
        <v>0</v>
      </c>
      <c r="J237" s="169">
        <v>0</v>
      </c>
      <c r="K237" s="169">
        <v>0</v>
      </c>
      <c r="L237" s="135">
        <v>0</v>
      </c>
      <c r="M237" s="136">
        <v>0</v>
      </c>
      <c r="N237" s="136">
        <v>0</v>
      </c>
      <c r="O237" s="136">
        <v>0</v>
      </c>
      <c r="P237" s="136">
        <v>0</v>
      </c>
    </row>
    <row r="238" spans="1:16" ht="15.75" customHeight="1" x14ac:dyDescent="0.3">
      <c r="A238" s="26" t="s">
        <v>592</v>
      </c>
      <c r="B238" s="168">
        <v>0</v>
      </c>
      <c r="C238" s="168">
        <v>0</v>
      </c>
      <c r="D238" s="168">
        <v>0</v>
      </c>
      <c r="E238" s="169">
        <v>0</v>
      </c>
      <c r="F238" s="169">
        <v>0</v>
      </c>
      <c r="G238" s="169">
        <v>0</v>
      </c>
      <c r="H238" s="169">
        <v>0</v>
      </c>
      <c r="I238" s="169">
        <v>0</v>
      </c>
      <c r="J238" s="169">
        <v>0</v>
      </c>
      <c r="K238" s="169">
        <v>0</v>
      </c>
      <c r="L238" s="135">
        <v>0</v>
      </c>
      <c r="M238" s="136">
        <v>0</v>
      </c>
      <c r="N238" s="136">
        <v>2</v>
      </c>
      <c r="O238" s="136">
        <v>1</v>
      </c>
      <c r="P238" s="136">
        <v>0</v>
      </c>
    </row>
    <row r="239" spans="1:16" ht="15.75" customHeight="1" x14ac:dyDescent="0.3">
      <c r="A239" s="21" t="s">
        <v>396</v>
      </c>
      <c r="B239" s="168">
        <v>0</v>
      </c>
      <c r="C239" s="168">
        <v>0</v>
      </c>
      <c r="D239" s="168">
        <v>0</v>
      </c>
      <c r="E239" s="168">
        <v>0</v>
      </c>
      <c r="F239" s="168">
        <v>0</v>
      </c>
      <c r="G239" s="168">
        <v>0</v>
      </c>
      <c r="H239" s="168">
        <v>0</v>
      </c>
      <c r="I239" s="168">
        <v>0</v>
      </c>
      <c r="J239" s="168">
        <v>0</v>
      </c>
      <c r="K239" s="168">
        <v>0</v>
      </c>
      <c r="L239" s="168">
        <v>0</v>
      </c>
      <c r="M239" s="136">
        <v>2</v>
      </c>
      <c r="N239" s="136">
        <v>1</v>
      </c>
      <c r="O239" s="136">
        <v>2</v>
      </c>
      <c r="P239" s="136">
        <v>3</v>
      </c>
    </row>
    <row r="240" spans="1:16" ht="15.75" customHeight="1" x14ac:dyDescent="0.3">
      <c r="A240" s="25" t="s">
        <v>588</v>
      </c>
      <c r="B240" s="168">
        <v>0</v>
      </c>
      <c r="C240" s="168">
        <v>0</v>
      </c>
      <c r="D240" s="168">
        <v>0</v>
      </c>
      <c r="E240" s="168">
        <v>0</v>
      </c>
      <c r="F240" s="168">
        <v>0</v>
      </c>
      <c r="G240" s="168">
        <v>0</v>
      </c>
      <c r="H240" s="168">
        <v>0</v>
      </c>
      <c r="I240" s="168">
        <v>0</v>
      </c>
      <c r="J240" s="169">
        <v>3</v>
      </c>
      <c r="K240" s="169">
        <v>0</v>
      </c>
      <c r="L240" s="135">
        <v>0</v>
      </c>
      <c r="M240" s="136">
        <v>0</v>
      </c>
      <c r="N240" s="136">
        <v>1</v>
      </c>
      <c r="O240" s="136">
        <v>0</v>
      </c>
      <c r="P240" s="136">
        <v>0</v>
      </c>
    </row>
    <row r="241" spans="1:16" ht="15.75" customHeight="1" x14ac:dyDescent="0.3">
      <c r="A241" s="21" t="s">
        <v>134</v>
      </c>
      <c r="B241" s="168">
        <v>0</v>
      </c>
      <c r="C241" s="168">
        <v>0</v>
      </c>
      <c r="D241" s="168">
        <v>0</v>
      </c>
      <c r="E241" s="169">
        <v>1</v>
      </c>
      <c r="F241" s="169">
        <v>1</v>
      </c>
      <c r="G241" s="169">
        <v>1</v>
      </c>
      <c r="H241" s="169">
        <v>0</v>
      </c>
      <c r="I241" s="169">
        <v>3</v>
      </c>
      <c r="J241" s="169">
        <v>1</v>
      </c>
      <c r="K241" s="169">
        <v>2</v>
      </c>
      <c r="L241" s="135">
        <v>2</v>
      </c>
      <c r="M241" s="136">
        <v>0</v>
      </c>
      <c r="N241" s="136">
        <v>0</v>
      </c>
      <c r="O241" s="136">
        <v>0</v>
      </c>
      <c r="P241" s="136">
        <v>0</v>
      </c>
    </row>
    <row r="242" spans="1:16" ht="15.75" customHeight="1" x14ac:dyDescent="0.3">
      <c r="A242" s="30"/>
      <c r="B242" s="168"/>
      <c r="C242" s="170"/>
      <c r="D242" s="170"/>
      <c r="E242" s="169"/>
      <c r="F242" s="169"/>
      <c r="G242" s="169"/>
      <c r="H242" s="169"/>
      <c r="I242" s="169"/>
      <c r="J242" s="169"/>
      <c r="K242" s="169"/>
      <c r="L242" s="135"/>
      <c r="M242" s="136"/>
      <c r="N242" s="136"/>
      <c r="O242" s="136"/>
      <c r="P242" s="136"/>
    </row>
    <row r="243" spans="1:16" ht="15.75" customHeight="1" x14ac:dyDescent="0.3">
      <c r="A243" s="37" t="s">
        <v>154</v>
      </c>
      <c r="B243" s="171">
        <f t="shared" ref="B243:I243" si="15">SUM(B245:B257)</f>
        <v>6983</v>
      </c>
      <c r="C243" s="171">
        <f t="shared" si="15"/>
        <v>6695</v>
      </c>
      <c r="D243" s="171">
        <f t="shared" si="15"/>
        <v>6317</v>
      </c>
      <c r="E243" s="171">
        <f t="shared" si="15"/>
        <v>6531</v>
      </c>
      <c r="F243" s="171">
        <f t="shared" si="15"/>
        <v>3645</v>
      </c>
      <c r="G243" s="171">
        <f t="shared" si="15"/>
        <v>4119</v>
      </c>
      <c r="H243" s="171">
        <f t="shared" si="15"/>
        <v>4296</v>
      </c>
      <c r="I243" s="171">
        <f t="shared" si="15"/>
        <v>4284</v>
      </c>
      <c r="J243" s="171">
        <f t="shared" ref="J243:O243" si="16">SUM(J245:J257)</f>
        <v>4948</v>
      </c>
      <c r="K243" s="171">
        <f t="shared" si="16"/>
        <v>4709</v>
      </c>
      <c r="L243" s="130">
        <f t="shared" si="16"/>
        <v>5240</v>
      </c>
      <c r="M243" s="129">
        <f t="shared" si="16"/>
        <v>5143</v>
      </c>
      <c r="N243" s="129">
        <f t="shared" si="16"/>
        <v>5364</v>
      </c>
      <c r="O243" s="129">
        <f t="shared" si="16"/>
        <v>5751</v>
      </c>
      <c r="P243" s="129">
        <f>SUM(P245:P257)</f>
        <v>6119</v>
      </c>
    </row>
    <row r="244" spans="1:16" ht="15.75" customHeight="1" x14ac:dyDescent="0.3">
      <c r="A244" s="26"/>
      <c r="B244" s="169"/>
      <c r="C244" s="168"/>
      <c r="D244" s="168"/>
      <c r="E244" s="169"/>
      <c r="F244" s="169"/>
      <c r="G244" s="169"/>
      <c r="H244" s="169"/>
      <c r="I244" s="169"/>
      <c r="J244" s="169"/>
      <c r="K244" s="169"/>
      <c r="L244" s="135"/>
      <c r="M244" s="136"/>
      <c r="N244" s="136"/>
      <c r="O244" s="136"/>
      <c r="P244" s="136"/>
    </row>
    <row r="245" spans="1:16" ht="15.75" customHeight="1" x14ac:dyDescent="0.3">
      <c r="A245" s="24" t="s">
        <v>195</v>
      </c>
      <c r="B245" s="168">
        <v>0</v>
      </c>
      <c r="C245" s="168">
        <v>0</v>
      </c>
      <c r="D245" s="168">
        <v>0</v>
      </c>
      <c r="E245" s="168">
        <v>0</v>
      </c>
      <c r="F245" s="169">
        <v>170</v>
      </c>
      <c r="G245" s="169">
        <v>229</v>
      </c>
      <c r="H245" s="169">
        <v>277</v>
      </c>
      <c r="I245" s="169">
        <v>426</v>
      </c>
      <c r="J245" s="169">
        <v>515</v>
      </c>
      <c r="K245" s="169">
        <v>469</v>
      </c>
      <c r="L245" s="135">
        <v>517</v>
      </c>
      <c r="M245" s="136">
        <v>520</v>
      </c>
      <c r="N245" s="136">
        <v>499</v>
      </c>
      <c r="O245" s="136">
        <v>520</v>
      </c>
      <c r="P245" s="136">
        <v>536</v>
      </c>
    </row>
    <row r="246" spans="1:16" ht="15.75" customHeight="1" x14ac:dyDescent="0.3">
      <c r="A246" s="24" t="s">
        <v>196</v>
      </c>
      <c r="B246" s="168">
        <v>4</v>
      </c>
      <c r="C246" s="168">
        <v>7</v>
      </c>
      <c r="D246" s="168">
        <v>4</v>
      </c>
      <c r="E246" s="169">
        <v>6</v>
      </c>
      <c r="F246" s="169">
        <v>193</v>
      </c>
      <c r="G246" s="169">
        <v>345</v>
      </c>
      <c r="H246" s="169">
        <v>187</v>
      </c>
      <c r="I246" s="169">
        <v>96</v>
      </c>
      <c r="J246" s="169">
        <v>62</v>
      </c>
      <c r="K246" s="169">
        <v>54</v>
      </c>
      <c r="L246" s="135">
        <v>45</v>
      </c>
      <c r="M246" s="136">
        <v>33</v>
      </c>
      <c r="N246" s="136">
        <v>25</v>
      </c>
      <c r="O246" s="136">
        <v>19</v>
      </c>
      <c r="P246" s="136">
        <v>11</v>
      </c>
    </row>
    <row r="247" spans="1:16" ht="15.75" customHeight="1" x14ac:dyDescent="0.3">
      <c r="A247" s="24" t="s">
        <v>204</v>
      </c>
      <c r="B247" s="168">
        <v>5658</v>
      </c>
      <c r="C247" s="168">
        <v>5599</v>
      </c>
      <c r="D247" s="168">
        <v>5347</v>
      </c>
      <c r="E247" s="169">
        <v>5478</v>
      </c>
      <c r="F247" s="169">
        <v>2728</v>
      </c>
      <c r="G247" s="169">
        <v>2589</v>
      </c>
      <c r="H247" s="169">
        <v>2407</v>
      </c>
      <c r="I247" s="169">
        <v>2281</v>
      </c>
      <c r="J247" s="169">
        <v>3164</v>
      </c>
      <c r="K247" s="169">
        <v>3017</v>
      </c>
      <c r="L247" s="135">
        <v>3393</v>
      </c>
      <c r="M247" s="136">
        <v>3413</v>
      </c>
      <c r="N247" s="136">
        <v>3645</v>
      </c>
      <c r="O247" s="136">
        <v>3815</v>
      </c>
      <c r="P247" s="136">
        <v>3946</v>
      </c>
    </row>
    <row r="248" spans="1:16" ht="15.75" customHeight="1" x14ac:dyDescent="0.3">
      <c r="A248" s="26" t="s">
        <v>2</v>
      </c>
      <c r="B248" s="168">
        <v>58</v>
      </c>
      <c r="C248" s="168">
        <v>108</v>
      </c>
      <c r="D248" s="168">
        <v>90</v>
      </c>
      <c r="E248" s="169">
        <v>58</v>
      </c>
      <c r="F248" s="169">
        <v>71</v>
      </c>
      <c r="G248" s="169">
        <v>35</v>
      </c>
      <c r="H248" s="169">
        <v>68</v>
      </c>
      <c r="I248" s="169">
        <v>67</v>
      </c>
      <c r="J248" s="169">
        <v>46</v>
      </c>
      <c r="K248" s="169">
        <v>28</v>
      </c>
      <c r="L248" s="135">
        <v>35</v>
      </c>
      <c r="M248" s="136">
        <v>72</v>
      </c>
      <c r="N248" s="136">
        <v>37</v>
      </c>
      <c r="O248" s="136">
        <v>55</v>
      </c>
      <c r="P248" s="136">
        <v>39</v>
      </c>
    </row>
    <row r="249" spans="1:16" ht="15.75" customHeight="1" x14ac:dyDescent="0.3">
      <c r="A249" s="26" t="s">
        <v>295</v>
      </c>
      <c r="B249" s="168">
        <v>0</v>
      </c>
      <c r="C249" s="168">
        <v>0</v>
      </c>
      <c r="D249" s="168">
        <v>0</v>
      </c>
      <c r="E249" s="169">
        <v>0</v>
      </c>
      <c r="F249" s="169">
        <v>0</v>
      </c>
      <c r="G249" s="169">
        <v>1</v>
      </c>
      <c r="H249" s="169">
        <v>2</v>
      </c>
      <c r="I249" s="169">
        <v>1</v>
      </c>
      <c r="J249" s="169">
        <v>2</v>
      </c>
      <c r="K249" s="169">
        <v>0</v>
      </c>
      <c r="L249" s="135">
        <v>1</v>
      </c>
      <c r="M249" s="136">
        <v>0</v>
      </c>
      <c r="N249" s="136">
        <v>2</v>
      </c>
      <c r="O249" s="136">
        <v>0</v>
      </c>
      <c r="P249" s="136">
        <v>0</v>
      </c>
    </row>
    <row r="250" spans="1:16" ht="15.75" customHeight="1" x14ac:dyDescent="0.3">
      <c r="A250" s="21" t="s">
        <v>537</v>
      </c>
      <c r="B250" s="168">
        <v>4</v>
      </c>
      <c r="C250" s="168">
        <v>0</v>
      </c>
      <c r="D250" s="168">
        <v>2</v>
      </c>
      <c r="E250" s="169">
        <v>1</v>
      </c>
      <c r="F250" s="169">
        <v>2</v>
      </c>
      <c r="G250" s="169">
        <v>4</v>
      </c>
      <c r="H250" s="169">
        <v>3</v>
      </c>
      <c r="I250" s="169">
        <v>3</v>
      </c>
      <c r="J250" s="169">
        <v>4</v>
      </c>
      <c r="K250" s="169">
        <v>6</v>
      </c>
      <c r="L250" s="135">
        <v>2</v>
      </c>
      <c r="M250" s="136">
        <v>1</v>
      </c>
      <c r="N250" s="136">
        <v>4</v>
      </c>
      <c r="O250" s="136">
        <v>2</v>
      </c>
      <c r="P250" s="136">
        <v>2</v>
      </c>
    </row>
    <row r="251" spans="1:16" ht="15.75" customHeight="1" x14ac:dyDescent="0.3">
      <c r="A251" s="26" t="s">
        <v>79</v>
      </c>
      <c r="B251" s="168">
        <v>45</v>
      </c>
      <c r="C251" s="168">
        <v>48</v>
      </c>
      <c r="D251" s="168">
        <v>39</v>
      </c>
      <c r="E251" s="169">
        <v>36</v>
      </c>
      <c r="F251" s="169">
        <v>28</v>
      </c>
      <c r="G251" s="169">
        <v>40</v>
      </c>
      <c r="H251" s="169">
        <v>32</v>
      </c>
      <c r="I251" s="169">
        <v>26</v>
      </c>
      <c r="J251" s="169">
        <v>24</v>
      </c>
      <c r="K251" s="169">
        <v>33</v>
      </c>
      <c r="L251" s="135">
        <v>33</v>
      </c>
      <c r="M251" s="136">
        <v>27</v>
      </c>
      <c r="N251" s="136">
        <v>31</v>
      </c>
      <c r="O251" s="136">
        <v>29</v>
      </c>
      <c r="P251" s="136">
        <v>32</v>
      </c>
    </row>
    <row r="252" spans="1:16" ht="15.75" customHeight="1" x14ac:dyDescent="0.3">
      <c r="A252" s="6" t="s">
        <v>230</v>
      </c>
      <c r="B252" s="168">
        <v>739</v>
      </c>
      <c r="C252" s="168">
        <v>569</v>
      </c>
      <c r="D252" s="168">
        <v>547</v>
      </c>
      <c r="E252" s="169">
        <v>689</v>
      </c>
      <c r="F252" s="169">
        <v>212</v>
      </c>
      <c r="G252" s="169">
        <v>502</v>
      </c>
      <c r="H252" s="169">
        <v>917</v>
      </c>
      <c r="I252" s="169">
        <v>958</v>
      </c>
      <c r="J252" s="169">
        <v>689</v>
      </c>
      <c r="K252" s="169">
        <v>940</v>
      </c>
      <c r="L252" s="135">
        <v>1033</v>
      </c>
      <c r="M252" s="136">
        <v>848</v>
      </c>
      <c r="N252" s="136">
        <v>944</v>
      </c>
      <c r="O252" s="136">
        <v>1044</v>
      </c>
      <c r="P252" s="136">
        <v>1018</v>
      </c>
    </row>
    <row r="253" spans="1:16" ht="15.75" customHeight="1" x14ac:dyDescent="0.3">
      <c r="A253" s="6" t="s">
        <v>231</v>
      </c>
      <c r="B253" s="168">
        <v>198</v>
      </c>
      <c r="C253" s="168">
        <v>180</v>
      </c>
      <c r="D253" s="168">
        <v>148</v>
      </c>
      <c r="E253" s="169">
        <v>125</v>
      </c>
      <c r="F253" s="169">
        <v>109</v>
      </c>
      <c r="G253" s="169">
        <v>178</v>
      </c>
      <c r="H253" s="169">
        <v>255</v>
      </c>
      <c r="I253" s="169">
        <v>282</v>
      </c>
      <c r="J253" s="169">
        <v>341</v>
      </c>
      <c r="K253" s="169">
        <v>68</v>
      </c>
      <c r="L253" s="135">
        <v>88</v>
      </c>
      <c r="M253" s="136">
        <v>123</v>
      </c>
      <c r="N253" s="136">
        <v>23</v>
      </c>
      <c r="O253" s="136">
        <v>122</v>
      </c>
      <c r="P253" s="136">
        <v>346</v>
      </c>
    </row>
    <row r="254" spans="1:16" ht="15.75" customHeight="1" x14ac:dyDescent="0.3">
      <c r="A254" s="6" t="s">
        <v>397</v>
      </c>
      <c r="B254" s="169">
        <v>0</v>
      </c>
      <c r="C254" s="169">
        <v>0</v>
      </c>
      <c r="D254" s="169">
        <v>0</v>
      </c>
      <c r="E254" s="169">
        <v>0</v>
      </c>
      <c r="F254" s="169">
        <v>0</v>
      </c>
      <c r="G254" s="169">
        <v>0</v>
      </c>
      <c r="H254" s="169">
        <v>0</v>
      </c>
      <c r="I254" s="169">
        <v>0</v>
      </c>
      <c r="J254" s="169">
        <v>0</v>
      </c>
      <c r="K254" s="169">
        <v>0</v>
      </c>
      <c r="L254" s="135">
        <v>2</v>
      </c>
      <c r="M254" s="136">
        <v>7</v>
      </c>
      <c r="N254" s="136">
        <v>14</v>
      </c>
      <c r="O254" s="136">
        <v>47</v>
      </c>
      <c r="P254" s="136">
        <v>84</v>
      </c>
    </row>
    <row r="255" spans="1:16" ht="15.75" customHeight="1" x14ac:dyDescent="0.3">
      <c r="A255" s="26" t="s">
        <v>125</v>
      </c>
      <c r="B255" s="168">
        <v>16</v>
      </c>
      <c r="C255" s="168">
        <v>12</v>
      </c>
      <c r="D255" s="168">
        <v>17</v>
      </c>
      <c r="E255" s="169">
        <v>15</v>
      </c>
      <c r="F255" s="169">
        <v>20</v>
      </c>
      <c r="G255" s="169">
        <v>19</v>
      </c>
      <c r="H255" s="169">
        <v>18</v>
      </c>
      <c r="I255" s="169">
        <v>14</v>
      </c>
      <c r="J255" s="169">
        <v>14</v>
      </c>
      <c r="K255" s="169">
        <v>14</v>
      </c>
      <c r="L255" s="135">
        <v>16</v>
      </c>
      <c r="M255" s="136">
        <v>7</v>
      </c>
      <c r="N255" s="136">
        <v>21</v>
      </c>
      <c r="O255" s="136">
        <v>15</v>
      </c>
      <c r="P255" s="136">
        <v>7</v>
      </c>
    </row>
    <row r="256" spans="1:16" ht="15.75" customHeight="1" x14ac:dyDescent="0.3">
      <c r="A256" s="6" t="s">
        <v>245</v>
      </c>
      <c r="B256" s="168">
        <v>5</v>
      </c>
      <c r="C256" s="168">
        <v>8</v>
      </c>
      <c r="D256" s="168">
        <v>12</v>
      </c>
      <c r="E256" s="169">
        <v>18</v>
      </c>
      <c r="F256" s="169">
        <v>11</v>
      </c>
      <c r="G256" s="169">
        <v>8</v>
      </c>
      <c r="H256" s="169">
        <v>9</v>
      </c>
      <c r="I256" s="169">
        <v>7</v>
      </c>
      <c r="J256" s="169">
        <v>14</v>
      </c>
      <c r="K256" s="169">
        <v>9</v>
      </c>
      <c r="L256" s="135">
        <v>8</v>
      </c>
      <c r="M256" s="136">
        <v>12</v>
      </c>
      <c r="N256" s="136">
        <v>4</v>
      </c>
      <c r="O256" s="136">
        <v>5</v>
      </c>
      <c r="P256" s="136">
        <v>10</v>
      </c>
    </row>
    <row r="257" spans="1:16" ht="15.75" customHeight="1" x14ac:dyDescent="0.3">
      <c r="A257" s="26" t="s">
        <v>133</v>
      </c>
      <c r="B257" s="168">
        <v>256</v>
      </c>
      <c r="C257" s="168">
        <v>164</v>
      </c>
      <c r="D257" s="168">
        <v>111</v>
      </c>
      <c r="E257" s="169">
        <v>105</v>
      </c>
      <c r="F257" s="169">
        <v>101</v>
      </c>
      <c r="G257" s="169">
        <v>169</v>
      </c>
      <c r="H257" s="169">
        <v>121</v>
      </c>
      <c r="I257" s="169">
        <v>123</v>
      </c>
      <c r="J257" s="169">
        <v>73</v>
      </c>
      <c r="K257" s="169">
        <v>71</v>
      </c>
      <c r="L257" s="135">
        <v>67</v>
      </c>
      <c r="M257" s="136">
        <v>80</v>
      </c>
      <c r="N257" s="136">
        <v>115</v>
      </c>
      <c r="O257" s="136">
        <v>78</v>
      </c>
      <c r="P257" s="136">
        <v>88</v>
      </c>
    </row>
    <row r="258" spans="1:16" ht="15.75" customHeight="1" x14ac:dyDescent="0.3">
      <c r="A258" s="26"/>
      <c r="B258" s="168"/>
      <c r="C258" s="170"/>
      <c r="D258" s="170"/>
      <c r="E258" s="169"/>
      <c r="F258" s="169"/>
      <c r="G258" s="169"/>
      <c r="H258" s="169"/>
      <c r="I258" s="169"/>
      <c r="J258" s="169"/>
      <c r="K258" s="169"/>
      <c r="L258" s="135"/>
      <c r="M258" s="136"/>
      <c r="N258" s="136"/>
      <c r="O258" s="136"/>
      <c r="P258" s="136"/>
    </row>
    <row r="259" spans="1:16" ht="15.75" customHeight="1" x14ac:dyDescent="0.3">
      <c r="A259" s="37" t="s">
        <v>155</v>
      </c>
      <c r="B259" s="171">
        <f t="shared" ref="B259:I259" si="17">SUM(B261:B276)</f>
        <v>1203</v>
      </c>
      <c r="C259" s="171">
        <f t="shared" si="17"/>
        <v>1144</v>
      </c>
      <c r="D259" s="171">
        <f t="shared" si="17"/>
        <v>966</v>
      </c>
      <c r="E259" s="171">
        <f t="shared" si="17"/>
        <v>936</v>
      </c>
      <c r="F259" s="171">
        <f t="shared" si="17"/>
        <v>1064</v>
      </c>
      <c r="G259" s="171">
        <f t="shared" si="17"/>
        <v>1402</v>
      </c>
      <c r="H259" s="171">
        <f t="shared" si="17"/>
        <v>1337</v>
      </c>
      <c r="I259" s="171">
        <f t="shared" si="17"/>
        <v>1710</v>
      </c>
      <c r="J259" s="171">
        <f t="shared" ref="J259:O259" si="18">SUM(J261:J276)</f>
        <v>2353</v>
      </c>
      <c r="K259" s="171">
        <f t="shared" si="18"/>
        <v>2972</v>
      </c>
      <c r="L259" s="130">
        <f t="shared" si="18"/>
        <v>3225</v>
      </c>
      <c r="M259" s="129">
        <f t="shared" si="18"/>
        <v>3288</v>
      </c>
      <c r="N259" s="129">
        <f t="shared" si="18"/>
        <v>3482</v>
      </c>
      <c r="O259" s="129">
        <f t="shared" si="18"/>
        <v>3557</v>
      </c>
      <c r="P259" s="129">
        <f>SUM(P261:P276)</f>
        <v>3346</v>
      </c>
    </row>
    <row r="260" spans="1:16" ht="15.75" customHeight="1" x14ac:dyDescent="0.3">
      <c r="A260" s="26"/>
      <c r="B260" s="169"/>
      <c r="C260" s="169"/>
      <c r="D260" s="169"/>
      <c r="E260" s="169"/>
      <c r="F260" s="169"/>
      <c r="G260" s="169"/>
      <c r="H260" s="169"/>
      <c r="I260" s="169"/>
      <c r="J260" s="169"/>
      <c r="K260" s="169"/>
      <c r="L260" s="135"/>
      <c r="M260" s="136"/>
      <c r="N260" s="136"/>
      <c r="O260" s="136"/>
      <c r="P260" s="136"/>
    </row>
    <row r="261" spans="1:16" ht="15.75" customHeight="1" x14ac:dyDescent="0.3">
      <c r="A261" s="26" t="s">
        <v>296</v>
      </c>
      <c r="B261" s="168">
        <v>1</v>
      </c>
      <c r="C261" s="168">
        <v>0</v>
      </c>
      <c r="D261" s="168">
        <v>0</v>
      </c>
      <c r="E261" s="169">
        <v>0</v>
      </c>
      <c r="F261" s="169">
        <v>2</v>
      </c>
      <c r="G261" s="169">
        <v>0</v>
      </c>
      <c r="H261" s="169">
        <v>0</v>
      </c>
      <c r="I261" s="169">
        <v>1</v>
      </c>
      <c r="J261" s="169">
        <v>0</v>
      </c>
      <c r="K261" s="169">
        <v>0</v>
      </c>
      <c r="L261" s="135">
        <v>0</v>
      </c>
      <c r="M261" s="136">
        <v>1</v>
      </c>
      <c r="N261" s="136">
        <v>0</v>
      </c>
      <c r="O261" s="136">
        <v>0</v>
      </c>
      <c r="P261" s="136">
        <v>0</v>
      </c>
    </row>
    <row r="262" spans="1:16" ht="15.75" customHeight="1" x14ac:dyDescent="0.3">
      <c r="A262" s="6" t="s">
        <v>202</v>
      </c>
      <c r="B262" s="168">
        <v>101</v>
      </c>
      <c r="C262" s="168">
        <v>109</v>
      </c>
      <c r="D262" s="168">
        <v>82</v>
      </c>
      <c r="E262" s="169">
        <v>77</v>
      </c>
      <c r="F262" s="169">
        <v>57</v>
      </c>
      <c r="G262" s="169">
        <v>73</v>
      </c>
      <c r="H262" s="169">
        <v>60</v>
      </c>
      <c r="I262" s="169">
        <v>79</v>
      </c>
      <c r="J262" s="169">
        <v>74</v>
      </c>
      <c r="K262" s="169">
        <v>74</v>
      </c>
      <c r="L262" s="135">
        <v>83</v>
      </c>
      <c r="M262" s="136">
        <v>61</v>
      </c>
      <c r="N262" s="136">
        <v>78</v>
      </c>
      <c r="O262" s="136">
        <v>56</v>
      </c>
      <c r="P262" s="136">
        <v>53</v>
      </c>
    </row>
    <row r="263" spans="1:16" ht="15.75" customHeight="1" x14ac:dyDescent="0.3">
      <c r="A263" s="26" t="s">
        <v>8</v>
      </c>
      <c r="B263" s="168">
        <v>208</v>
      </c>
      <c r="C263" s="168">
        <v>183</v>
      </c>
      <c r="D263" s="168">
        <v>107</v>
      </c>
      <c r="E263" s="169">
        <v>77</v>
      </c>
      <c r="F263" s="169">
        <v>61</v>
      </c>
      <c r="G263" s="169">
        <v>78</v>
      </c>
      <c r="H263" s="169">
        <v>58</v>
      </c>
      <c r="I263" s="169">
        <v>29</v>
      </c>
      <c r="J263" s="169">
        <v>36</v>
      </c>
      <c r="K263" s="169">
        <v>29</v>
      </c>
      <c r="L263" s="135">
        <v>25</v>
      </c>
      <c r="M263" s="136">
        <v>24</v>
      </c>
      <c r="N263" s="136">
        <v>15</v>
      </c>
      <c r="O263" s="136">
        <v>20</v>
      </c>
      <c r="P263" s="136">
        <v>24</v>
      </c>
    </row>
    <row r="264" spans="1:16" ht="15.75" customHeight="1" x14ac:dyDescent="0.3">
      <c r="A264" s="26" t="s">
        <v>297</v>
      </c>
      <c r="B264" s="168">
        <v>10</v>
      </c>
      <c r="C264" s="168">
        <v>3</v>
      </c>
      <c r="D264" s="168">
        <v>3</v>
      </c>
      <c r="E264" s="169">
        <v>5</v>
      </c>
      <c r="F264" s="169">
        <v>3</v>
      </c>
      <c r="G264" s="169">
        <v>0</v>
      </c>
      <c r="H264" s="169">
        <v>2</v>
      </c>
      <c r="I264" s="169">
        <v>0</v>
      </c>
      <c r="J264" s="169">
        <v>1</v>
      </c>
      <c r="K264" s="169">
        <v>0</v>
      </c>
      <c r="L264" s="135">
        <v>1</v>
      </c>
      <c r="M264" s="136">
        <v>0</v>
      </c>
      <c r="N264" s="136">
        <v>0</v>
      </c>
      <c r="O264" s="136">
        <v>0</v>
      </c>
      <c r="P264" s="136">
        <v>0</v>
      </c>
    </row>
    <row r="265" spans="1:16" ht="15.75" customHeight="1" x14ac:dyDescent="0.3">
      <c r="A265" s="21" t="s">
        <v>9</v>
      </c>
      <c r="B265" s="168">
        <v>0</v>
      </c>
      <c r="C265" s="168">
        <v>0</v>
      </c>
      <c r="D265" s="168">
        <v>0</v>
      </c>
      <c r="E265" s="169">
        <v>1</v>
      </c>
      <c r="F265" s="169">
        <v>2</v>
      </c>
      <c r="G265" s="169">
        <v>0</v>
      </c>
      <c r="H265" s="169">
        <v>3</v>
      </c>
      <c r="I265" s="169">
        <v>0</v>
      </c>
      <c r="J265" s="169">
        <v>2</v>
      </c>
      <c r="K265" s="169">
        <v>1</v>
      </c>
      <c r="L265" s="135">
        <v>0</v>
      </c>
      <c r="M265" s="136">
        <v>1</v>
      </c>
      <c r="N265" s="136">
        <v>1</v>
      </c>
      <c r="O265" s="136">
        <v>0</v>
      </c>
      <c r="P265" s="136">
        <v>0</v>
      </c>
    </row>
    <row r="266" spans="1:16" ht="15.75" customHeight="1" x14ac:dyDescent="0.3">
      <c r="A266" s="26" t="s">
        <v>20</v>
      </c>
      <c r="B266" s="168">
        <v>155</v>
      </c>
      <c r="C266" s="168">
        <v>121</v>
      </c>
      <c r="D266" s="168">
        <v>108</v>
      </c>
      <c r="E266" s="169">
        <v>106</v>
      </c>
      <c r="F266" s="169">
        <v>95</v>
      </c>
      <c r="G266" s="169">
        <v>120</v>
      </c>
      <c r="H266" s="169">
        <v>111</v>
      </c>
      <c r="I266" s="169">
        <v>115</v>
      </c>
      <c r="J266" s="169">
        <v>120</v>
      </c>
      <c r="K266" s="169">
        <v>116</v>
      </c>
      <c r="L266" s="135">
        <v>133</v>
      </c>
      <c r="M266" s="136">
        <v>128</v>
      </c>
      <c r="N266" s="136">
        <v>122</v>
      </c>
      <c r="O266" s="136">
        <v>153</v>
      </c>
      <c r="P266" s="136">
        <v>114</v>
      </c>
    </row>
    <row r="267" spans="1:16" ht="15.75" customHeight="1" x14ac:dyDescent="0.3">
      <c r="A267" s="26" t="s">
        <v>298</v>
      </c>
      <c r="B267" s="168">
        <v>3</v>
      </c>
      <c r="C267" s="168">
        <v>0</v>
      </c>
      <c r="D267" s="168">
        <v>1</v>
      </c>
      <c r="E267" s="169">
        <v>0</v>
      </c>
      <c r="F267" s="169">
        <v>0</v>
      </c>
      <c r="G267" s="169">
        <v>2</v>
      </c>
      <c r="H267" s="169">
        <v>1</v>
      </c>
      <c r="I267" s="169">
        <v>4</v>
      </c>
      <c r="J267" s="169">
        <v>0</v>
      </c>
      <c r="K267" s="169">
        <v>0</v>
      </c>
      <c r="L267" s="135">
        <v>1</v>
      </c>
      <c r="M267" s="136">
        <v>2</v>
      </c>
      <c r="N267" s="136">
        <v>2</v>
      </c>
      <c r="O267" s="136">
        <v>0</v>
      </c>
      <c r="P267" s="136">
        <v>0</v>
      </c>
    </row>
    <row r="268" spans="1:16" ht="15.75" customHeight="1" x14ac:dyDescent="0.3">
      <c r="A268" s="26" t="s">
        <v>299</v>
      </c>
      <c r="B268" s="168">
        <v>10</v>
      </c>
      <c r="C268" s="168">
        <v>4</v>
      </c>
      <c r="D268" s="168">
        <v>6</v>
      </c>
      <c r="E268" s="169">
        <v>4</v>
      </c>
      <c r="F268" s="169">
        <v>7</v>
      </c>
      <c r="G268" s="169">
        <v>5</v>
      </c>
      <c r="H268" s="169">
        <v>6</v>
      </c>
      <c r="I268" s="169">
        <v>13</v>
      </c>
      <c r="J268" s="169">
        <v>8</v>
      </c>
      <c r="K268" s="169">
        <v>0</v>
      </c>
      <c r="L268" s="135">
        <v>8</v>
      </c>
      <c r="M268" s="136">
        <v>7</v>
      </c>
      <c r="N268" s="136">
        <v>11</v>
      </c>
      <c r="O268" s="136">
        <v>9</v>
      </c>
      <c r="P268" s="136">
        <v>7</v>
      </c>
    </row>
    <row r="269" spans="1:16" ht="15.75" customHeight="1" x14ac:dyDescent="0.3">
      <c r="A269" s="26" t="s">
        <v>21</v>
      </c>
      <c r="B269" s="168">
        <v>7</v>
      </c>
      <c r="C269" s="168">
        <v>13</v>
      </c>
      <c r="D269" s="168">
        <v>9</v>
      </c>
      <c r="E269" s="169">
        <v>7</v>
      </c>
      <c r="F269" s="169">
        <v>11</v>
      </c>
      <c r="G269" s="169">
        <v>11</v>
      </c>
      <c r="H269" s="169">
        <v>7</v>
      </c>
      <c r="I269" s="169">
        <v>9</v>
      </c>
      <c r="J269" s="169">
        <v>14</v>
      </c>
      <c r="K269" s="169">
        <v>17</v>
      </c>
      <c r="L269" s="135">
        <v>12</v>
      </c>
      <c r="M269" s="136">
        <v>12</v>
      </c>
      <c r="N269" s="136">
        <v>17</v>
      </c>
      <c r="O269" s="136">
        <v>6</v>
      </c>
      <c r="P269" s="136">
        <v>12</v>
      </c>
    </row>
    <row r="270" spans="1:16" ht="15.75" customHeight="1" x14ac:dyDescent="0.3">
      <c r="A270" s="26" t="s">
        <v>73</v>
      </c>
      <c r="B270" s="168">
        <v>5</v>
      </c>
      <c r="C270" s="168">
        <v>3</v>
      </c>
      <c r="D270" s="168">
        <v>3</v>
      </c>
      <c r="E270" s="169">
        <v>3</v>
      </c>
      <c r="F270" s="169">
        <v>2</v>
      </c>
      <c r="G270" s="169">
        <v>1</v>
      </c>
      <c r="H270" s="169">
        <v>0</v>
      </c>
      <c r="I270" s="169">
        <v>4</v>
      </c>
      <c r="J270" s="169">
        <v>1</v>
      </c>
      <c r="K270" s="169">
        <v>3</v>
      </c>
      <c r="L270" s="135">
        <v>4</v>
      </c>
      <c r="M270" s="136">
        <v>3</v>
      </c>
      <c r="N270" s="136">
        <v>0</v>
      </c>
      <c r="O270" s="136">
        <v>1</v>
      </c>
      <c r="P270" s="136">
        <v>1</v>
      </c>
    </row>
    <row r="271" spans="1:16" ht="15.75" customHeight="1" x14ac:dyDescent="0.3">
      <c r="A271" s="26" t="s">
        <v>300</v>
      </c>
      <c r="B271" s="168">
        <v>1</v>
      </c>
      <c r="C271" s="168">
        <v>0</v>
      </c>
      <c r="D271" s="168">
        <v>1</v>
      </c>
      <c r="E271" s="169">
        <v>0</v>
      </c>
      <c r="F271" s="169">
        <v>0</v>
      </c>
      <c r="G271" s="169">
        <v>0</v>
      </c>
      <c r="H271" s="169">
        <v>0</v>
      </c>
      <c r="I271" s="169">
        <v>0</v>
      </c>
      <c r="J271" s="169">
        <v>0</v>
      </c>
      <c r="K271" s="169">
        <v>0</v>
      </c>
      <c r="L271" s="135">
        <v>3</v>
      </c>
      <c r="M271" s="136">
        <v>1</v>
      </c>
      <c r="N271" s="136">
        <v>2</v>
      </c>
      <c r="O271" s="136">
        <v>2</v>
      </c>
      <c r="P271" s="136">
        <v>0</v>
      </c>
    </row>
    <row r="272" spans="1:16" ht="15.75" customHeight="1" x14ac:dyDescent="0.3">
      <c r="A272" s="26" t="s">
        <v>95</v>
      </c>
      <c r="B272" s="168">
        <v>627</v>
      </c>
      <c r="C272" s="168">
        <v>649</v>
      </c>
      <c r="D272" s="168">
        <v>591</v>
      </c>
      <c r="E272" s="169">
        <v>603</v>
      </c>
      <c r="F272" s="169">
        <v>776</v>
      </c>
      <c r="G272" s="169">
        <v>1052</v>
      </c>
      <c r="H272" s="169">
        <v>951</v>
      </c>
      <c r="I272" s="169">
        <v>1238</v>
      </c>
      <c r="J272" s="169">
        <v>1800</v>
      </c>
      <c r="K272" s="169">
        <v>2348</v>
      </c>
      <c r="L272" s="135">
        <v>2506</v>
      </c>
      <c r="M272" s="136">
        <v>2564</v>
      </c>
      <c r="N272" s="136">
        <v>2692</v>
      </c>
      <c r="O272" s="136">
        <v>2819</v>
      </c>
      <c r="P272" s="136">
        <v>2693</v>
      </c>
    </row>
    <row r="273" spans="1:16" ht="15.75" customHeight="1" x14ac:dyDescent="0.3">
      <c r="A273" s="31" t="s">
        <v>96</v>
      </c>
      <c r="B273" s="168">
        <v>0</v>
      </c>
      <c r="C273" s="168">
        <v>0</v>
      </c>
      <c r="D273" s="168">
        <v>0</v>
      </c>
      <c r="E273" s="169">
        <v>0</v>
      </c>
      <c r="F273" s="169">
        <v>0</v>
      </c>
      <c r="G273" s="169">
        <v>0</v>
      </c>
      <c r="H273" s="169">
        <v>49</v>
      </c>
      <c r="I273" s="169">
        <v>85</v>
      </c>
      <c r="J273" s="169">
        <v>77</v>
      </c>
      <c r="K273" s="169">
        <v>81</v>
      </c>
      <c r="L273" s="135">
        <v>95</v>
      </c>
      <c r="M273" s="136">
        <v>63</v>
      </c>
      <c r="N273" s="136">
        <v>89</v>
      </c>
      <c r="O273" s="136">
        <v>63</v>
      </c>
      <c r="P273" s="136">
        <v>55</v>
      </c>
    </row>
    <row r="274" spans="1:16" ht="15.75" customHeight="1" x14ac:dyDescent="0.3">
      <c r="A274" s="26" t="s">
        <v>108</v>
      </c>
      <c r="B274" s="168">
        <v>69</v>
      </c>
      <c r="C274" s="168">
        <v>57</v>
      </c>
      <c r="D274" s="168">
        <v>55</v>
      </c>
      <c r="E274" s="169">
        <v>48</v>
      </c>
      <c r="F274" s="169">
        <v>43</v>
      </c>
      <c r="G274" s="169">
        <v>54</v>
      </c>
      <c r="H274" s="169">
        <v>84</v>
      </c>
      <c r="I274" s="169">
        <v>123</v>
      </c>
      <c r="J274" s="169">
        <v>215</v>
      </c>
      <c r="K274" s="169">
        <v>298</v>
      </c>
      <c r="L274" s="135">
        <v>346</v>
      </c>
      <c r="M274" s="136">
        <v>419</v>
      </c>
      <c r="N274" s="136">
        <v>451</v>
      </c>
      <c r="O274" s="136">
        <v>424</v>
      </c>
      <c r="P274" s="136">
        <v>386</v>
      </c>
    </row>
    <row r="275" spans="1:16" ht="15.75" customHeight="1" x14ac:dyDescent="0.3">
      <c r="A275" s="26" t="s">
        <v>110</v>
      </c>
      <c r="B275" s="168">
        <v>6</v>
      </c>
      <c r="C275" s="168">
        <v>2</v>
      </c>
      <c r="D275" s="168">
        <v>0</v>
      </c>
      <c r="E275" s="169">
        <v>5</v>
      </c>
      <c r="F275" s="169">
        <v>5</v>
      </c>
      <c r="G275" s="169">
        <v>6</v>
      </c>
      <c r="H275" s="169">
        <v>5</v>
      </c>
      <c r="I275" s="169">
        <v>9</v>
      </c>
      <c r="J275" s="169">
        <v>5</v>
      </c>
      <c r="K275" s="169">
        <v>5</v>
      </c>
      <c r="L275" s="135">
        <v>8</v>
      </c>
      <c r="M275" s="136">
        <v>2</v>
      </c>
      <c r="N275" s="136">
        <v>2</v>
      </c>
      <c r="O275" s="136">
        <v>4</v>
      </c>
      <c r="P275" s="136">
        <v>1</v>
      </c>
    </row>
    <row r="276" spans="1:16" ht="15.75" customHeight="1" x14ac:dyDescent="0.3">
      <c r="A276" s="26" t="s">
        <v>301</v>
      </c>
      <c r="B276" s="168">
        <v>0</v>
      </c>
      <c r="C276" s="168">
        <v>0</v>
      </c>
      <c r="D276" s="168">
        <v>0</v>
      </c>
      <c r="E276" s="169">
        <v>0</v>
      </c>
      <c r="F276" s="169">
        <v>0</v>
      </c>
      <c r="G276" s="169">
        <v>0</v>
      </c>
      <c r="H276" s="169">
        <v>0</v>
      </c>
      <c r="I276" s="169">
        <v>1</v>
      </c>
      <c r="J276" s="169">
        <v>0</v>
      </c>
      <c r="K276" s="169">
        <v>0</v>
      </c>
      <c r="L276" s="135">
        <v>0</v>
      </c>
      <c r="M276" s="136">
        <v>0</v>
      </c>
      <c r="N276" s="136">
        <v>0</v>
      </c>
      <c r="O276" s="136">
        <v>0</v>
      </c>
      <c r="P276" s="136">
        <v>0</v>
      </c>
    </row>
    <row r="277" spans="1:16" ht="15.75" customHeight="1" x14ac:dyDescent="0.3">
      <c r="A277" s="30"/>
      <c r="B277" s="169"/>
      <c r="C277" s="170"/>
      <c r="D277" s="170"/>
      <c r="E277" s="169"/>
      <c r="F277" s="169"/>
      <c r="G277" s="169"/>
      <c r="H277" s="169"/>
      <c r="I277" s="169"/>
      <c r="J277" s="169"/>
      <c r="K277" s="169"/>
      <c r="L277" s="135"/>
      <c r="M277" s="136"/>
      <c r="N277" s="136"/>
      <c r="O277" s="136"/>
      <c r="P277" s="136"/>
    </row>
    <row r="278" spans="1:16" ht="15.75" customHeight="1" x14ac:dyDescent="0.3">
      <c r="A278" s="138" t="s">
        <v>156</v>
      </c>
      <c r="B278" s="171">
        <f t="shared" ref="B278:M278" si="19">SUM(B280:B306)</f>
        <v>1766</v>
      </c>
      <c r="C278" s="171">
        <f t="shared" si="19"/>
        <v>1620</v>
      </c>
      <c r="D278" s="171">
        <f t="shared" si="19"/>
        <v>1472</v>
      </c>
      <c r="E278" s="171">
        <f t="shared" si="19"/>
        <v>1393</v>
      </c>
      <c r="F278" s="171">
        <f t="shared" si="19"/>
        <v>1742</v>
      </c>
      <c r="G278" s="171">
        <f t="shared" si="19"/>
        <v>2195</v>
      </c>
      <c r="H278" s="171">
        <f t="shared" si="19"/>
        <v>2314</v>
      </c>
      <c r="I278" s="171">
        <f t="shared" si="19"/>
        <v>3076</v>
      </c>
      <c r="J278" s="171">
        <f t="shared" si="19"/>
        <v>2995</v>
      </c>
      <c r="K278" s="171">
        <f t="shared" si="19"/>
        <v>3037</v>
      </c>
      <c r="L278" s="130">
        <f>SUM(L280:L306)</f>
        <v>1730</v>
      </c>
      <c r="M278" s="129">
        <f t="shared" si="19"/>
        <v>1801</v>
      </c>
      <c r="N278" s="129">
        <f>SUM(N280:N306)</f>
        <v>1745</v>
      </c>
      <c r="O278" s="129">
        <f>SUM(O280:O306)</f>
        <v>1977</v>
      </c>
      <c r="P278" s="129">
        <f>SUM(P280:P306)</f>
        <v>1982</v>
      </c>
    </row>
    <row r="279" spans="1:16" ht="15.75" customHeight="1" x14ac:dyDescent="0.3">
      <c r="A279" s="26"/>
      <c r="B279" s="169"/>
      <c r="C279" s="169"/>
      <c r="D279" s="169"/>
      <c r="E279" s="169"/>
      <c r="F279" s="169"/>
      <c r="G279" s="169"/>
      <c r="H279" s="169"/>
      <c r="I279" s="169"/>
      <c r="J279" s="169"/>
      <c r="K279" s="169"/>
      <c r="L279" s="135"/>
      <c r="M279" s="136"/>
      <c r="N279" s="136"/>
      <c r="O279" s="136"/>
      <c r="P279" s="136"/>
    </row>
    <row r="280" spans="1:16" ht="15.75" customHeight="1" x14ac:dyDescent="0.3">
      <c r="A280" s="26" t="s">
        <v>302</v>
      </c>
      <c r="B280" s="168">
        <v>2</v>
      </c>
      <c r="C280" s="168">
        <v>1</v>
      </c>
      <c r="D280" s="168">
        <v>0</v>
      </c>
      <c r="E280" s="169">
        <v>0</v>
      </c>
      <c r="F280" s="169">
        <v>0</v>
      </c>
      <c r="G280" s="169">
        <v>0</v>
      </c>
      <c r="H280" s="169">
        <v>0</v>
      </c>
      <c r="I280" s="169">
        <v>0</v>
      </c>
      <c r="J280" s="169">
        <v>0</v>
      </c>
      <c r="K280" s="169">
        <v>0</v>
      </c>
      <c r="L280" s="135">
        <v>0</v>
      </c>
      <c r="M280" s="136">
        <v>0</v>
      </c>
      <c r="N280" s="136">
        <v>0</v>
      </c>
      <c r="O280" s="136">
        <v>0</v>
      </c>
      <c r="P280" s="136">
        <v>0</v>
      </c>
    </row>
    <row r="281" spans="1:16" ht="15.75" customHeight="1" x14ac:dyDescent="0.3">
      <c r="A281" s="26" t="s">
        <v>479</v>
      </c>
      <c r="B281" s="168">
        <v>1177</v>
      </c>
      <c r="C281" s="168">
        <v>1043</v>
      </c>
      <c r="D281" s="168">
        <v>950</v>
      </c>
      <c r="E281" s="169">
        <v>914</v>
      </c>
      <c r="F281" s="169">
        <v>1196</v>
      </c>
      <c r="G281" s="169">
        <v>1663</v>
      </c>
      <c r="H281" s="169">
        <v>1570</v>
      </c>
      <c r="I281" s="169">
        <v>2182</v>
      </c>
      <c r="J281" s="169">
        <v>2061</v>
      </c>
      <c r="K281" s="169">
        <v>2048</v>
      </c>
      <c r="L281" s="135">
        <v>1264</v>
      </c>
      <c r="M281" s="136">
        <v>1197</v>
      </c>
      <c r="N281" s="136">
        <v>1241</v>
      </c>
      <c r="O281" s="136">
        <v>1176</v>
      </c>
      <c r="P281" s="136">
        <v>1389</v>
      </c>
    </row>
    <row r="282" spans="1:16" ht="15.75" customHeight="1" x14ac:dyDescent="0.3">
      <c r="A282" s="21" t="s">
        <v>481</v>
      </c>
      <c r="B282" s="168">
        <v>1</v>
      </c>
      <c r="C282" s="168">
        <v>0</v>
      </c>
      <c r="D282" s="168">
        <v>0</v>
      </c>
      <c r="E282" s="169">
        <v>0</v>
      </c>
      <c r="F282" s="169">
        <v>1</v>
      </c>
      <c r="G282" s="169">
        <v>1</v>
      </c>
      <c r="H282" s="169">
        <v>0</v>
      </c>
      <c r="I282" s="169">
        <v>14</v>
      </c>
      <c r="J282" s="169">
        <v>1</v>
      </c>
      <c r="K282" s="169">
        <v>2</v>
      </c>
      <c r="L282" s="135">
        <v>1</v>
      </c>
      <c r="M282" s="136">
        <v>2</v>
      </c>
      <c r="N282" s="136">
        <v>1</v>
      </c>
      <c r="O282" s="136">
        <v>0</v>
      </c>
      <c r="P282" s="136">
        <v>0</v>
      </c>
    </row>
    <row r="283" spans="1:16" ht="15.75" customHeight="1" x14ac:dyDescent="0.3">
      <c r="A283" s="30" t="s">
        <v>497</v>
      </c>
      <c r="B283" s="168">
        <v>0</v>
      </c>
      <c r="C283" s="168">
        <v>0</v>
      </c>
      <c r="D283" s="168">
        <v>3</v>
      </c>
      <c r="E283" s="169">
        <v>5</v>
      </c>
      <c r="F283" s="169">
        <v>9</v>
      </c>
      <c r="G283" s="169">
        <v>3</v>
      </c>
      <c r="H283" s="169">
        <v>22</v>
      </c>
      <c r="I283" s="169">
        <v>26</v>
      </c>
      <c r="J283" s="169">
        <v>14</v>
      </c>
      <c r="K283" s="169">
        <v>4</v>
      </c>
      <c r="L283" s="135">
        <v>6</v>
      </c>
      <c r="M283" s="136">
        <v>3</v>
      </c>
      <c r="N283" s="136">
        <v>7</v>
      </c>
      <c r="O283" s="136">
        <v>8</v>
      </c>
      <c r="P283" s="136">
        <v>7</v>
      </c>
    </row>
    <row r="284" spans="1:16" ht="15.75" customHeight="1" x14ac:dyDescent="0.3">
      <c r="A284" s="24" t="s">
        <v>498</v>
      </c>
      <c r="B284" s="168">
        <v>56</v>
      </c>
      <c r="C284" s="168">
        <v>36</v>
      </c>
      <c r="D284" s="168">
        <v>48</v>
      </c>
      <c r="E284" s="169">
        <v>32</v>
      </c>
      <c r="F284" s="169">
        <v>32</v>
      </c>
      <c r="G284" s="169">
        <v>31</v>
      </c>
      <c r="H284" s="169">
        <v>30</v>
      </c>
      <c r="I284" s="169">
        <v>37</v>
      </c>
      <c r="J284" s="169">
        <v>29</v>
      </c>
      <c r="K284" s="169">
        <v>25</v>
      </c>
      <c r="L284" s="135">
        <v>13</v>
      </c>
      <c r="M284" s="136">
        <v>14</v>
      </c>
      <c r="N284" s="136">
        <v>14</v>
      </c>
      <c r="O284" s="136">
        <v>11</v>
      </c>
      <c r="P284" s="136">
        <v>13</v>
      </c>
    </row>
    <row r="285" spans="1:16" ht="15.75" customHeight="1" x14ac:dyDescent="0.3">
      <c r="A285" s="26" t="s">
        <v>500</v>
      </c>
      <c r="B285" s="168">
        <v>70</v>
      </c>
      <c r="C285" s="168">
        <v>61</v>
      </c>
      <c r="D285" s="168">
        <v>48</v>
      </c>
      <c r="E285" s="169">
        <v>55</v>
      </c>
      <c r="F285" s="169">
        <v>35</v>
      </c>
      <c r="G285" s="169">
        <v>86</v>
      </c>
      <c r="H285" s="169">
        <v>111</v>
      </c>
      <c r="I285" s="169">
        <v>155</v>
      </c>
      <c r="J285" s="169">
        <v>145</v>
      </c>
      <c r="K285" s="169">
        <v>110</v>
      </c>
      <c r="L285" s="135">
        <v>33</v>
      </c>
      <c r="M285" s="136">
        <v>40</v>
      </c>
      <c r="N285" s="136">
        <v>35</v>
      </c>
      <c r="O285" s="136">
        <v>36</v>
      </c>
      <c r="P285" s="136">
        <v>48</v>
      </c>
    </row>
    <row r="286" spans="1:16" ht="15.75" customHeight="1" x14ac:dyDescent="0.3">
      <c r="A286" s="24" t="s">
        <v>504</v>
      </c>
      <c r="B286" s="168">
        <v>10</v>
      </c>
      <c r="C286" s="168">
        <v>14</v>
      </c>
      <c r="D286" s="168">
        <v>16</v>
      </c>
      <c r="E286" s="169">
        <v>39</v>
      </c>
      <c r="F286" s="169">
        <v>82</v>
      </c>
      <c r="G286" s="169">
        <v>74</v>
      </c>
      <c r="H286" s="169">
        <v>86</v>
      </c>
      <c r="I286" s="169">
        <v>88</v>
      </c>
      <c r="J286" s="169">
        <v>135</v>
      </c>
      <c r="K286" s="169">
        <v>161</v>
      </c>
      <c r="L286" s="135">
        <v>115</v>
      </c>
      <c r="M286" s="136">
        <v>114</v>
      </c>
      <c r="N286" s="136">
        <v>143</v>
      </c>
      <c r="O286" s="136">
        <v>177</v>
      </c>
      <c r="P286" s="136">
        <v>18</v>
      </c>
    </row>
    <row r="287" spans="1:16" ht="15.75" customHeight="1" x14ac:dyDescent="0.3">
      <c r="A287" s="24" t="s">
        <v>505</v>
      </c>
      <c r="B287" s="168">
        <v>0</v>
      </c>
      <c r="C287" s="168">
        <v>1</v>
      </c>
      <c r="D287" s="168">
        <v>0</v>
      </c>
      <c r="E287" s="169">
        <v>0</v>
      </c>
      <c r="F287" s="169">
        <v>0</v>
      </c>
      <c r="G287" s="169">
        <v>2</v>
      </c>
      <c r="H287" s="169">
        <v>3</v>
      </c>
      <c r="I287" s="169">
        <v>2</v>
      </c>
      <c r="J287" s="169">
        <v>1</v>
      </c>
      <c r="K287" s="169">
        <v>2</v>
      </c>
      <c r="L287" s="135">
        <v>0</v>
      </c>
      <c r="M287" s="136">
        <v>0</v>
      </c>
      <c r="N287" s="136">
        <v>2</v>
      </c>
      <c r="O287" s="136">
        <v>2</v>
      </c>
      <c r="P287" s="136">
        <v>0</v>
      </c>
    </row>
    <row r="288" spans="1:16" ht="15.75" customHeight="1" x14ac:dyDescent="0.3">
      <c r="A288" s="6" t="s">
        <v>374</v>
      </c>
      <c r="B288" s="169">
        <v>0</v>
      </c>
      <c r="C288" s="169">
        <v>0</v>
      </c>
      <c r="D288" s="169">
        <v>0</v>
      </c>
      <c r="E288" s="169">
        <v>0</v>
      </c>
      <c r="F288" s="169">
        <v>0</v>
      </c>
      <c r="G288" s="169">
        <v>0</v>
      </c>
      <c r="H288" s="169">
        <v>0</v>
      </c>
      <c r="I288" s="169">
        <v>0</v>
      </c>
      <c r="J288" s="169">
        <v>0</v>
      </c>
      <c r="K288" s="169">
        <v>0</v>
      </c>
      <c r="L288" s="135">
        <v>1</v>
      </c>
      <c r="M288" s="136">
        <v>1</v>
      </c>
      <c r="N288" s="136">
        <v>0</v>
      </c>
      <c r="O288" s="136">
        <v>0</v>
      </c>
      <c r="P288" s="136">
        <v>0</v>
      </c>
    </row>
    <row r="289" spans="1:16" ht="15.75" customHeight="1" x14ac:dyDescent="0.3">
      <c r="A289" s="24" t="s">
        <v>509</v>
      </c>
      <c r="B289" s="168">
        <v>0</v>
      </c>
      <c r="C289" s="168">
        <v>0</v>
      </c>
      <c r="D289" s="168">
        <v>0</v>
      </c>
      <c r="E289" s="168">
        <v>0</v>
      </c>
      <c r="F289" s="168">
        <v>0</v>
      </c>
      <c r="G289" s="168">
        <v>0</v>
      </c>
      <c r="H289" s="168">
        <v>0</v>
      </c>
      <c r="I289" s="168">
        <v>0</v>
      </c>
      <c r="J289" s="169">
        <v>1</v>
      </c>
      <c r="K289" s="169">
        <v>1</v>
      </c>
      <c r="L289" s="135">
        <v>1</v>
      </c>
      <c r="M289" s="136">
        <v>0</v>
      </c>
      <c r="N289" s="136">
        <v>0</v>
      </c>
      <c r="O289" s="136">
        <v>0</v>
      </c>
      <c r="P289" s="136">
        <v>0</v>
      </c>
    </row>
    <row r="290" spans="1:16" ht="15.75" customHeight="1" x14ac:dyDescent="0.3">
      <c r="A290" s="26" t="s">
        <v>303</v>
      </c>
      <c r="B290" s="168">
        <v>0</v>
      </c>
      <c r="C290" s="168">
        <v>0</v>
      </c>
      <c r="D290" s="168">
        <v>0</v>
      </c>
      <c r="E290" s="169">
        <v>0</v>
      </c>
      <c r="F290" s="169">
        <v>0</v>
      </c>
      <c r="G290" s="169">
        <v>0</v>
      </c>
      <c r="H290" s="169">
        <v>1</v>
      </c>
      <c r="I290" s="169">
        <v>0</v>
      </c>
      <c r="J290" s="169">
        <v>1</v>
      </c>
      <c r="K290" s="169">
        <v>0</v>
      </c>
      <c r="L290" s="135">
        <v>1</v>
      </c>
      <c r="M290" s="136">
        <v>0</v>
      </c>
      <c r="N290" s="136">
        <v>0</v>
      </c>
      <c r="O290" s="136">
        <v>0</v>
      </c>
      <c r="P290" s="136">
        <v>0</v>
      </c>
    </row>
    <row r="291" spans="1:16" ht="15.75" customHeight="1" x14ac:dyDescent="0.3">
      <c r="A291" s="26" t="s">
        <v>261</v>
      </c>
      <c r="B291" s="168">
        <v>7</v>
      </c>
      <c r="C291" s="168">
        <v>4</v>
      </c>
      <c r="D291" s="168">
        <v>5</v>
      </c>
      <c r="E291" s="169">
        <v>8</v>
      </c>
      <c r="F291" s="169">
        <v>7</v>
      </c>
      <c r="G291" s="169">
        <v>6</v>
      </c>
      <c r="H291" s="169">
        <v>13</v>
      </c>
      <c r="I291" s="169">
        <v>10</v>
      </c>
      <c r="J291" s="169">
        <v>13</v>
      </c>
      <c r="K291" s="169">
        <v>11</v>
      </c>
      <c r="L291" s="135">
        <v>0</v>
      </c>
      <c r="M291" s="136">
        <v>0</v>
      </c>
      <c r="N291" s="136">
        <v>0</v>
      </c>
      <c r="O291" s="136">
        <v>0</v>
      </c>
      <c r="P291" s="136">
        <v>0</v>
      </c>
    </row>
    <row r="292" spans="1:16" ht="15.75" customHeight="1" x14ac:dyDescent="0.3">
      <c r="A292" s="26" t="s">
        <v>304</v>
      </c>
      <c r="B292" s="168">
        <v>0</v>
      </c>
      <c r="C292" s="168">
        <v>2</v>
      </c>
      <c r="D292" s="168">
        <v>1</v>
      </c>
      <c r="E292" s="169">
        <v>1</v>
      </c>
      <c r="F292" s="169">
        <v>0</v>
      </c>
      <c r="G292" s="169">
        <v>0</v>
      </c>
      <c r="H292" s="169">
        <v>1</v>
      </c>
      <c r="I292" s="169">
        <v>1</v>
      </c>
      <c r="J292" s="169">
        <v>0</v>
      </c>
      <c r="K292" s="169">
        <v>0</v>
      </c>
      <c r="L292" s="135">
        <v>0</v>
      </c>
      <c r="M292" s="136">
        <v>0</v>
      </c>
      <c r="N292" s="136">
        <v>0</v>
      </c>
      <c r="O292" s="136">
        <v>0</v>
      </c>
      <c r="P292" s="136">
        <v>0</v>
      </c>
    </row>
    <row r="293" spans="1:16" ht="15.75" customHeight="1" x14ac:dyDescent="0.3">
      <c r="A293" s="26" t="s">
        <v>10</v>
      </c>
      <c r="B293" s="168">
        <v>6</v>
      </c>
      <c r="C293" s="168">
        <v>4</v>
      </c>
      <c r="D293" s="168">
        <v>3</v>
      </c>
      <c r="E293" s="169">
        <v>0</v>
      </c>
      <c r="F293" s="169">
        <v>4</v>
      </c>
      <c r="G293" s="169">
        <v>6</v>
      </c>
      <c r="H293" s="169">
        <v>3</v>
      </c>
      <c r="I293" s="169">
        <v>4</v>
      </c>
      <c r="J293" s="169">
        <v>4</v>
      </c>
      <c r="K293" s="169">
        <v>2</v>
      </c>
      <c r="L293" s="135">
        <v>3</v>
      </c>
      <c r="M293" s="136">
        <v>6</v>
      </c>
      <c r="N293" s="136">
        <v>0</v>
      </c>
      <c r="O293" s="136">
        <v>5</v>
      </c>
      <c r="P293" s="136">
        <v>4</v>
      </c>
    </row>
    <row r="294" spans="1:16" ht="15.75" customHeight="1" x14ac:dyDescent="0.3">
      <c r="A294" s="21" t="s">
        <v>305</v>
      </c>
      <c r="B294" s="168">
        <v>0</v>
      </c>
      <c r="C294" s="168">
        <v>0</v>
      </c>
      <c r="D294" s="168">
        <v>0</v>
      </c>
      <c r="E294" s="169">
        <v>0</v>
      </c>
      <c r="F294" s="169">
        <v>0</v>
      </c>
      <c r="G294" s="169">
        <v>1</v>
      </c>
      <c r="H294" s="169">
        <v>0</v>
      </c>
      <c r="I294" s="169">
        <v>1</v>
      </c>
      <c r="J294" s="169">
        <v>1</v>
      </c>
      <c r="K294" s="169">
        <v>0</v>
      </c>
      <c r="L294" s="135">
        <v>0</v>
      </c>
      <c r="M294" s="136">
        <v>0</v>
      </c>
      <c r="N294" s="136">
        <v>0</v>
      </c>
      <c r="O294" s="136">
        <v>1</v>
      </c>
      <c r="P294" s="136">
        <v>1</v>
      </c>
    </row>
    <row r="295" spans="1:16" ht="15.75" customHeight="1" x14ac:dyDescent="0.3">
      <c r="A295" s="94" t="s">
        <v>38</v>
      </c>
      <c r="B295" s="168">
        <v>141</v>
      </c>
      <c r="C295" s="168">
        <v>198</v>
      </c>
      <c r="D295" s="168">
        <v>169</v>
      </c>
      <c r="E295" s="169">
        <v>139</v>
      </c>
      <c r="F295" s="169">
        <v>121</v>
      </c>
      <c r="G295" s="169">
        <v>63</v>
      </c>
      <c r="H295" s="169">
        <v>204</v>
      </c>
      <c r="I295" s="169">
        <v>146</v>
      </c>
      <c r="J295" s="169">
        <v>169</v>
      </c>
      <c r="K295" s="169">
        <v>273</v>
      </c>
      <c r="L295" s="135">
        <v>36</v>
      </c>
      <c r="M295" s="136">
        <v>152</v>
      </c>
      <c r="N295" s="136">
        <v>29</v>
      </c>
      <c r="O295" s="136">
        <v>162</v>
      </c>
      <c r="P295" s="136">
        <v>122</v>
      </c>
    </row>
    <row r="296" spans="1:16" ht="15.75" customHeight="1" x14ac:dyDescent="0.3">
      <c r="A296" s="26" t="s">
        <v>69</v>
      </c>
      <c r="B296" s="168">
        <v>20</v>
      </c>
      <c r="C296" s="168">
        <v>18</v>
      </c>
      <c r="D296" s="168">
        <v>11</v>
      </c>
      <c r="E296" s="169">
        <v>18</v>
      </c>
      <c r="F296" s="169">
        <v>25</v>
      </c>
      <c r="G296" s="169">
        <v>21</v>
      </c>
      <c r="H296" s="169">
        <v>17</v>
      </c>
      <c r="I296" s="169">
        <v>30</v>
      </c>
      <c r="J296" s="169">
        <v>22</v>
      </c>
      <c r="K296" s="169">
        <v>17</v>
      </c>
      <c r="L296" s="135">
        <v>18</v>
      </c>
      <c r="M296" s="136">
        <v>22</v>
      </c>
      <c r="N296" s="136">
        <v>16</v>
      </c>
      <c r="O296" s="136">
        <v>25</v>
      </c>
      <c r="P296" s="136">
        <v>23</v>
      </c>
    </row>
    <row r="297" spans="1:16" ht="15.75" customHeight="1" x14ac:dyDescent="0.3">
      <c r="A297" s="26" t="s">
        <v>71</v>
      </c>
      <c r="B297" s="168">
        <v>10</v>
      </c>
      <c r="C297" s="168">
        <v>4</v>
      </c>
      <c r="D297" s="168">
        <v>1</v>
      </c>
      <c r="E297" s="169">
        <v>5</v>
      </c>
      <c r="F297" s="169">
        <v>6</v>
      </c>
      <c r="G297" s="169">
        <v>2</v>
      </c>
      <c r="H297" s="169">
        <v>1</v>
      </c>
      <c r="I297" s="169">
        <v>3</v>
      </c>
      <c r="J297" s="169">
        <v>0</v>
      </c>
      <c r="K297" s="169">
        <v>2</v>
      </c>
      <c r="L297" s="135">
        <v>2</v>
      </c>
      <c r="M297" s="136">
        <v>3</v>
      </c>
      <c r="N297" s="136">
        <v>0</v>
      </c>
      <c r="O297" s="136">
        <v>4</v>
      </c>
      <c r="P297" s="136">
        <v>0</v>
      </c>
    </row>
    <row r="298" spans="1:16" ht="15.75" customHeight="1" x14ac:dyDescent="0.3">
      <c r="A298" s="72" t="s">
        <v>222</v>
      </c>
      <c r="B298" s="168">
        <v>8</v>
      </c>
      <c r="C298" s="168">
        <v>2</v>
      </c>
      <c r="D298" s="168">
        <v>8</v>
      </c>
      <c r="E298" s="169">
        <v>3</v>
      </c>
      <c r="F298" s="169">
        <v>6</v>
      </c>
      <c r="G298" s="169">
        <v>7</v>
      </c>
      <c r="H298" s="169">
        <v>8</v>
      </c>
      <c r="I298" s="169">
        <v>13</v>
      </c>
      <c r="J298" s="169">
        <v>13</v>
      </c>
      <c r="K298" s="169">
        <v>10</v>
      </c>
      <c r="L298" s="135">
        <v>12</v>
      </c>
      <c r="M298" s="136">
        <v>12</v>
      </c>
      <c r="N298" s="136">
        <v>14</v>
      </c>
      <c r="O298" s="136">
        <v>23</v>
      </c>
      <c r="P298" s="136">
        <v>35</v>
      </c>
    </row>
    <row r="299" spans="1:16" ht="15.75" customHeight="1" x14ac:dyDescent="0.3">
      <c r="A299" s="21" t="s">
        <v>306</v>
      </c>
      <c r="B299" s="168">
        <v>0</v>
      </c>
      <c r="C299" s="168">
        <v>0</v>
      </c>
      <c r="D299" s="168">
        <v>1</v>
      </c>
      <c r="E299" s="169">
        <v>1</v>
      </c>
      <c r="F299" s="169">
        <v>5</v>
      </c>
      <c r="G299" s="169">
        <v>1</v>
      </c>
      <c r="H299" s="169">
        <v>1</v>
      </c>
      <c r="I299" s="169">
        <v>2</v>
      </c>
      <c r="J299" s="169">
        <v>0</v>
      </c>
      <c r="K299" s="169">
        <v>0</v>
      </c>
      <c r="L299" s="135">
        <v>1</v>
      </c>
      <c r="M299" s="136">
        <v>0</v>
      </c>
      <c r="N299" s="136">
        <v>1</v>
      </c>
      <c r="O299" s="136">
        <v>0</v>
      </c>
      <c r="P299" s="136">
        <v>0</v>
      </c>
    </row>
    <row r="300" spans="1:16" ht="15.75" customHeight="1" x14ac:dyDescent="0.3">
      <c r="A300" s="26" t="s">
        <v>75</v>
      </c>
      <c r="B300" s="168">
        <v>5</v>
      </c>
      <c r="C300" s="168">
        <v>3</v>
      </c>
      <c r="D300" s="168">
        <v>12</v>
      </c>
      <c r="E300" s="169">
        <v>10</v>
      </c>
      <c r="F300" s="169">
        <v>11</v>
      </c>
      <c r="G300" s="169">
        <v>11</v>
      </c>
      <c r="H300" s="169">
        <v>4</v>
      </c>
      <c r="I300" s="169">
        <v>3</v>
      </c>
      <c r="J300" s="169">
        <v>5</v>
      </c>
      <c r="K300" s="169">
        <v>8</v>
      </c>
      <c r="L300" s="135">
        <v>5</v>
      </c>
      <c r="M300" s="136">
        <v>7</v>
      </c>
      <c r="N300" s="136">
        <v>6</v>
      </c>
      <c r="O300" s="136">
        <v>9</v>
      </c>
      <c r="P300" s="136">
        <v>6</v>
      </c>
    </row>
    <row r="301" spans="1:16" ht="15.75" customHeight="1" x14ac:dyDescent="0.3">
      <c r="A301" s="26" t="s">
        <v>76</v>
      </c>
      <c r="B301" s="168">
        <v>174</v>
      </c>
      <c r="C301" s="168">
        <v>161</v>
      </c>
      <c r="D301" s="168">
        <v>119</v>
      </c>
      <c r="E301" s="169">
        <v>94</v>
      </c>
      <c r="F301" s="169">
        <v>116</v>
      </c>
      <c r="G301" s="169">
        <v>135</v>
      </c>
      <c r="H301" s="169">
        <v>166</v>
      </c>
      <c r="I301" s="169">
        <v>231</v>
      </c>
      <c r="J301" s="169">
        <v>234</v>
      </c>
      <c r="K301" s="169">
        <v>244</v>
      </c>
      <c r="L301" s="135">
        <v>157</v>
      </c>
      <c r="M301" s="136">
        <v>146</v>
      </c>
      <c r="N301" s="136">
        <v>153</v>
      </c>
      <c r="O301" s="136">
        <v>236</v>
      </c>
      <c r="P301" s="136">
        <v>144</v>
      </c>
    </row>
    <row r="302" spans="1:16" ht="15.75" customHeight="1" x14ac:dyDescent="0.3">
      <c r="A302" s="6" t="s">
        <v>398</v>
      </c>
      <c r="B302" s="169">
        <v>0</v>
      </c>
      <c r="C302" s="169">
        <v>0</v>
      </c>
      <c r="D302" s="169">
        <v>0</v>
      </c>
      <c r="E302" s="169">
        <v>0</v>
      </c>
      <c r="F302" s="169">
        <v>0</v>
      </c>
      <c r="G302" s="169">
        <v>0</v>
      </c>
      <c r="H302" s="169">
        <v>0</v>
      </c>
      <c r="I302" s="169">
        <v>0</v>
      </c>
      <c r="J302" s="169">
        <v>0</v>
      </c>
      <c r="K302" s="169">
        <v>0</v>
      </c>
      <c r="L302" s="135">
        <v>1</v>
      </c>
      <c r="M302" s="136">
        <v>2</v>
      </c>
      <c r="N302" s="136">
        <v>0</v>
      </c>
      <c r="O302" s="136">
        <v>0</v>
      </c>
      <c r="P302" s="136">
        <v>0</v>
      </c>
    </row>
    <row r="303" spans="1:16" ht="15.75" customHeight="1" x14ac:dyDescent="0.3">
      <c r="A303" s="26" t="s">
        <v>78</v>
      </c>
      <c r="B303" s="168">
        <v>21</v>
      </c>
      <c r="C303" s="168">
        <v>19</v>
      </c>
      <c r="D303" s="168">
        <v>15</v>
      </c>
      <c r="E303" s="169">
        <v>20</v>
      </c>
      <c r="F303" s="169">
        <v>40</v>
      </c>
      <c r="G303" s="169">
        <v>22</v>
      </c>
      <c r="H303" s="169">
        <v>28</v>
      </c>
      <c r="I303" s="169">
        <v>47</v>
      </c>
      <c r="J303" s="169">
        <v>41</v>
      </c>
      <c r="K303" s="169">
        <v>35</v>
      </c>
      <c r="L303" s="135">
        <v>21</v>
      </c>
      <c r="M303" s="136">
        <v>22</v>
      </c>
      <c r="N303" s="136">
        <v>21</v>
      </c>
      <c r="O303" s="136">
        <v>34</v>
      </c>
      <c r="P303" s="136">
        <v>34</v>
      </c>
    </row>
    <row r="304" spans="1:16" ht="15.75" customHeight="1" x14ac:dyDescent="0.3">
      <c r="A304" s="26" t="s">
        <v>82</v>
      </c>
      <c r="B304" s="168">
        <v>58</v>
      </c>
      <c r="C304" s="168">
        <v>49</v>
      </c>
      <c r="D304" s="168">
        <v>62</v>
      </c>
      <c r="E304" s="169">
        <v>49</v>
      </c>
      <c r="F304" s="169">
        <v>44</v>
      </c>
      <c r="G304" s="169">
        <v>60</v>
      </c>
      <c r="H304" s="169">
        <v>45</v>
      </c>
      <c r="I304" s="169">
        <v>81</v>
      </c>
      <c r="J304" s="169">
        <v>105</v>
      </c>
      <c r="K304" s="169">
        <v>81</v>
      </c>
      <c r="L304" s="135">
        <v>39</v>
      </c>
      <c r="M304" s="136">
        <v>56</v>
      </c>
      <c r="N304" s="136">
        <v>60</v>
      </c>
      <c r="O304" s="136">
        <v>67</v>
      </c>
      <c r="P304" s="136">
        <v>137</v>
      </c>
    </row>
    <row r="305" spans="1:16" ht="15.75" customHeight="1" x14ac:dyDescent="0.3">
      <c r="A305" s="23" t="s">
        <v>111</v>
      </c>
      <c r="B305" s="168">
        <v>0</v>
      </c>
      <c r="C305" s="168">
        <v>0</v>
      </c>
      <c r="D305" s="168">
        <v>0</v>
      </c>
      <c r="E305" s="169">
        <v>0</v>
      </c>
      <c r="F305" s="169">
        <v>1</v>
      </c>
      <c r="G305" s="169">
        <v>0</v>
      </c>
      <c r="H305" s="169">
        <v>0</v>
      </c>
      <c r="I305" s="169">
        <v>0</v>
      </c>
      <c r="J305" s="169">
        <v>0</v>
      </c>
      <c r="K305" s="169">
        <v>1</v>
      </c>
      <c r="L305" s="135">
        <v>0</v>
      </c>
      <c r="M305" s="136">
        <v>0</v>
      </c>
      <c r="N305" s="136">
        <v>0</v>
      </c>
      <c r="O305" s="136">
        <v>0</v>
      </c>
      <c r="P305" s="136">
        <v>0</v>
      </c>
    </row>
    <row r="306" spans="1:16" ht="15.75" customHeight="1" x14ac:dyDescent="0.3">
      <c r="A306" s="21" t="s">
        <v>307</v>
      </c>
      <c r="B306" s="168">
        <v>0</v>
      </c>
      <c r="C306" s="168">
        <v>0</v>
      </c>
      <c r="D306" s="168">
        <v>0</v>
      </c>
      <c r="E306" s="169">
        <v>0</v>
      </c>
      <c r="F306" s="169">
        <v>1</v>
      </c>
      <c r="G306" s="169">
        <v>0</v>
      </c>
      <c r="H306" s="169">
        <v>0</v>
      </c>
      <c r="I306" s="169">
        <v>0</v>
      </c>
      <c r="J306" s="169">
        <v>0</v>
      </c>
      <c r="K306" s="169">
        <v>0</v>
      </c>
      <c r="L306" s="135">
        <v>0</v>
      </c>
      <c r="M306" s="136">
        <v>2</v>
      </c>
      <c r="N306" s="136">
        <v>2</v>
      </c>
      <c r="O306" s="136">
        <v>1</v>
      </c>
      <c r="P306" s="136">
        <v>1</v>
      </c>
    </row>
    <row r="307" spans="1:16" ht="15.75" customHeight="1" x14ac:dyDescent="0.3">
      <c r="A307" s="21"/>
      <c r="B307" s="168"/>
      <c r="C307" s="168"/>
      <c r="D307" s="168"/>
      <c r="E307" s="169"/>
      <c r="F307" s="169"/>
      <c r="G307" s="169"/>
      <c r="H307" s="169"/>
      <c r="I307" s="169"/>
      <c r="J307" s="169"/>
      <c r="K307" s="169"/>
      <c r="L307" s="135"/>
      <c r="M307" s="136"/>
      <c r="N307" s="136"/>
      <c r="O307" s="136"/>
      <c r="P307" s="136"/>
    </row>
    <row r="308" spans="1:16" ht="15.75" customHeight="1" x14ac:dyDescent="0.3">
      <c r="A308" s="37" t="s">
        <v>523</v>
      </c>
      <c r="B308" s="171">
        <f t="shared" ref="B308:I308" si="20">SUM(B310:B323)</f>
        <v>8</v>
      </c>
      <c r="C308" s="171">
        <f t="shared" si="20"/>
        <v>23</v>
      </c>
      <c r="D308" s="171">
        <f t="shared" si="20"/>
        <v>21</v>
      </c>
      <c r="E308" s="171">
        <f t="shared" si="20"/>
        <v>26</v>
      </c>
      <c r="F308" s="171">
        <f t="shared" si="20"/>
        <v>32</v>
      </c>
      <c r="G308" s="171">
        <f t="shared" si="20"/>
        <v>23</v>
      </c>
      <c r="H308" s="171">
        <f t="shared" si="20"/>
        <v>38</v>
      </c>
      <c r="I308" s="171">
        <f t="shared" si="20"/>
        <v>65</v>
      </c>
      <c r="J308" s="171">
        <f t="shared" ref="J308:P308" si="21">SUM(J310:J323)</f>
        <v>55</v>
      </c>
      <c r="K308" s="171">
        <f t="shared" si="21"/>
        <v>52</v>
      </c>
      <c r="L308" s="130">
        <f t="shared" si="21"/>
        <v>59</v>
      </c>
      <c r="M308" s="129">
        <f t="shared" si="21"/>
        <v>85</v>
      </c>
      <c r="N308" s="129">
        <f t="shared" si="21"/>
        <v>75</v>
      </c>
      <c r="O308" s="129">
        <f t="shared" si="21"/>
        <v>113</v>
      </c>
      <c r="P308" s="129">
        <f t="shared" si="21"/>
        <v>102</v>
      </c>
    </row>
    <row r="309" spans="1:16" ht="15.75" customHeight="1" x14ac:dyDescent="0.3">
      <c r="A309" s="37"/>
      <c r="B309" s="168"/>
      <c r="C309" s="168"/>
      <c r="D309" s="168"/>
      <c r="E309" s="169"/>
      <c r="F309" s="169"/>
      <c r="G309" s="169"/>
      <c r="H309" s="169"/>
      <c r="I309" s="169"/>
      <c r="J309" s="169"/>
      <c r="K309" s="169"/>
      <c r="L309" s="135"/>
      <c r="M309" s="136"/>
      <c r="N309" s="136"/>
      <c r="O309" s="136"/>
      <c r="P309" s="136"/>
    </row>
    <row r="310" spans="1:16" ht="15.75" customHeight="1" x14ac:dyDescent="0.3">
      <c r="A310" s="93" t="s">
        <v>308</v>
      </c>
      <c r="B310" s="168">
        <v>0</v>
      </c>
      <c r="C310" s="168">
        <v>0</v>
      </c>
      <c r="D310" s="168">
        <v>0</v>
      </c>
      <c r="E310" s="168">
        <v>0</v>
      </c>
      <c r="F310" s="168">
        <v>0</v>
      </c>
      <c r="G310" s="168">
        <v>0</v>
      </c>
      <c r="H310" s="168">
        <v>0</v>
      </c>
      <c r="I310" s="169">
        <v>1</v>
      </c>
      <c r="J310" s="169">
        <v>0</v>
      </c>
      <c r="K310" s="169">
        <v>0</v>
      </c>
      <c r="L310" s="135">
        <v>2</v>
      </c>
      <c r="M310" s="136">
        <v>0</v>
      </c>
      <c r="N310" s="136">
        <v>2</v>
      </c>
      <c r="O310" s="136">
        <v>3</v>
      </c>
      <c r="P310" s="136">
        <v>1</v>
      </c>
    </row>
    <row r="311" spans="1:16" ht="15.75" customHeight="1" x14ac:dyDescent="0.3">
      <c r="A311" s="93" t="s">
        <v>605</v>
      </c>
      <c r="B311" s="168">
        <v>0</v>
      </c>
      <c r="C311" s="168">
        <v>0</v>
      </c>
      <c r="D311" s="168">
        <v>0</v>
      </c>
      <c r="E311" s="168">
        <v>0</v>
      </c>
      <c r="F311" s="168">
        <v>0</v>
      </c>
      <c r="G311" s="168">
        <v>0</v>
      </c>
      <c r="H311" s="168">
        <v>0</v>
      </c>
      <c r="I311" s="168">
        <v>0</v>
      </c>
      <c r="J311" s="168">
        <v>0</v>
      </c>
      <c r="K311" s="168">
        <v>0</v>
      </c>
      <c r="L311" s="168">
        <v>0</v>
      </c>
      <c r="M311" s="168">
        <v>0</v>
      </c>
      <c r="N311" s="168">
        <v>0</v>
      </c>
      <c r="O311" s="136">
        <v>32</v>
      </c>
      <c r="P311" s="136">
        <v>0</v>
      </c>
    </row>
    <row r="312" spans="1:16" ht="15.75" customHeight="1" x14ac:dyDescent="0.3">
      <c r="A312" s="93" t="s">
        <v>309</v>
      </c>
      <c r="B312" s="168">
        <v>0</v>
      </c>
      <c r="C312" s="168">
        <v>0</v>
      </c>
      <c r="D312" s="168">
        <v>0</v>
      </c>
      <c r="E312" s="168">
        <v>0</v>
      </c>
      <c r="F312" s="168">
        <v>0</v>
      </c>
      <c r="G312" s="168">
        <v>0</v>
      </c>
      <c r="H312" s="168">
        <v>0</v>
      </c>
      <c r="I312" s="169">
        <v>4</v>
      </c>
      <c r="J312" s="169">
        <v>2</v>
      </c>
      <c r="K312" s="169">
        <v>0</v>
      </c>
      <c r="L312" s="135">
        <v>1</v>
      </c>
      <c r="M312" s="136">
        <v>2</v>
      </c>
      <c r="N312" s="136">
        <v>0</v>
      </c>
      <c r="O312" s="136">
        <v>0</v>
      </c>
      <c r="P312" s="136">
        <v>0</v>
      </c>
    </row>
    <row r="313" spans="1:16" ht="15.75" customHeight="1" x14ac:dyDescent="0.3">
      <c r="A313" s="6" t="s">
        <v>614</v>
      </c>
      <c r="B313" s="168">
        <v>0</v>
      </c>
      <c r="C313" s="168">
        <v>0</v>
      </c>
      <c r="D313" s="168">
        <v>0</v>
      </c>
      <c r="E313" s="168">
        <v>0</v>
      </c>
      <c r="F313" s="168">
        <v>0</v>
      </c>
      <c r="G313" s="168">
        <v>0</v>
      </c>
      <c r="H313" s="168">
        <v>0</v>
      </c>
      <c r="I313" s="169">
        <v>1</v>
      </c>
      <c r="J313" s="169">
        <v>1</v>
      </c>
      <c r="K313" s="169">
        <v>2</v>
      </c>
      <c r="L313" s="135">
        <v>2</v>
      </c>
      <c r="M313" s="136">
        <v>0</v>
      </c>
      <c r="N313" s="136">
        <v>1</v>
      </c>
      <c r="O313" s="136">
        <v>2</v>
      </c>
      <c r="P313" s="136">
        <v>10</v>
      </c>
    </row>
    <row r="314" spans="1:16" ht="15.75" customHeight="1" x14ac:dyDescent="0.3">
      <c r="A314" s="21" t="s">
        <v>209</v>
      </c>
      <c r="B314" s="168">
        <v>0</v>
      </c>
      <c r="C314" s="168">
        <v>0</v>
      </c>
      <c r="D314" s="168">
        <v>0</v>
      </c>
      <c r="E314" s="168">
        <v>0</v>
      </c>
      <c r="F314" s="168">
        <v>0</v>
      </c>
      <c r="G314" s="168">
        <v>0</v>
      </c>
      <c r="H314" s="168">
        <v>0</v>
      </c>
      <c r="I314" s="169">
        <v>0</v>
      </c>
      <c r="J314" s="169">
        <v>0</v>
      </c>
      <c r="K314" s="169">
        <v>2</v>
      </c>
      <c r="L314" s="135">
        <v>2</v>
      </c>
      <c r="M314" s="136">
        <v>1</v>
      </c>
      <c r="N314" s="136">
        <v>4</v>
      </c>
      <c r="O314" s="136">
        <v>4</v>
      </c>
      <c r="P314" s="136">
        <v>9</v>
      </c>
    </row>
    <row r="315" spans="1:16" ht="15.75" customHeight="1" x14ac:dyDescent="0.3">
      <c r="A315" s="21" t="s">
        <v>617</v>
      </c>
      <c r="B315" s="168">
        <v>0</v>
      </c>
      <c r="C315" s="168">
        <v>0</v>
      </c>
      <c r="D315" s="168">
        <v>0</v>
      </c>
      <c r="E315" s="168">
        <v>0</v>
      </c>
      <c r="F315" s="168">
        <v>0</v>
      </c>
      <c r="G315" s="168">
        <v>0</v>
      </c>
      <c r="H315" s="168">
        <v>0</v>
      </c>
      <c r="I315" s="168">
        <v>0</v>
      </c>
      <c r="J315" s="168">
        <v>0</v>
      </c>
      <c r="K315" s="168">
        <v>0</v>
      </c>
      <c r="L315" s="168">
        <v>0</v>
      </c>
      <c r="M315" s="168">
        <v>0</v>
      </c>
      <c r="N315" s="168">
        <v>0</v>
      </c>
      <c r="O315" s="136">
        <v>2</v>
      </c>
      <c r="P315" s="136">
        <v>2</v>
      </c>
    </row>
    <row r="316" spans="1:16" ht="15.75" customHeight="1" x14ac:dyDescent="0.3">
      <c r="A316" s="21" t="s">
        <v>214</v>
      </c>
      <c r="B316" s="168">
        <v>0</v>
      </c>
      <c r="C316" s="168">
        <v>0</v>
      </c>
      <c r="D316" s="168">
        <v>0</v>
      </c>
      <c r="E316" s="168">
        <v>0</v>
      </c>
      <c r="F316" s="168">
        <v>0</v>
      </c>
      <c r="G316" s="168">
        <v>0</v>
      </c>
      <c r="H316" s="168">
        <v>0</v>
      </c>
      <c r="I316" s="169">
        <v>1</v>
      </c>
      <c r="J316" s="169">
        <v>3</v>
      </c>
      <c r="K316" s="169">
        <v>3</v>
      </c>
      <c r="L316" s="135">
        <v>1</v>
      </c>
      <c r="M316" s="136">
        <v>12</v>
      </c>
      <c r="N316" s="136">
        <v>5</v>
      </c>
      <c r="O316" s="136">
        <v>15</v>
      </c>
      <c r="P316" s="136">
        <v>13</v>
      </c>
    </row>
    <row r="317" spans="1:16" ht="15.75" customHeight="1" x14ac:dyDescent="0.3">
      <c r="A317" s="21" t="s">
        <v>190</v>
      </c>
      <c r="B317" s="168">
        <v>0</v>
      </c>
      <c r="C317" s="168">
        <v>0</v>
      </c>
      <c r="D317" s="168">
        <v>0</v>
      </c>
      <c r="E317" s="168">
        <v>0</v>
      </c>
      <c r="F317" s="168">
        <v>0</v>
      </c>
      <c r="G317" s="168">
        <v>0</v>
      </c>
      <c r="H317" s="168">
        <v>0</v>
      </c>
      <c r="I317" s="169">
        <v>0</v>
      </c>
      <c r="J317" s="169">
        <v>0</v>
      </c>
      <c r="K317" s="169">
        <v>3</v>
      </c>
      <c r="L317" s="135">
        <v>2</v>
      </c>
      <c r="M317" s="136">
        <v>2</v>
      </c>
      <c r="N317" s="136">
        <v>2</v>
      </c>
      <c r="O317" s="136">
        <v>6</v>
      </c>
      <c r="P317" s="136">
        <v>4</v>
      </c>
    </row>
    <row r="318" spans="1:16" ht="15.75" customHeight="1" x14ac:dyDescent="0.3">
      <c r="A318" s="93" t="s">
        <v>97</v>
      </c>
      <c r="B318" s="168">
        <v>0</v>
      </c>
      <c r="C318" s="168">
        <v>0</v>
      </c>
      <c r="D318" s="168">
        <v>0</v>
      </c>
      <c r="E318" s="168">
        <v>0</v>
      </c>
      <c r="F318" s="168">
        <v>0</v>
      </c>
      <c r="G318" s="168">
        <v>0</v>
      </c>
      <c r="H318" s="168">
        <v>0</v>
      </c>
      <c r="I318" s="169">
        <v>0</v>
      </c>
      <c r="J318" s="169">
        <v>4</v>
      </c>
      <c r="K318" s="169">
        <v>1</v>
      </c>
      <c r="L318" s="135">
        <v>0</v>
      </c>
      <c r="M318" s="136">
        <v>4</v>
      </c>
      <c r="N318" s="136">
        <v>3</v>
      </c>
      <c r="O318" s="136">
        <v>2</v>
      </c>
      <c r="P318" s="136">
        <v>6</v>
      </c>
    </row>
    <row r="319" spans="1:16" ht="15.75" customHeight="1" x14ac:dyDescent="0.3">
      <c r="A319" s="93" t="s">
        <v>98</v>
      </c>
      <c r="B319" s="168">
        <v>0</v>
      </c>
      <c r="C319" s="168">
        <v>0</v>
      </c>
      <c r="D319" s="168">
        <v>0</v>
      </c>
      <c r="E319" s="168">
        <v>0</v>
      </c>
      <c r="F319" s="168">
        <v>0</v>
      </c>
      <c r="G319" s="168">
        <v>0</v>
      </c>
      <c r="H319" s="168">
        <v>0</v>
      </c>
      <c r="I319" s="169">
        <v>2</v>
      </c>
      <c r="J319" s="169">
        <v>4</v>
      </c>
      <c r="K319" s="169">
        <v>3</v>
      </c>
      <c r="L319" s="135">
        <v>3</v>
      </c>
      <c r="M319" s="136">
        <v>7</v>
      </c>
      <c r="N319" s="136">
        <v>3</v>
      </c>
      <c r="O319" s="136">
        <v>3</v>
      </c>
      <c r="P319" s="136">
        <v>5</v>
      </c>
    </row>
    <row r="320" spans="1:16" ht="15.75" customHeight="1" x14ac:dyDescent="0.3">
      <c r="A320" s="93" t="s">
        <v>310</v>
      </c>
      <c r="B320" s="168">
        <v>0</v>
      </c>
      <c r="C320" s="168">
        <v>0</v>
      </c>
      <c r="D320" s="168">
        <v>0</v>
      </c>
      <c r="E320" s="168">
        <v>0</v>
      </c>
      <c r="F320" s="168">
        <v>0</v>
      </c>
      <c r="G320" s="168">
        <v>0</v>
      </c>
      <c r="H320" s="168">
        <v>0</v>
      </c>
      <c r="I320" s="169">
        <v>1</v>
      </c>
      <c r="J320" s="169">
        <v>0</v>
      </c>
      <c r="K320" s="169">
        <v>0</v>
      </c>
      <c r="L320" s="135">
        <v>1</v>
      </c>
      <c r="M320" s="136">
        <v>0</v>
      </c>
      <c r="N320" s="136">
        <v>0</v>
      </c>
      <c r="O320" s="136">
        <v>2</v>
      </c>
      <c r="P320" s="136">
        <v>1</v>
      </c>
    </row>
    <row r="321" spans="1:16" ht="15.75" customHeight="1" x14ac:dyDescent="0.3">
      <c r="A321" s="21" t="s">
        <v>118</v>
      </c>
      <c r="B321" s="168">
        <v>0</v>
      </c>
      <c r="C321" s="168">
        <v>2</v>
      </c>
      <c r="D321" s="168">
        <v>0</v>
      </c>
      <c r="E321" s="169">
        <v>0</v>
      </c>
      <c r="F321" s="169">
        <v>2</v>
      </c>
      <c r="G321" s="169">
        <v>0</v>
      </c>
      <c r="H321" s="169">
        <v>0</v>
      </c>
      <c r="I321" s="169">
        <v>10</v>
      </c>
      <c r="J321" s="169">
        <v>6</v>
      </c>
      <c r="K321" s="169">
        <v>16</v>
      </c>
      <c r="L321" s="135">
        <v>18</v>
      </c>
      <c r="M321" s="136">
        <v>20</v>
      </c>
      <c r="N321" s="136">
        <v>22</v>
      </c>
      <c r="O321" s="136">
        <v>42</v>
      </c>
      <c r="P321" s="136">
        <v>51</v>
      </c>
    </row>
    <row r="322" spans="1:16" ht="16.5" customHeight="1" x14ac:dyDescent="0.3">
      <c r="A322" s="93" t="s">
        <v>132</v>
      </c>
      <c r="B322" s="168">
        <v>0</v>
      </c>
      <c r="C322" s="168">
        <v>0</v>
      </c>
      <c r="D322" s="168">
        <v>0</v>
      </c>
      <c r="E322" s="169">
        <v>0</v>
      </c>
      <c r="F322" s="169">
        <v>0</v>
      </c>
      <c r="G322" s="169">
        <v>0</v>
      </c>
      <c r="H322" s="169">
        <v>0</v>
      </c>
      <c r="I322" s="169">
        <v>1</v>
      </c>
      <c r="J322" s="169">
        <v>1</v>
      </c>
      <c r="K322" s="169">
        <v>4</v>
      </c>
      <c r="L322" s="135">
        <v>6</v>
      </c>
      <c r="M322" s="136">
        <v>4</v>
      </c>
      <c r="N322" s="136">
        <v>2</v>
      </c>
      <c r="O322" s="136">
        <v>0</v>
      </c>
      <c r="P322" s="136">
        <v>0</v>
      </c>
    </row>
    <row r="323" spans="1:16" ht="15.75" customHeight="1" x14ac:dyDescent="0.3">
      <c r="A323" s="26" t="s">
        <v>248</v>
      </c>
      <c r="B323" s="168">
        <v>8</v>
      </c>
      <c r="C323" s="168">
        <v>21</v>
      </c>
      <c r="D323" s="168">
        <v>21</v>
      </c>
      <c r="E323" s="169">
        <v>26</v>
      </c>
      <c r="F323" s="169">
        <v>30</v>
      </c>
      <c r="G323" s="169">
        <v>23</v>
      </c>
      <c r="H323" s="169">
        <v>38</v>
      </c>
      <c r="I323" s="169">
        <v>44</v>
      </c>
      <c r="J323" s="169">
        <v>34</v>
      </c>
      <c r="K323" s="169">
        <v>18</v>
      </c>
      <c r="L323" s="135">
        <v>21</v>
      </c>
      <c r="M323" s="136">
        <v>33</v>
      </c>
      <c r="N323" s="136">
        <v>31</v>
      </c>
      <c r="O323" s="136">
        <v>0</v>
      </c>
      <c r="P323" s="136">
        <v>0</v>
      </c>
    </row>
    <row r="324" spans="1:16" ht="15.75" customHeight="1" x14ac:dyDescent="0.3">
      <c r="A324" s="26"/>
      <c r="B324" s="169"/>
      <c r="C324" s="168"/>
      <c r="D324" s="168"/>
      <c r="E324" s="169"/>
      <c r="F324" s="169"/>
      <c r="G324" s="169"/>
      <c r="H324" s="169"/>
      <c r="I324" s="169"/>
      <c r="J324" s="169"/>
      <c r="K324" s="169"/>
      <c r="L324" s="135"/>
      <c r="M324" s="136"/>
      <c r="N324" s="136"/>
      <c r="O324" s="136"/>
      <c r="P324" s="136"/>
    </row>
    <row r="325" spans="1:16" ht="15.75" customHeight="1" x14ac:dyDescent="0.3">
      <c r="A325" s="37" t="s">
        <v>524</v>
      </c>
      <c r="B325" s="171">
        <f t="shared" ref="B325:M325" si="22">SUM(B327:B333)</f>
        <v>1</v>
      </c>
      <c r="C325" s="171">
        <f t="shared" si="22"/>
        <v>1</v>
      </c>
      <c r="D325" s="171">
        <f t="shared" si="22"/>
        <v>1</v>
      </c>
      <c r="E325" s="171">
        <f t="shared" si="22"/>
        <v>0</v>
      </c>
      <c r="F325" s="171">
        <f t="shared" si="22"/>
        <v>1</v>
      </c>
      <c r="G325" s="171">
        <f t="shared" si="22"/>
        <v>3</v>
      </c>
      <c r="H325" s="171">
        <f t="shared" si="22"/>
        <v>4</v>
      </c>
      <c r="I325" s="171">
        <f t="shared" si="22"/>
        <v>4</v>
      </c>
      <c r="J325" s="171">
        <f t="shared" si="22"/>
        <v>4</v>
      </c>
      <c r="K325" s="171">
        <f t="shared" si="22"/>
        <v>1</v>
      </c>
      <c r="L325" s="165">
        <f>SUM(L327:L333)</f>
        <v>1</v>
      </c>
      <c r="M325" s="129">
        <f t="shared" si="22"/>
        <v>0</v>
      </c>
      <c r="N325" s="129">
        <f>SUM(N327:N333)</f>
        <v>3</v>
      </c>
      <c r="O325" s="129">
        <f>SUM(O327:O333)</f>
        <v>1</v>
      </c>
      <c r="P325" s="129">
        <f>SUM(P327:P333)</f>
        <v>0</v>
      </c>
    </row>
    <row r="326" spans="1:16" ht="15.75" customHeight="1" x14ac:dyDescent="0.3">
      <c r="A326" s="26"/>
      <c r="B326" s="169"/>
      <c r="C326" s="169"/>
      <c r="D326" s="169"/>
      <c r="E326" s="169"/>
      <c r="F326" s="169"/>
      <c r="G326" s="169"/>
      <c r="H326" s="169"/>
      <c r="I326" s="169"/>
      <c r="J326" s="169"/>
      <c r="K326" s="169"/>
      <c r="L326" s="135"/>
      <c r="M326" s="136"/>
      <c r="N326" s="136"/>
      <c r="O326" s="136"/>
      <c r="P326" s="136"/>
    </row>
    <row r="327" spans="1:16" ht="15.75" customHeight="1" x14ac:dyDescent="0.3">
      <c r="A327" s="6" t="s">
        <v>311</v>
      </c>
      <c r="B327" s="168">
        <v>1</v>
      </c>
      <c r="C327" s="168">
        <v>0</v>
      </c>
      <c r="D327" s="168">
        <v>1</v>
      </c>
      <c r="E327" s="169">
        <v>0</v>
      </c>
      <c r="F327" s="169">
        <v>0</v>
      </c>
      <c r="G327" s="169">
        <v>0</v>
      </c>
      <c r="H327" s="169">
        <v>0</v>
      </c>
      <c r="I327" s="169">
        <v>2</v>
      </c>
      <c r="J327" s="169">
        <v>0</v>
      </c>
      <c r="K327" s="169">
        <v>0</v>
      </c>
      <c r="L327" s="135">
        <v>0</v>
      </c>
      <c r="M327" s="136">
        <v>0</v>
      </c>
      <c r="N327" s="136">
        <v>0</v>
      </c>
      <c r="O327" s="136">
        <v>0</v>
      </c>
      <c r="P327" s="136">
        <v>0</v>
      </c>
    </row>
    <row r="328" spans="1:16" ht="15.75" customHeight="1" x14ac:dyDescent="0.3">
      <c r="A328" s="26" t="s">
        <v>312</v>
      </c>
      <c r="B328" s="168">
        <v>0</v>
      </c>
      <c r="C328" s="168">
        <v>0</v>
      </c>
      <c r="D328" s="168">
        <v>0</v>
      </c>
      <c r="E328" s="169">
        <v>0</v>
      </c>
      <c r="F328" s="169">
        <v>0</v>
      </c>
      <c r="G328" s="169">
        <v>2</v>
      </c>
      <c r="H328" s="169">
        <v>2</v>
      </c>
      <c r="I328" s="169">
        <v>1</v>
      </c>
      <c r="J328" s="169">
        <v>0</v>
      </c>
      <c r="K328" s="169">
        <v>0</v>
      </c>
      <c r="L328" s="135">
        <v>0</v>
      </c>
      <c r="M328" s="136">
        <v>0</v>
      </c>
      <c r="N328" s="136">
        <v>1</v>
      </c>
      <c r="O328" s="136">
        <v>1</v>
      </c>
      <c r="P328" s="136">
        <v>0</v>
      </c>
    </row>
    <row r="329" spans="1:16" ht="15.75" customHeight="1" x14ac:dyDescent="0.3">
      <c r="A329" s="6" t="s">
        <v>585</v>
      </c>
      <c r="B329" s="168">
        <v>0</v>
      </c>
      <c r="C329" s="168">
        <v>0</v>
      </c>
      <c r="D329" s="168">
        <v>0</v>
      </c>
      <c r="E329" s="169">
        <v>0</v>
      </c>
      <c r="F329" s="169">
        <v>0</v>
      </c>
      <c r="G329" s="169">
        <v>0</v>
      </c>
      <c r="H329" s="169">
        <v>0</v>
      </c>
      <c r="I329" s="169">
        <v>0</v>
      </c>
      <c r="J329" s="169">
        <v>0</v>
      </c>
      <c r="K329" s="169">
        <v>0</v>
      </c>
      <c r="L329" s="135">
        <v>0</v>
      </c>
      <c r="M329" s="136">
        <v>0</v>
      </c>
      <c r="N329" s="136">
        <v>2</v>
      </c>
      <c r="O329" s="136">
        <v>0</v>
      </c>
      <c r="P329" s="136">
        <v>0</v>
      </c>
    </row>
    <row r="330" spans="1:16" ht="15.75" customHeight="1" x14ac:dyDescent="0.3">
      <c r="A330" s="26" t="s">
        <v>94</v>
      </c>
      <c r="B330" s="168">
        <v>0</v>
      </c>
      <c r="C330" s="168">
        <v>0</v>
      </c>
      <c r="D330" s="168">
        <v>0</v>
      </c>
      <c r="E330" s="168">
        <v>0</v>
      </c>
      <c r="F330" s="168">
        <v>0</v>
      </c>
      <c r="G330" s="168">
        <v>0</v>
      </c>
      <c r="H330" s="168">
        <v>0</v>
      </c>
      <c r="I330" s="168">
        <v>0</v>
      </c>
      <c r="J330" s="169">
        <v>1</v>
      </c>
      <c r="K330" s="169">
        <v>1</v>
      </c>
      <c r="L330" s="135">
        <v>0</v>
      </c>
      <c r="M330" s="136">
        <v>0</v>
      </c>
      <c r="N330" s="136">
        <v>0</v>
      </c>
      <c r="O330" s="136">
        <v>0</v>
      </c>
      <c r="P330" s="136">
        <v>0</v>
      </c>
    </row>
    <row r="331" spans="1:16" ht="15.75" customHeight="1" x14ac:dyDescent="0.3">
      <c r="A331" s="64" t="s">
        <v>313</v>
      </c>
      <c r="B331" s="168">
        <v>0</v>
      </c>
      <c r="C331" s="168">
        <v>0</v>
      </c>
      <c r="D331" s="168">
        <v>0</v>
      </c>
      <c r="E331" s="168">
        <v>0</v>
      </c>
      <c r="F331" s="168">
        <v>0</v>
      </c>
      <c r="G331" s="168">
        <v>0</v>
      </c>
      <c r="H331" s="168">
        <v>0</v>
      </c>
      <c r="I331" s="168">
        <v>0</v>
      </c>
      <c r="J331" s="169">
        <v>1</v>
      </c>
      <c r="K331" s="169">
        <v>0</v>
      </c>
      <c r="L331" s="135">
        <v>0</v>
      </c>
      <c r="M331" s="136">
        <v>0</v>
      </c>
      <c r="N331" s="136">
        <v>0</v>
      </c>
      <c r="O331" s="136">
        <v>0</v>
      </c>
      <c r="P331" s="136">
        <v>0</v>
      </c>
    </row>
    <row r="332" spans="1:16" ht="15.75" customHeight="1" x14ac:dyDescent="0.3">
      <c r="A332" s="6" t="s">
        <v>525</v>
      </c>
      <c r="B332" s="169">
        <v>0</v>
      </c>
      <c r="C332" s="169">
        <v>0</v>
      </c>
      <c r="D332" s="169">
        <v>0</v>
      </c>
      <c r="E332" s="169">
        <v>0</v>
      </c>
      <c r="F332" s="169">
        <v>0</v>
      </c>
      <c r="G332" s="169">
        <v>0</v>
      </c>
      <c r="H332" s="169">
        <v>0</v>
      </c>
      <c r="I332" s="169">
        <v>0</v>
      </c>
      <c r="J332" s="169">
        <v>0</v>
      </c>
      <c r="K332" s="169">
        <v>0</v>
      </c>
      <c r="L332" s="135">
        <v>1</v>
      </c>
      <c r="M332" s="136">
        <v>0</v>
      </c>
      <c r="N332" s="136">
        <v>0</v>
      </c>
      <c r="O332" s="136">
        <v>0</v>
      </c>
      <c r="P332" s="136">
        <v>0</v>
      </c>
    </row>
    <row r="333" spans="1:16" ht="15.75" customHeight="1" x14ac:dyDescent="0.3">
      <c r="A333" s="6" t="s">
        <v>314</v>
      </c>
      <c r="B333" s="168">
        <v>0</v>
      </c>
      <c r="C333" s="168">
        <v>1</v>
      </c>
      <c r="D333" s="168">
        <v>0</v>
      </c>
      <c r="E333" s="169">
        <v>0</v>
      </c>
      <c r="F333" s="169">
        <v>1</v>
      </c>
      <c r="G333" s="169">
        <v>1</v>
      </c>
      <c r="H333" s="169">
        <v>2</v>
      </c>
      <c r="I333" s="169">
        <v>1</v>
      </c>
      <c r="J333" s="169">
        <v>2</v>
      </c>
      <c r="K333" s="169">
        <v>0</v>
      </c>
      <c r="L333" s="135">
        <v>0</v>
      </c>
      <c r="M333" s="136">
        <v>0</v>
      </c>
      <c r="N333" s="136">
        <v>0</v>
      </c>
      <c r="O333" s="136">
        <v>0</v>
      </c>
      <c r="P333" s="136">
        <v>0</v>
      </c>
    </row>
    <row r="334" spans="1:16" ht="15.75" customHeight="1" x14ac:dyDescent="0.3">
      <c r="A334" s="30"/>
      <c r="B334" s="169"/>
      <c r="C334" s="168"/>
      <c r="D334" s="168"/>
      <c r="E334" s="169"/>
      <c r="F334" s="169"/>
      <c r="G334" s="169"/>
      <c r="H334" s="169"/>
      <c r="I334" s="169"/>
      <c r="J334" s="169"/>
      <c r="K334" s="169"/>
      <c r="L334" s="135"/>
      <c r="M334" s="136"/>
      <c r="N334" s="136"/>
      <c r="O334" s="136"/>
      <c r="P334" s="136"/>
    </row>
    <row r="335" spans="1:16" ht="15.75" customHeight="1" x14ac:dyDescent="0.3">
      <c r="A335" s="37" t="s">
        <v>526</v>
      </c>
      <c r="B335" s="171">
        <f t="shared" ref="B335:M335" si="23">SUM(B337:B350)</f>
        <v>8735</v>
      </c>
      <c r="C335" s="171">
        <f t="shared" si="23"/>
        <v>5085</v>
      </c>
      <c r="D335" s="171">
        <f t="shared" si="23"/>
        <v>5521</v>
      </c>
      <c r="E335" s="171">
        <f t="shared" si="23"/>
        <v>4001</v>
      </c>
      <c r="F335" s="171">
        <f t="shared" si="23"/>
        <v>4462</v>
      </c>
      <c r="G335" s="171">
        <f t="shared" si="23"/>
        <v>4649</v>
      </c>
      <c r="H335" s="171">
        <f t="shared" si="23"/>
        <v>4228</v>
      </c>
      <c r="I335" s="171">
        <f t="shared" si="23"/>
        <v>4112</v>
      </c>
      <c r="J335" s="171">
        <f t="shared" si="23"/>
        <v>3053</v>
      </c>
      <c r="K335" s="171">
        <f t="shared" si="23"/>
        <v>3110</v>
      </c>
      <c r="L335" s="165">
        <f t="shared" si="23"/>
        <v>3783</v>
      </c>
      <c r="M335" s="129">
        <f t="shared" si="23"/>
        <v>3097</v>
      </c>
      <c r="N335" s="129">
        <f>SUM(N337:N350)</f>
        <v>2922</v>
      </c>
      <c r="O335" s="129">
        <f>SUM(O337:O350)</f>
        <v>3001</v>
      </c>
      <c r="P335" s="129">
        <f>SUM(P337:P350)</f>
        <v>3237</v>
      </c>
    </row>
    <row r="336" spans="1:16" ht="15.75" customHeight="1" x14ac:dyDescent="0.3">
      <c r="A336" s="26"/>
      <c r="B336" s="169"/>
      <c r="C336" s="169"/>
      <c r="D336" s="169"/>
      <c r="E336" s="169"/>
      <c r="F336" s="169"/>
      <c r="G336" s="169"/>
      <c r="H336" s="169"/>
      <c r="I336" s="169"/>
      <c r="J336" s="169"/>
      <c r="K336" s="169"/>
      <c r="L336" s="135"/>
      <c r="M336" s="136"/>
      <c r="N336" s="136"/>
      <c r="O336" s="136"/>
      <c r="P336" s="136"/>
    </row>
    <row r="337" spans="1:16" ht="15.75" customHeight="1" x14ac:dyDescent="0.3">
      <c r="A337" s="6" t="s">
        <v>561</v>
      </c>
      <c r="B337" s="168">
        <v>3947</v>
      </c>
      <c r="C337" s="168">
        <v>1538</v>
      </c>
      <c r="D337" s="168">
        <v>1997</v>
      </c>
      <c r="E337" s="169">
        <v>536</v>
      </c>
      <c r="F337" s="169">
        <v>296</v>
      </c>
      <c r="G337" s="169">
        <v>257</v>
      </c>
      <c r="H337" s="169">
        <v>283</v>
      </c>
      <c r="I337" s="169">
        <v>327</v>
      </c>
      <c r="J337" s="169">
        <v>326</v>
      </c>
      <c r="K337" s="169">
        <v>293</v>
      </c>
      <c r="L337" s="135">
        <v>296</v>
      </c>
      <c r="M337" s="136">
        <v>291</v>
      </c>
      <c r="N337" s="136">
        <v>207</v>
      </c>
      <c r="O337" s="136">
        <v>211</v>
      </c>
      <c r="P337" s="146">
        <v>181</v>
      </c>
    </row>
    <row r="338" spans="1:16" ht="15.75" customHeight="1" x14ac:dyDescent="0.3">
      <c r="A338" s="26" t="s">
        <v>1</v>
      </c>
      <c r="B338" s="168">
        <v>0</v>
      </c>
      <c r="C338" s="168">
        <v>3</v>
      </c>
      <c r="D338" s="168">
        <v>2</v>
      </c>
      <c r="E338" s="169">
        <v>1</v>
      </c>
      <c r="F338" s="169">
        <v>0</v>
      </c>
      <c r="G338" s="169">
        <v>0</v>
      </c>
      <c r="H338" s="169">
        <v>0</v>
      </c>
      <c r="I338" s="169">
        <v>0</v>
      </c>
      <c r="J338" s="169">
        <v>0</v>
      </c>
      <c r="K338" s="169">
        <v>1</v>
      </c>
      <c r="L338" s="135">
        <v>0</v>
      </c>
      <c r="M338" s="136">
        <v>0</v>
      </c>
      <c r="N338" s="136">
        <v>0</v>
      </c>
      <c r="O338" s="136">
        <v>1</v>
      </c>
      <c r="P338" s="146">
        <v>1</v>
      </c>
    </row>
    <row r="339" spans="1:16" ht="15.75" customHeight="1" x14ac:dyDescent="0.3">
      <c r="A339" s="26" t="s">
        <v>13</v>
      </c>
      <c r="B339" s="168">
        <v>609</v>
      </c>
      <c r="C339" s="168">
        <v>578</v>
      </c>
      <c r="D339" s="168">
        <v>658</v>
      </c>
      <c r="E339" s="169">
        <v>859</v>
      </c>
      <c r="F339" s="169">
        <v>760</v>
      </c>
      <c r="G339" s="169">
        <v>880</v>
      </c>
      <c r="H339" s="169">
        <v>959</v>
      </c>
      <c r="I339" s="169">
        <v>989</v>
      </c>
      <c r="J339" s="169">
        <v>799</v>
      </c>
      <c r="K339" s="169">
        <v>966</v>
      </c>
      <c r="L339" s="135">
        <v>1259</v>
      </c>
      <c r="M339" s="136">
        <v>1117</v>
      </c>
      <c r="N339" s="136">
        <v>1226</v>
      </c>
      <c r="O339" s="136">
        <v>1372</v>
      </c>
      <c r="P339" s="146">
        <v>1582</v>
      </c>
    </row>
    <row r="340" spans="1:16" ht="15.75" customHeight="1" x14ac:dyDescent="0.3">
      <c r="A340" s="21" t="s">
        <v>14</v>
      </c>
      <c r="B340" s="168">
        <v>0</v>
      </c>
      <c r="C340" s="168">
        <v>0</v>
      </c>
      <c r="D340" s="168">
        <v>0</v>
      </c>
      <c r="E340" s="169">
        <v>3</v>
      </c>
      <c r="F340" s="169">
        <v>2</v>
      </c>
      <c r="G340" s="169">
        <v>40</v>
      </c>
      <c r="H340" s="169">
        <v>0</v>
      </c>
      <c r="I340" s="169">
        <v>1</v>
      </c>
      <c r="J340" s="169">
        <v>2</v>
      </c>
      <c r="K340" s="169">
        <v>1</v>
      </c>
      <c r="L340" s="135">
        <v>1</v>
      </c>
      <c r="M340" s="136">
        <v>0</v>
      </c>
      <c r="N340" s="136">
        <v>2</v>
      </c>
      <c r="O340" s="136">
        <v>0</v>
      </c>
      <c r="P340" s="146">
        <v>0</v>
      </c>
    </row>
    <row r="341" spans="1:16" ht="15.75" customHeight="1" x14ac:dyDescent="0.3">
      <c r="A341" s="21" t="s">
        <v>15</v>
      </c>
      <c r="B341" s="168">
        <v>731</v>
      </c>
      <c r="C341" s="168">
        <v>631</v>
      </c>
      <c r="D341" s="168">
        <v>714</v>
      </c>
      <c r="E341" s="169">
        <v>448</v>
      </c>
      <c r="F341" s="169">
        <v>319</v>
      </c>
      <c r="G341" s="169">
        <v>231</v>
      </c>
      <c r="H341" s="169">
        <v>453</v>
      </c>
      <c r="I341" s="169">
        <v>210</v>
      </c>
      <c r="J341" s="169">
        <v>50</v>
      </c>
      <c r="K341" s="169">
        <v>149</v>
      </c>
      <c r="L341" s="135">
        <v>84</v>
      </c>
      <c r="M341" s="136">
        <v>45</v>
      </c>
      <c r="N341" s="136">
        <v>65</v>
      </c>
      <c r="O341" s="136">
        <v>98</v>
      </c>
      <c r="P341" s="146">
        <v>97</v>
      </c>
    </row>
    <row r="342" spans="1:16" ht="15.75" customHeight="1" x14ac:dyDescent="0.3">
      <c r="A342" s="21" t="s">
        <v>16</v>
      </c>
      <c r="B342" s="168">
        <v>54</v>
      </c>
      <c r="C342" s="168">
        <v>208</v>
      </c>
      <c r="D342" s="168">
        <v>268</v>
      </c>
      <c r="E342" s="169">
        <v>324</v>
      </c>
      <c r="F342" s="169">
        <v>407</v>
      </c>
      <c r="G342" s="169">
        <v>712</v>
      </c>
      <c r="H342" s="169">
        <v>497</v>
      </c>
      <c r="I342" s="169">
        <v>588</v>
      </c>
      <c r="J342" s="169">
        <v>383</v>
      </c>
      <c r="K342" s="169">
        <v>448</v>
      </c>
      <c r="L342" s="135">
        <v>829</v>
      </c>
      <c r="M342" s="136">
        <v>347</v>
      </c>
      <c r="N342" s="136">
        <v>222</v>
      </c>
      <c r="O342" s="136">
        <v>100</v>
      </c>
      <c r="P342" s="146">
        <v>80</v>
      </c>
    </row>
    <row r="343" spans="1:16" ht="15.75" customHeight="1" x14ac:dyDescent="0.3">
      <c r="A343" s="26" t="s">
        <v>17</v>
      </c>
      <c r="B343" s="168">
        <v>30</v>
      </c>
      <c r="C343" s="168">
        <v>25</v>
      </c>
      <c r="D343" s="168">
        <v>12</v>
      </c>
      <c r="E343" s="169">
        <v>12</v>
      </c>
      <c r="F343" s="169">
        <v>12</v>
      </c>
      <c r="G343" s="169">
        <v>27</v>
      </c>
      <c r="H343" s="169">
        <v>43</v>
      </c>
      <c r="I343" s="169">
        <v>44</v>
      </c>
      <c r="J343" s="169">
        <v>42</v>
      </c>
      <c r="K343" s="169">
        <v>28</v>
      </c>
      <c r="L343" s="135">
        <v>44</v>
      </c>
      <c r="M343" s="136">
        <v>41</v>
      </c>
      <c r="N343" s="136">
        <v>43</v>
      </c>
      <c r="O343" s="136">
        <v>49</v>
      </c>
      <c r="P343" s="146">
        <v>41</v>
      </c>
    </row>
    <row r="344" spans="1:16" ht="15.75" customHeight="1" x14ac:dyDescent="0.3">
      <c r="A344" s="26" t="s">
        <v>18</v>
      </c>
      <c r="B344" s="168">
        <v>23</v>
      </c>
      <c r="C344" s="168">
        <v>7</v>
      </c>
      <c r="D344" s="168">
        <v>11</v>
      </c>
      <c r="E344" s="169">
        <v>10</v>
      </c>
      <c r="F344" s="169">
        <v>10</v>
      </c>
      <c r="G344" s="169">
        <v>14</v>
      </c>
      <c r="H344" s="169">
        <v>3</v>
      </c>
      <c r="I344" s="169">
        <v>3</v>
      </c>
      <c r="J344" s="169">
        <v>4</v>
      </c>
      <c r="K344" s="169">
        <v>4</v>
      </c>
      <c r="L344" s="135">
        <v>3</v>
      </c>
      <c r="M344" s="136">
        <v>3</v>
      </c>
      <c r="N344" s="136">
        <v>2</v>
      </c>
      <c r="O344" s="136">
        <v>3</v>
      </c>
      <c r="P344" s="146">
        <v>5</v>
      </c>
    </row>
    <row r="345" spans="1:16" ht="15.75" customHeight="1" x14ac:dyDescent="0.3">
      <c r="A345" s="26" t="s">
        <v>19</v>
      </c>
      <c r="B345" s="168">
        <v>1191</v>
      </c>
      <c r="C345" s="168">
        <v>693</v>
      </c>
      <c r="D345" s="168">
        <v>485</v>
      </c>
      <c r="E345" s="169">
        <v>516</v>
      </c>
      <c r="F345" s="169">
        <v>900</v>
      </c>
      <c r="G345" s="169">
        <v>973</v>
      </c>
      <c r="H345" s="169">
        <v>912</v>
      </c>
      <c r="I345" s="169">
        <v>947</v>
      </c>
      <c r="J345" s="169">
        <v>627</v>
      </c>
      <c r="K345" s="169">
        <v>539</v>
      </c>
      <c r="L345" s="135">
        <v>596</v>
      </c>
      <c r="M345" s="136">
        <v>611</v>
      </c>
      <c r="N345" s="136">
        <v>459</v>
      </c>
      <c r="O345" s="136">
        <v>530</v>
      </c>
      <c r="P345" s="146">
        <v>626</v>
      </c>
    </row>
    <row r="346" spans="1:16" ht="15.75" customHeight="1" x14ac:dyDescent="0.3">
      <c r="A346" s="26" t="s">
        <v>315</v>
      </c>
      <c r="B346" s="168">
        <v>0</v>
      </c>
      <c r="C346" s="168">
        <v>0</v>
      </c>
      <c r="D346" s="168">
        <v>0</v>
      </c>
      <c r="E346" s="169">
        <v>1</v>
      </c>
      <c r="F346" s="169">
        <v>1</v>
      </c>
      <c r="G346" s="169">
        <v>0</v>
      </c>
      <c r="H346" s="169">
        <v>0</v>
      </c>
      <c r="I346" s="169">
        <v>0</v>
      </c>
      <c r="J346" s="169">
        <v>0</v>
      </c>
      <c r="K346" s="169">
        <v>0</v>
      </c>
      <c r="L346" s="135">
        <v>0</v>
      </c>
      <c r="M346" s="136">
        <v>0</v>
      </c>
      <c r="N346" s="136">
        <v>0</v>
      </c>
      <c r="O346" s="136">
        <v>0</v>
      </c>
      <c r="P346" s="146">
        <v>0</v>
      </c>
    </row>
    <row r="347" spans="1:16" ht="15.75" customHeight="1" x14ac:dyDescent="0.3">
      <c r="A347" s="6" t="s">
        <v>234</v>
      </c>
      <c r="B347" s="168">
        <v>4</v>
      </c>
      <c r="C347" s="168">
        <v>15</v>
      </c>
      <c r="D347" s="168">
        <v>29</v>
      </c>
      <c r="E347" s="169">
        <v>22</v>
      </c>
      <c r="F347" s="169">
        <v>17</v>
      </c>
      <c r="G347" s="169">
        <v>17</v>
      </c>
      <c r="H347" s="169">
        <v>13</v>
      </c>
      <c r="I347" s="169">
        <v>7</v>
      </c>
      <c r="J347" s="169">
        <v>6</v>
      </c>
      <c r="K347" s="169">
        <v>8</v>
      </c>
      <c r="L347" s="135">
        <v>14</v>
      </c>
      <c r="M347" s="136">
        <v>2</v>
      </c>
      <c r="N347" s="136">
        <v>8</v>
      </c>
      <c r="O347" s="136">
        <v>5</v>
      </c>
      <c r="P347" s="146">
        <v>9</v>
      </c>
    </row>
    <row r="348" spans="1:16" ht="15.75" customHeight="1" x14ac:dyDescent="0.3">
      <c r="A348" s="26" t="s">
        <v>114</v>
      </c>
      <c r="B348" s="168">
        <v>1</v>
      </c>
      <c r="C348" s="168">
        <v>2</v>
      </c>
      <c r="D348" s="168">
        <v>0</v>
      </c>
      <c r="E348" s="169">
        <v>0</v>
      </c>
      <c r="F348" s="169">
        <v>3</v>
      </c>
      <c r="G348" s="169">
        <v>2</v>
      </c>
      <c r="H348" s="169">
        <v>2</v>
      </c>
      <c r="I348" s="169">
        <v>2</v>
      </c>
      <c r="J348" s="169">
        <v>0</v>
      </c>
      <c r="K348" s="169">
        <v>1</v>
      </c>
      <c r="L348" s="135">
        <v>1</v>
      </c>
      <c r="M348" s="136">
        <v>0</v>
      </c>
      <c r="N348" s="136">
        <v>0</v>
      </c>
      <c r="O348" s="136">
        <v>0</v>
      </c>
      <c r="P348" s="146">
        <v>0</v>
      </c>
    </row>
    <row r="349" spans="1:16" ht="15.75" customHeight="1" x14ac:dyDescent="0.3">
      <c r="A349" s="6" t="s">
        <v>240</v>
      </c>
      <c r="B349" s="168">
        <v>0</v>
      </c>
      <c r="C349" s="168">
        <v>0</v>
      </c>
      <c r="D349" s="168">
        <v>5</v>
      </c>
      <c r="E349" s="169">
        <v>6</v>
      </c>
      <c r="F349" s="169">
        <v>8</v>
      </c>
      <c r="G349" s="169">
        <v>6</v>
      </c>
      <c r="H349" s="169">
        <v>6</v>
      </c>
      <c r="I349" s="169">
        <v>1</v>
      </c>
      <c r="J349" s="169">
        <v>4</v>
      </c>
      <c r="K349" s="169">
        <v>5</v>
      </c>
      <c r="L349" s="135">
        <v>8</v>
      </c>
      <c r="M349" s="136">
        <v>5</v>
      </c>
      <c r="N349" s="136">
        <v>5</v>
      </c>
      <c r="O349" s="136">
        <v>0</v>
      </c>
      <c r="P349" s="146">
        <v>0</v>
      </c>
    </row>
    <row r="350" spans="1:16" ht="15.75" customHeight="1" x14ac:dyDescent="0.3">
      <c r="A350" s="6" t="s">
        <v>242</v>
      </c>
      <c r="B350" s="168">
        <v>2145</v>
      </c>
      <c r="C350" s="168">
        <v>1385</v>
      </c>
      <c r="D350" s="168">
        <v>1340</v>
      </c>
      <c r="E350" s="169">
        <v>1263</v>
      </c>
      <c r="F350" s="169">
        <v>1727</v>
      </c>
      <c r="G350" s="169">
        <v>1490</v>
      </c>
      <c r="H350" s="169">
        <v>1057</v>
      </c>
      <c r="I350" s="169">
        <v>993</v>
      </c>
      <c r="J350" s="169">
        <v>810</v>
      </c>
      <c r="K350" s="169">
        <v>667</v>
      </c>
      <c r="L350" s="135">
        <v>648</v>
      </c>
      <c r="M350" s="136">
        <v>635</v>
      </c>
      <c r="N350" s="136">
        <v>683</v>
      </c>
      <c r="O350" s="136">
        <v>632</v>
      </c>
      <c r="P350" s="146">
        <v>615</v>
      </c>
    </row>
    <row r="351" spans="1:16" ht="15.75" customHeight="1" x14ac:dyDescent="0.3">
      <c r="B351" s="170"/>
      <c r="C351" s="170"/>
      <c r="D351" s="170"/>
      <c r="E351" s="170"/>
      <c r="F351" s="169"/>
      <c r="G351" s="169"/>
      <c r="H351" s="169"/>
      <c r="I351" s="170"/>
      <c r="J351" s="170"/>
      <c r="K351" s="170"/>
      <c r="L351" s="137"/>
      <c r="M351" s="140"/>
      <c r="N351" s="140"/>
      <c r="O351" s="140"/>
      <c r="P351" s="146"/>
    </row>
    <row r="352" spans="1:16" ht="15.75" customHeight="1" x14ac:dyDescent="0.3">
      <c r="A352" s="76" t="s">
        <v>675</v>
      </c>
      <c r="B352" s="171">
        <f>SUM(B354:B355)</f>
        <v>0</v>
      </c>
      <c r="C352" s="171">
        <f t="shared" ref="C352:N352" si="24">SUM(C354:C355)</f>
        <v>0</v>
      </c>
      <c r="D352" s="171">
        <f t="shared" si="24"/>
        <v>0</v>
      </c>
      <c r="E352" s="171">
        <f t="shared" si="24"/>
        <v>0</v>
      </c>
      <c r="F352" s="171">
        <f t="shared" si="24"/>
        <v>0</v>
      </c>
      <c r="G352" s="171">
        <f t="shared" si="24"/>
        <v>0</v>
      </c>
      <c r="H352" s="171">
        <f t="shared" si="24"/>
        <v>0</v>
      </c>
      <c r="I352" s="171">
        <f t="shared" si="24"/>
        <v>0</v>
      </c>
      <c r="J352" s="171">
        <f t="shared" si="24"/>
        <v>0</v>
      </c>
      <c r="K352" s="171">
        <f t="shared" si="24"/>
        <v>0</v>
      </c>
      <c r="L352" s="171">
        <f t="shared" si="24"/>
        <v>0</v>
      </c>
      <c r="M352" s="171">
        <f t="shared" si="24"/>
        <v>0</v>
      </c>
      <c r="N352" s="171">
        <f t="shared" si="24"/>
        <v>0</v>
      </c>
      <c r="O352" s="171">
        <f>SUM(O354:O355)</f>
        <v>31</v>
      </c>
      <c r="P352" s="221">
        <f>SUM(P354:P355)</f>
        <v>69</v>
      </c>
    </row>
    <row r="353" spans="1:16" ht="15.75" customHeight="1" x14ac:dyDescent="0.3">
      <c r="A353" s="76"/>
      <c r="B353" s="170"/>
      <c r="C353" s="170"/>
      <c r="D353" s="170"/>
      <c r="E353" s="170"/>
      <c r="F353" s="169"/>
      <c r="G353" s="169"/>
      <c r="H353" s="169"/>
      <c r="I353" s="170"/>
      <c r="J353" s="170"/>
      <c r="K353" s="170"/>
      <c r="L353" s="137"/>
      <c r="M353" s="140"/>
      <c r="N353" s="140"/>
      <c r="O353" s="140"/>
      <c r="P353" s="146"/>
    </row>
    <row r="354" spans="1:16" ht="15.75" customHeight="1" x14ac:dyDescent="0.3">
      <c r="A354" s="6" t="s">
        <v>606</v>
      </c>
      <c r="B354" s="182">
        <v>0</v>
      </c>
      <c r="C354" s="182">
        <v>0</v>
      </c>
      <c r="D354" s="182">
        <v>0</v>
      </c>
      <c r="E354" s="182">
        <v>0</v>
      </c>
      <c r="F354" s="182">
        <v>0</v>
      </c>
      <c r="G354" s="182">
        <v>0</v>
      </c>
      <c r="H354" s="182">
        <v>0</v>
      </c>
      <c r="I354" s="182">
        <v>0</v>
      </c>
      <c r="J354" s="182">
        <v>0</v>
      </c>
      <c r="K354" s="182">
        <v>0</v>
      </c>
      <c r="L354" s="182">
        <v>0</v>
      </c>
      <c r="M354" s="182">
        <v>0</v>
      </c>
      <c r="N354" s="182">
        <v>0</v>
      </c>
      <c r="O354" s="136">
        <v>15</v>
      </c>
      <c r="P354" s="146">
        <v>51</v>
      </c>
    </row>
    <row r="355" spans="1:16" ht="15.75" customHeight="1" x14ac:dyDescent="0.3">
      <c r="A355" s="6" t="s">
        <v>618</v>
      </c>
      <c r="B355" s="182">
        <v>0</v>
      </c>
      <c r="C355" s="182">
        <v>0</v>
      </c>
      <c r="D355" s="182">
        <v>0</v>
      </c>
      <c r="E355" s="182">
        <v>0</v>
      </c>
      <c r="F355" s="182">
        <v>0</v>
      </c>
      <c r="G355" s="182">
        <v>0</v>
      </c>
      <c r="H355" s="182">
        <v>0</v>
      </c>
      <c r="I355" s="182">
        <v>0</v>
      </c>
      <c r="J355" s="182">
        <v>0</v>
      </c>
      <c r="K355" s="182">
        <v>0</v>
      </c>
      <c r="L355" s="182">
        <v>0</v>
      </c>
      <c r="M355" s="182">
        <v>0</v>
      </c>
      <c r="N355" s="182">
        <v>0</v>
      </c>
      <c r="O355" s="136">
        <v>16</v>
      </c>
      <c r="P355" s="146">
        <v>18</v>
      </c>
    </row>
    <row r="356" spans="1:16" ht="15.75" customHeight="1" x14ac:dyDescent="0.3">
      <c r="B356" s="170"/>
      <c r="C356" s="170"/>
      <c r="D356" s="170"/>
      <c r="E356" s="170"/>
      <c r="F356" s="169"/>
      <c r="G356" s="169"/>
      <c r="H356" s="169"/>
      <c r="I356" s="170"/>
      <c r="J356" s="170"/>
      <c r="K356" s="170"/>
      <c r="L356" s="137"/>
      <c r="M356" s="140"/>
      <c r="N356" s="140"/>
      <c r="O356" s="140"/>
      <c r="P356" s="140"/>
    </row>
    <row r="357" spans="1:16" ht="15.75" customHeight="1" x14ac:dyDescent="0.3">
      <c r="A357" s="138" t="s">
        <v>527</v>
      </c>
      <c r="B357" s="171">
        <f t="shared" ref="B357:O357" si="25">SUM(B359:B373)</f>
        <v>10567</v>
      </c>
      <c r="C357" s="171">
        <f t="shared" si="25"/>
        <v>12765</v>
      </c>
      <c r="D357" s="171">
        <f t="shared" si="25"/>
        <v>12148</v>
      </c>
      <c r="E357" s="171">
        <f t="shared" si="25"/>
        <v>18083</v>
      </c>
      <c r="F357" s="171">
        <f t="shared" si="25"/>
        <v>29408</v>
      </c>
      <c r="G357" s="171">
        <f t="shared" si="25"/>
        <v>62416</v>
      </c>
      <c r="H357" s="171">
        <f t="shared" si="25"/>
        <v>64217</v>
      </c>
      <c r="I357" s="171">
        <f t="shared" si="25"/>
        <v>49523</v>
      </c>
      <c r="J357" s="171">
        <f t="shared" si="25"/>
        <v>3044</v>
      </c>
      <c r="K357" s="171">
        <f t="shared" si="25"/>
        <v>2512</v>
      </c>
      <c r="L357" s="130">
        <f t="shared" si="25"/>
        <v>2765</v>
      </c>
      <c r="M357" s="129">
        <f t="shared" si="25"/>
        <v>2851</v>
      </c>
      <c r="N357" s="129">
        <f t="shared" si="25"/>
        <v>3058</v>
      </c>
      <c r="O357" s="129">
        <f t="shared" si="25"/>
        <v>3454</v>
      </c>
      <c r="P357" s="129">
        <f>SUM(P359:P373)</f>
        <v>3164</v>
      </c>
    </row>
    <row r="358" spans="1:16" ht="15.75" customHeight="1" x14ac:dyDescent="0.3">
      <c r="A358" s="26"/>
      <c r="B358" s="169"/>
      <c r="C358" s="169"/>
      <c r="D358" s="169"/>
      <c r="E358" s="169"/>
      <c r="F358" s="169"/>
      <c r="G358" s="169"/>
      <c r="H358" s="169"/>
      <c r="I358" s="169"/>
      <c r="J358" s="169"/>
      <c r="K358" s="169"/>
      <c r="L358" s="135"/>
      <c r="M358" s="136"/>
      <c r="N358" s="136"/>
      <c r="O358" s="136"/>
      <c r="P358" s="136"/>
    </row>
    <row r="359" spans="1:16" ht="15.75" customHeight="1" x14ac:dyDescent="0.3">
      <c r="A359" s="24" t="s">
        <v>668</v>
      </c>
      <c r="B359" s="168">
        <v>2</v>
      </c>
      <c r="C359" s="168">
        <v>4</v>
      </c>
      <c r="D359" s="168">
        <v>1</v>
      </c>
      <c r="E359" s="169">
        <v>7</v>
      </c>
      <c r="F359" s="169">
        <v>4</v>
      </c>
      <c r="G359" s="169">
        <v>5</v>
      </c>
      <c r="H359" s="169">
        <v>4</v>
      </c>
      <c r="I359" s="169">
        <v>9</v>
      </c>
      <c r="J359" s="169">
        <v>5</v>
      </c>
      <c r="K359" s="169">
        <v>9</v>
      </c>
      <c r="L359" s="135">
        <v>16</v>
      </c>
      <c r="M359" s="136">
        <v>11</v>
      </c>
      <c r="N359" s="136">
        <v>19</v>
      </c>
      <c r="O359" s="136">
        <v>36</v>
      </c>
      <c r="P359" s="136">
        <v>18</v>
      </c>
    </row>
    <row r="360" spans="1:16" ht="15.75" customHeight="1" x14ac:dyDescent="0.3">
      <c r="A360" s="24" t="s">
        <v>199</v>
      </c>
      <c r="B360" s="168">
        <v>0</v>
      </c>
      <c r="C360" s="168">
        <v>1</v>
      </c>
      <c r="D360" s="168">
        <v>5</v>
      </c>
      <c r="E360" s="169">
        <v>2</v>
      </c>
      <c r="F360" s="169">
        <v>14</v>
      </c>
      <c r="G360" s="169">
        <v>20</v>
      </c>
      <c r="H360" s="169">
        <v>22</v>
      </c>
      <c r="I360" s="169">
        <v>46</v>
      </c>
      <c r="J360" s="169">
        <v>24</v>
      </c>
      <c r="K360" s="169">
        <v>29</v>
      </c>
      <c r="L360" s="135">
        <v>24</v>
      </c>
      <c r="M360" s="136">
        <v>30</v>
      </c>
      <c r="N360" s="136">
        <v>22</v>
      </c>
      <c r="O360" s="136">
        <v>26</v>
      </c>
      <c r="P360" s="136">
        <v>12</v>
      </c>
    </row>
    <row r="361" spans="1:16" ht="18" customHeight="1" x14ac:dyDescent="0.3">
      <c r="A361" s="24" t="s">
        <v>317</v>
      </c>
      <c r="B361" s="168">
        <v>0</v>
      </c>
      <c r="C361" s="168">
        <v>0</v>
      </c>
      <c r="D361" s="168">
        <v>0</v>
      </c>
      <c r="E361" s="169">
        <v>0</v>
      </c>
      <c r="F361" s="169">
        <v>0</v>
      </c>
      <c r="G361" s="169">
        <v>8</v>
      </c>
      <c r="H361" s="169">
        <v>2</v>
      </c>
      <c r="I361" s="169">
        <v>0</v>
      </c>
      <c r="J361" s="169">
        <v>0</v>
      </c>
      <c r="K361" s="169">
        <v>0</v>
      </c>
      <c r="L361" s="135">
        <v>0</v>
      </c>
      <c r="M361" s="136">
        <v>0</v>
      </c>
      <c r="N361" s="136">
        <v>0</v>
      </c>
      <c r="O361" s="136">
        <v>0</v>
      </c>
      <c r="P361" s="136">
        <v>0</v>
      </c>
    </row>
    <row r="362" spans="1:16" ht="15.75" customHeight="1" x14ac:dyDescent="0.3">
      <c r="A362" s="6" t="s">
        <v>201</v>
      </c>
      <c r="B362" s="168">
        <v>9</v>
      </c>
      <c r="C362" s="168">
        <v>34</v>
      </c>
      <c r="D362" s="168">
        <v>31</v>
      </c>
      <c r="E362" s="169">
        <v>51</v>
      </c>
      <c r="F362" s="169">
        <v>47</v>
      </c>
      <c r="G362" s="169">
        <v>69</v>
      </c>
      <c r="H362" s="169">
        <v>94</v>
      </c>
      <c r="I362" s="169">
        <v>115</v>
      </c>
      <c r="J362" s="169">
        <v>56</v>
      </c>
      <c r="K362" s="169">
        <v>120</v>
      </c>
      <c r="L362" s="135">
        <v>107</v>
      </c>
      <c r="M362" s="136">
        <v>60</v>
      </c>
      <c r="N362" s="136">
        <v>19</v>
      </c>
      <c r="O362" s="136">
        <v>82</v>
      </c>
      <c r="P362" s="136">
        <v>30</v>
      </c>
    </row>
    <row r="363" spans="1:16" ht="15.75" customHeight="1" x14ac:dyDescent="0.3">
      <c r="A363" s="6" t="s">
        <v>205</v>
      </c>
      <c r="B363" s="168">
        <v>168</v>
      </c>
      <c r="C363" s="168">
        <v>326</v>
      </c>
      <c r="D363" s="168">
        <v>257</v>
      </c>
      <c r="E363" s="169">
        <v>83</v>
      </c>
      <c r="F363" s="169">
        <v>97</v>
      </c>
      <c r="G363" s="169">
        <v>23</v>
      </c>
      <c r="H363" s="169">
        <v>11</v>
      </c>
      <c r="I363" s="169">
        <v>14</v>
      </c>
      <c r="J363" s="169">
        <v>12</v>
      </c>
      <c r="K363" s="169">
        <v>67</v>
      </c>
      <c r="L363" s="135">
        <v>24</v>
      </c>
      <c r="M363" s="136">
        <v>6</v>
      </c>
      <c r="N363" s="136">
        <v>28</v>
      </c>
      <c r="O363" s="136">
        <v>180</v>
      </c>
      <c r="P363" s="136">
        <v>205</v>
      </c>
    </row>
    <row r="364" spans="1:16" ht="15.75" customHeight="1" x14ac:dyDescent="0.3">
      <c r="A364" s="6" t="s">
        <v>206</v>
      </c>
      <c r="B364" s="168">
        <v>1</v>
      </c>
      <c r="C364" s="168">
        <v>23</v>
      </c>
      <c r="D364" s="168">
        <v>37</v>
      </c>
      <c r="E364" s="169">
        <v>21</v>
      </c>
      <c r="F364" s="169">
        <v>51</v>
      </c>
      <c r="G364" s="169">
        <v>39</v>
      </c>
      <c r="H364" s="169">
        <v>13</v>
      </c>
      <c r="I364" s="169">
        <v>25</v>
      </c>
      <c r="J364" s="169">
        <v>60</v>
      </c>
      <c r="K364" s="169">
        <v>4</v>
      </c>
      <c r="L364" s="135">
        <v>16</v>
      </c>
      <c r="M364" s="136">
        <v>16</v>
      </c>
      <c r="N364" s="136">
        <v>14</v>
      </c>
      <c r="O364" s="136">
        <v>2</v>
      </c>
      <c r="P364" s="136">
        <v>27</v>
      </c>
    </row>
    <row r="365" spans="1:16" ht="15.75" customHeight="1" x14ac:dyDescent="0.3">
      <c r="A365" s="6" t="s">
        <v>220</v>
      </c>
      <c r="B365" s="168">
        <v>0</v>
      </c>
      <c r="C365" s="168">
        <v>0</v>
      </c>
      <c r="D365" s="168">
        <v>23</v>
      </c>
      <c r="E365" s="169">
        <v>34</v>
      </c>
      <c r="F365" s="169">
        <v>56</v>
      </c>
      <c r="G365" s="169">
        <v>107</v>
      </c>
      <c r="H365" s="169">
        <v>256</v>
      </c>
      <c r="I365" s="169">
        <v>274</v>
      </c>
      <c r="J365" s="169">
        <v>334</v>
      </c>
      <c r="K365" s="169">
        <v>297</v>
      </c>
      <c r="L365" s="135">
        <v>290</v>
      </c>
      <c r="M365" s="136">
        <v>461</v>
      </c>
      <c r="N365" s="136">
        <v>626</v>
      </c>
      <c r="O365" s="136">
        <v>659</v>
      </c>
      <c r="P365" s="136">
        <v>584</v>
      </c>
    </row>
    <row r="366" spans="1:16" ht="15.75" customHeight="1" x14ac:dyDescent="0.3">
      <c r="A366" s="72" t="s">
        <v>363</v>
      </c>
      <c r="B366" s="168">
        <v>111</v>
      </c>
      <c r="C366" s="168">
        <v>90</v>
      </c>
      <c r="D366" s="168">
        <v>91</v>
      </c>
      <c r="E366" s="169">
        <v>115</v>
      </c>
      <c r="F366" s="169">
        <v>170</v>
      </c>
      <c r="G366" s="169">
        <v>46</v>
      </c>
      <c r="H366" s="169">
        <v>72</v>
      </c>
      <c r="I366" s="169">
        <v>235</v>
      </c>
      <c r="J366" s="169">
        <v>75</v>
      </c>
      <c r="K366" s="169">
        <v>104</v>
      </c>
      <c r="L366" s="135">
        <v>98</v>
      </c>
      <c r="M366" s="136">
        <v>113</v>
      </c>
      <c r="N366" s="136">
        <v>106</v>
      </c>
      <c r="O366" s="136">
        <v>109</v>
      </c>
      <c r="P366" s="136">
        <v>194</v>
      </c>
    </row>
    <row r="367" spans="1:16" ht="15.75" customHeight="1" x14ac:dyDescent="0.3">
      <c r="A367" s="21" t="s">
        <v>227</v>
      </c>
      <c r="B367" s="168">
        <v>19</v>
      </c>
      <c r="C367" s="168">
        <v>1588</v>
      </c>
      <c r="D367" s="168">
        <v>2363</v>
      </c>
      <c r="E367" s="169">
        <v>5049</v>
      </c>
      <c r="F367" s="169">
        <v>8234</v>
      </c>
      <c r="G367" s="169">
        <v>17881</v>
      </c>
      <c r="H367" s="169">
        <v>15674</v>
      </c>
      <c r="I367" s="169">
        <v>8371</v>
      </c>
      <c r="J367" s="169">
        <v>152</v>
      </c>
      <c r="K367" s="169">
        <v>1</v>
      </c>
      <c r="L367" s="135">
        <v>72</v>
      </c>
      <c r="M367" s="136">
        <v>79</v>
      </c>
      <c r="N367" s="136">
        <v>134</v>
      </c>
      <c r="O367" s="136">
        <v>0</v>
      </c>
      <c r="P367" s="136">
        <v>0</v>
      </c>
    </row>
    <row r="368" spans="1:16" ht="15.75" customHeight="1" x14ac:dyDescent="0.3">
      <c r="A368" s="21" t="s">
        <v>625</v>
      </c>
      <c r="B368" s="168">
        <v>0</v>
      </c>
      <c r="C368" s="168">
        <v>0</v>
      </c>
      <c r="D368" s="168">
        <v>0</v>
      </c>
      <c r="E368" s="168">
        <v>0</v>
      </c>
      <c r="F368" s="168">
        <v>0</v>
      </c>
      <c r="G368" s="168">
        <v>0</v>
      </c>
      <c r="H368" s="168">
        <v>0</v>
      </c>
      <c r="I368" s="168">
        <v>0</v>
      </c>
      <c r="J368" s="168">
        <v>0</v>
      </c>
      <c r="K368" s="168">
        <v>0</v>
      </c>
      <c r="L368" s="168">
        <v>0</v>
      </c>
      <c r="M368" s="168">
        <v>0</v>
      </c>
      <c r="N368" s="168">
        <v>0</v>
      </c>
      <c r="O368" s="136">
        <v>30</v>
      </c>
      <c r="P368" s="136">
        <v>10</v>
      </c>
    </row>
    <row r="369" spans="1:16" ht="15.75" customHeight="1" x14ac:dyDescent="0.3">
      <c r="A369" s="21" t="s">
        <v>237</v>
      </c>
      <c r="B369" s="168">
        <v>7323</v>
      </c>
      <c r="C369" s="168">
        <v>9487</v>
      </c>
      <c r="D369" s="168">
        <v>8408</v>
      </c>
      <c r="E369" s="169">
        <v>11713</v>
      </c>
      <c r="F369" s="169">
        <v>19712</v>
      </c>
      <c r="G369" s="169">
        <v>41885</v>
      </c>
      <c r="H369" s="169">
        <v>45307</v>
      </c>
      <c r="I369" s="169">
        <v>38497</v>
      </c>
      <c r="J369" s="169">
        <v>437</v>
      </c>
      <c r="K369" s="169">
        <v>278</v>
      </c>
      <c r="L369" s="135">
        <v>287</v>
      </c>
      <c r="M369" s="136">
        <v>278</v>
      </c>
      <c r="N369" s="136">
        <v>410</v>
      </c>
      <c r="O369" s="136">
        <v>353</v>
      </c>
      <c r="P369" s="136">
        <v>359</v>
      </c>
    </row>
    <row r="370" spans="1:16" ht="15.75" customHeight="1" x14ac:dyDescent="0.3">
      <c r="A370" s="6" t="s">
        <v>239</v>
      </c>
      <c r="B370" s="168">
        <v>105</v>
      </c>
      <c r="C370" s="168">
        <v>337</v>
      </c>
      <c r="D370" s="168">
        <v>306</v>
      </c>
      <c r="E370" s="169">
        <v>334</v>
      </c>
      <c r="F370" s="169">
        <v>341</v>
      </c>
      <c r="G370" s="169">
        <v>266</v>
      </c>
      <c r="H370" s="169">
        <v>249</v>
      </c>
      <c r="I370" s="169">
        <v>240</v>
      </c>
      <c r="J370" s="169">
        <v>246</v>
      </c>
      <c r="K370" s="169">
        <v>393</v>
      </c>
      <c r="L370" s="135">
        <v>544</v>
      </c>
      <c r="M370" s="136">
        <v>527</v>
      </c>
      <c r="N370" s="136">
        <v>581</v>
      </c>
      <c r="O370" s="136">
        <v>618</v>
      </c>
      <c r="P370" s="136">
        <v>451</v>
      </c>
    </row>
    <row r="371" spans="1:16" ht="15.75" customHeight="1" x14ac:dyDescent="0.3">
      <c r="A371" s="6" t="s">
        <v>241</v>
      </c>
      <c r="B371" s="168">
        <v>35</v>
      </c>
      <c r="C371" s="168">
        <v>33</v>
      </c>
      <c r="D371" s="168">
        <v>19</v>
      </c>
      <c r="E371" s="169">
        <v>28</v>
      </c>
      <c r="F371" s="169">
        <v>8</v>
      </c>
      <c r="G371" s="169">
        <v>10</v>
      </c>
      <c r="H371" s="169">
        <v>8</v>
      </c>
      <c r="I371" s="169">
        <v>7</v>
      </c>
      <c r="J371" s="169">
        <v>6</v>
      </c>
      <c r="K371" s="169">
        <v>6</v>
      </c>
      <c r="L371" s="135">
        <v>4</v>
      </c>
      <c r="M371" s="136">
        <v>3</v>
      </c>
      <c r="N371" s="136">
        <v>1</v>
      </c>
      <c r="O371" s="136">
        <v>20</v>
      </c>
      <c r="P371" s="136">
        <v>132</v>
      </c>
    </row>
    <row r="372" spans="1:16" ht="15.75" customHeight="1" x14ac:dyDescent="0.3">
      <c r="A372" s="21" t="s">
        <v>243</v>
      </c>
      <c r="B372" s="168">
        <v>474</v>
      </c>
      <c r="C372" s="168">
        <v>842</v>
      </c>
      <c r="D372" s="168">
        <v>607</v>
      </c>
      <c r="E372" s="169">
        <v>646</v>
      </c>
      <c r="F372" s="169">
        <v>674</v>
      </c>
      <c r="G372" s="169">
        <v>1175</v>
      </c>
      <c r="H372" s="169">
        <v>1241</v>
      </c>
      <c r="I372" s="169">
        <v>1395</v>
      </c>
      <c r="J372" s="169">
        <v>1598</v>
      </c>
      <c r="K372" s="169">
        <v>1142</v>
      </c>
      <c r="L372" s="135">
        <v>1192</v>
      </c>
      <c r="M372" s="136">
        <v>1161</v>
      </c>
      <c r="N372" s="136">
        <v>1023</v>
      </c>
      <c r="O372" s="136">
        <v>1286</v>
      </c>
      <c r="P372" s="136">
        <v>1077</v>
      </c>
    </row>
    <row r="373" spans="1:16" ht="15.75" customHeight="1" x14ac:dyDescent="0.3">
      <c r="A373" s="6" t="s">
        <v>219</v>
      </c>
      <c r="B373" s="168">
        <v>2320</v>
      </c>
      <c r="C373" s="168">
        <v>0</v>
      </c>
      <c r="D373" s="168">
        <v>0</v>
      </c>
      <c r="E373" s="169">
        <v>0</v>
      </c>
      <c r="F373" s="169">
        <v>0</v>
      </c>
      <c r="G373" s="169">
        <v>882</v>
      </c>
      <c r="H373" s="169">
        <v>1264</v>
      </c>
      <c r="I373" s="169">
        <v>295</v>
      </c>
      <c r="J373" s="169">
        <v>39</v>
      </c>
      <c r="K373" s="169">
        <v>62</v>
      </c>
      <c r="L373" s="135">
        <v>91</v>
      </c>
      <c r="M373" s="136">
        <v>106</v>
      </c>
      <c r="N373" s="136">
        <v>75</v>
      </c>
      <c r="O373" s="136">
        <v>53</v>
      </c>
      <c r="P373" s="136">
        <v>65</v>
      </c>
    </row>
    <row r="374" spans="1:16" ht="15.75" customHeight="1" x14ac:dyDescent="0.3">
      <c r="A374" s="26"/>
      <c r="B374" s="168"/>
      <c r="C374" s="168"/>
      <c r="D374" s="168"/>
      <c r="E374" s="169"/>
      <c r="F374" s="169"/>
      <c r="G374" s="169"/>
      <c r="H374" s="169"/>
      <c r="I374" s="169"/>
      <c r="J374" s="169"/>
      <c r="K374" s="169"/>
      <c r="L374" s="135"/>
      <c r="M374" s="136"/>
      <c r="N374" s="136"/>
      <c r="O374" s="136"/>
      <c r="P374" s="136"/>
    </row>
    <row r="375" spans="1:16" ht="15.75" customHeight="1" x14ac:dyDescent="0.3">
      <c r="A375" s="37" t="s">
        <v>186</v>
      </c>
      <c r="B375" s="171">
        <f t="shared" ref="B375:O375" si="26">SUM(B377:B394)</f>
        <v>1388</v>
      </c>
      <c r="C375" s="171">
        <f t="shared" si="26"/>
        <v>1655</v>
      </c>
      <c r="D375" s="171">
        <f t="shared" si="26"/>
        <v>1632</v>
      </c>
      <c r="E375" s="171">
        <f t="shared" si="26"/>
        <v>1708</v>
      </c>
      <c r="F375" s="171">
        <f t="shared" si="26"/>
        <v>1765</v>
      </c>
      <c r="G375" s="171">
        <f t="shared" si="26"/>
        <v>1585</v>
      </c>
      <c r="H375" s="171">
        <f t="shared" si="26"/>
        <v>1525</v>
      </c>
      <c r="I375" s="171">
        <f t="shared" si="26"/>
        <v>1249</v>
      </c>
      <c r="J375" s="171">
        <f t="shared" si="26"/>
        <v>1102</v>
      </c>
      <c r="K375" s="171">
        <f t="shared" si="26"/>
        <v>1091</v>
      </c>
      <c r="L375" s="165">
        <f t="shared" si="26"/>
        <v>1172</v>
      </c>
      <c r="M375" s="129">
        <f t="shared" si="26"/>
        <v>998</v>
      </c>
      <c r="N375" s="129">
        <f t="shared" si="26"/>
        <v>901</v>
      </c>
      <c r="O375" s="129">
        <f t="shared" si="26"/>
        <v>979</v>
      </c>
      <c r="P375" s="129">
        <f>SUM(P377:P394)</f>
        <v>897</v>
      </c>
    </row>
    <row r="376" spans="1:16" ht="15.75" customHeight="1" x14ac:dyDescent="0.3">
      <c r="A376" s="173"/>
      <c r="B376" s="168"/>
      <c r="C376" s="168"/>
      <c r="D376" s="168"/>
      <c r="E376" s="169"/>
      <c r="F376" s="169"/>
      <c r="G376" s="169"/>
      <c r="H376" s="169"/>
      <c r="I376" s="169"/>
      <c r="J376" s="169"/>
      <c r="K376" s="169"/>
      <c r="L376" s="135"/>
      <c r="M376" s="136"/>
      <c r="N376" s="136"/>
      <c r="O376" s="136"/>
      <c r="P376" s="136"/>
    </row>
    <row r="377" spans="1:16" ht="15.75" customHeight="1" x14ac:dyDescent="0.3">
      <c r="A377" s="6" t="s">
        <v>351</v>
      </c>
      <c r="B377" s="168">
        <v>0</v>
      </c>
      <c r="C377" s="168">
        <v>0</v>
      </c>
      <c r="D377" s="168">
        <v>0</v>
      </c>
      <c r="E377" s="168">
        <v>0</v>
      </c>
      <c r="F377" s="168">
        <v>0</v>
      </c>
      <c r="G377" s="168">
        <v>0</v>
      </c>
      <c r="H377" s="168">
        <v>0</v>
      </c>
      <c r="I377" s="168">
        <v>0</v>
      </c>
      <c r="J377" s="169">
        <v>0</v>
      </c>
      <c r="K377" s="169">
        <v>95</v>
      </c>
      <c r="L377" s="135">
        <v>9</v>
      </c>
      <c r="M377" s="136">
        <v>32</v>
      </c>
      <c r="N377" s="136">
        <v>30</v>
      </c>
      <c r="O377" s="136">
        <v>31</v>
      </c>
      <c r="P377" s="136">
        <v>19</v>
      </c>
    </row>
    <row r="378" spans="1:16" ht="15.75" customHeight="1" x14ac:dyDescent="0.3">
      <c r="A378" s="6" t="s">
        <v>604</v>
      </c>
      <c r="B378" s="168">
        <v>0</v>
      </c>
      <c r="C378" s="168">
        <v>0</v>
      </c>
      <c r="D378" s="168">
        <v>0</v>
      </c>
      <c r="E378" s="168">
        <v>0</v>
      </c>
      <c r="F378" s="168">
        <v>0</v>
      </c>
      <c r="G378" s="168">
        <v>0</v>
      </c>
      <c r="H378" s="168">
        <v>0</v>
      </c>
      <c r="I378" s="168">
        <v>0</v>
      </c>
      <c r="J378" s="168">
        <v>0</v>
      </c>
      <c r="K378" s="168">
        <v>0</v>
      </c>
      <c r="L378" s="168">
        <v>0</v>
      </c>
      <c r="M378" s="168">
        <v>0</v>
      </c>
      <c r="N378" s="169">
        <v>0</v>
      </c>
      <c r="O378" s="136">
        <v>5</v>
      </c>
      <c r="P378" s="136">
        <v>4</v>
      </c>
    </row>
    <row r="379" spans="1:16" ht="15.75" customHeight="1" x14ac:dyDescent="0.3">
      <c r="A379" s="25" t="s">
        <v>352</v>
      </c>
      <c r="B379" s="168">
        <v>0</v>
      </c>
      <c r="C379" s="168">
        <v>0</v>
      </c>
      <c r="D379" s="168">
        <v>0</v>
      </c>
      <c r="E379" s="168">
        <v>0</v>
      </c>
      <c r="F379" s="168">
        <v>0</v>
      </c>
      <c r="G379" s="168">
        <v>0</v>
      </c>
      <c r="H379" s="168">
        <v>0</v>
      </c>
      <c r="I379" s="168">
        <v>0</v>
      </c>
      <c r="J379" s="169">
        <v>0</v>
      </c>
      <c r="K379" s="169">
        <v>0</v>
      </c>
      <c r="L379" s="135">
        <v>2</v>
      </c>
      <c r="M379" s="136">
        <v>12</v>
      </c>
      <c r="N379" s="136">
        <v>0</v>
      </c>
      <c r="O379" s="136">
        <v>0</v>
      </c>
      <c r="P379" s="136">
        <v>0</v>
      </c>
    </row>
    <row r="380" spans="1:16" ht="15.75" customHeight="1" x14ac:dyDescent="0.3">
      <c r="A380" s="25" t="s">
        <v>353</v>
      </c>
      <c r="B380" s="168">
        <v>0</v>
      </c>
      <c r="C380" s="168">
        <v>0</v>
      </c>
      <c r="D380" s="168">
        <v>0</v>
      </c>
      <c r="E380" s="168">
        <v>0</v>
      </c>
      <c r="F380" s="168">
        <v>0</v>
      </c>
      <c r="G380" s="168">
        <v>0</v>
      </c>
      <c r="H380" s="168">
        <v>0</v>
      </c>
      <c r="I380" s="168">
        <v>0</v>
      </c>
      <c r="J380" s="169">
        <v>0</v>
      </c>
      <c r="K380" s="169">
        <v>0</v>
      </c>
      <c r="L380" s="135">
        <v>2</v>
      </c>
      <c r="M380" s="136">
        <v>8</v>
      </c>
      <c r="N380" s="136">
        <v>0</v>
      </c>
      <c r="O380" s="136">
        <v>12</v>
      </c>
      <c r="P380" s="136">
        <v>12</v>
      </c>
    </row>
    <row r="381" spans="1:16" ht="15.75" customHeight="1" x14ac:dyDescent="0.3">
      <c r="A381" s="25" t="s">
        <v>354</v>
      </c>
      <c r="B381" s="168">
        <v>0</v>
      </c>
      <c r="C381" s="168">
        <v>0</v>
      </c>
      <c r="D381" s="168">
        <v>0</v>
      </c>
      <c r="E381" s="168">
        <v>0</v>
      </c>
      <c r="F381" s="168">
        <v>0</v>
      </c>
      <c r="G381" s="168">
        <v>0</v>
      </c>
      <c r="H381" s="168">
        <v>0</v>
      </c>
      <c r="I381" s="168">
        <v>0</v>
      </c>
      <c r="J381" s="169">
        <v>0</v>
      </c>
      <c r="K381" s="169">
        <v>0</v>
      </c>
      <c r="L381" s="135">
        <v>1</v>
      </c>
      <c r="M381" s="136">
        <v>12</v>
      </c>
      <c r="N381" s="136">
        <v>0</v>
      </c>
      <c r="O381" s="136">
        <v>29</v>
      </c>
      <c r="P381" s="136">
        <v>29</v>
      </c>
    </row>
    <row r="382" spans="1:16" ht="15.75" customHeight="1" x14ac:dyDescent="0.3">
      <c r="A382" s="25" t="s">
        <v>355</v>
      </c>
      <c r="B382" s="168">
        <v>0</v>
      </c>
      <c r="C382" s="168">
        <v>0</v>
      </c>
      <c r="D382" s="168">
        <v>0</v>
      </c>
      <c r="E382" s="168">
        <v>0</v>
      </c>
      <c r="F382" s="168">
        <v>0</v>
      </c>
      <c r="G382" s="168">
        <v>0</v>
      </c>
      <c r="H382" s="168">
        <v>0</v>
      </c>
      <c r="I382" s="168">
        <v>0</v>
      </c>
      <c r="J382" s="169">
        <v>0</v>
      </c>
      <c r="K382" s="169">
        <v>0</v>
      </c>
      <c r="L382" s="135">
        <v>15</v>
      </c>
      <c r="M382" s="136">
        <v>13</v>
      </c>
      <c r="N382" s="136">
        <v>34</v>
      </c>
      <c r="O382" s="136">
        <v>18</v>
      </c>
      <c r="P382" s="136">
        <v>29</v>
      </c>
    </row>
    <row r="383" spans="1:16" ht="15.75" customHeight="1" x14ac:dyDescent="0.3">
      <c r="A383" s="25" t="s">
        <v>359</v>
      </c>
      <c r="B383" s="168">
        <v>0</v>
      </c>
      <c r="C383" s="168">
        <v>0</v>
      </c>
      <c r="D383" s="168">
        <v>0</v>
      </c>
      <c r="E383" s="168">
        <v>0</v>
      </c>
      <c r="F383" s="168">
        <v>0</v>
      </c>
      <c r="G383" s="168">
        <v>0</v>
      </c>
      <c r="H383" s="168">
        <v>0</v>
      </c>
      <c r="I383" s="168">
        <v>0</v>
      </c>
      <c r="J383" s="169">
        <v>0</v>
      </c>
      <c r="K383" s="169">
        <v>1</v>
      </c>
      <c r="L383" s="135">
        <v>1</v>
      </c>
      <c r="M383" s="136">
        <v>0</v>
      </c>
      <c r="N383" s="136">
        <v>0</v>
      </c>
      <c r="O383" s="136">
        <v>0</v>
      </c>
      <c r="P383" s="136">
        <v>0</v>
      </c>
    </row>
    <row r="384" spans="1:16" ht="15.75" customHeight="1" x14ac:dyDescent="0.3">
      <c r="A384" s="6" t="s">
        <v>212</v>
      </c>
      <c r="B384" s="168">
        <v>0</v>
      </c>
      <c r="C384" s="168">
        <v>0</v>
      </c>
      <c r="D384" s="168">
        <v>0</v>
      </c>
      <c r="E384" s="168">
        <v>0</v>
      </c>
      <c r="F384" s="168">
        <v>0</v>
      </c>
      <c r="G384" s="168">
        <v>0</v>
      </c>
      <c r="H384" s="168">
        <v>0</v>
      </c>
      <c r="I384" s="168">
        <v>0</v>
      </c>
      <c r="J384" s="169">
        <v>0</v>
      </c>
      <c r="K384" s="169">
        <v>3</v>
      </c>
      <c r="L384" s="135">
        <v>2</v>
      </c>
      <c r="M384" s="136">
        <v>2</v>
      </c>
      <c r="N384" s="136">
        <v>11</v>
      </c>
      <c r="O384" s="136">
        <v>9</v>
      </c>
      <c r="P384" s="136">
        <v>9</v>
      </c>
    </row>
    <row r="385" spans="1:16" ht="15.75" customHeight="1" x14ac:dyDescent="0.3">
      <c r="A385" s="6" t="s">
        <v>360</v>
      </c>
      <c r="B385" s="168">
        <v>0</v>
      </c>
      <c r="C385" s="168">
        <v>0</v>
      </c>
      <c r="D385" s="168">
        <v>0</v>
      </c>
      <c r="E385" s="168">
        <v>0</v>
      </c>
      <c r="F385" s="168">
        <v>0</v>
      </c>
      <c r="G385" s="168">
        <v>0</v>
      </c>
      <c r="H385" s="168">
        <v>0</v>
      </c>
      <c r="I385" s="168">
        <v>0</v>
      </c>
      <c r="J385" s="169">
        <v>0</v>
      </c>
      <c r="K385" s="169">
        <v>0</v>
      </c>
      <c r="L385" s="135">
        <v>1</v>
      </c>
      <c r="M385" s="136">
        <v>3</v>
      </c>
      <c r="N385" s="136">
        <v>5</v>
      </c>
      <c r="O385" s="136">
        <v>0</v>
      </c>
      <c r="P385" s="136">
        <v>0</v>
      </c>
    </row>
    <row r="386" spans="1:16" ht="15.75" customHeight="1" x14ac:dyDescent="0.3">
      <c r="A386" s="6" t="s">
        <v>538</v>
      </c>
      <c r="B386" s="168">
        <v>0</v>
      </c>
      <c r="C386" s="168">
        <v>0</v>
      </c>
      <c r="D386" s="168">
        <v>0</v>
      </c>
      <c r="E386" s="168">
        <v>0</v>
      </c>
      <c r="F386" s="168">
        <v>0</v>
      </c>
      <c r="G386" s="168">
        <v>0</v>
      </c>
      <c r="H386" s="168">
        <v>0</v>
      </c>
      <c r="I386" s="168">
        <v>0</v>
      </c>
      <c r="J386" s="169">
        <v>32</v>
      </c>
      <c r="K386" s="169">
        <v>22</v>
      </c>
      <c r="L386" s="135">
        <v>65</v>
      </c>
      <c r="M386" s="136">
        <v>96</v>
      </c>
      <c r="N386" s="136">
        <v>114</v>
      </c>
      <c r="O386" s="136">
        <v>154</v>
      </c>
      <c r="P386" s="136">
        <v>141</v>
      </c>
    </row>
    <row r="387" spans="1:16" ht="15.75" customHeight="1" x14ac:dyDescent="0.3">
      <c r="A387" s="6" t="s">
        <v>362</v>
      </c>
      <c r="B387" s="168">
        <v>0</v>
      </c>
      <c r="C387" s="168">
        <v>0</v>
      </c>
      <c r="D387" s="168">
        <v>0</v>
      </c>
      <c r="E387" s="168">
        <v>0</v>
      </c>
      <c r="F387" s="168">
        <v>0</v>
      </c>
      <c r="G387" s="168">
        <v>0</v>
      </c>
      <c r="H387" s="168">
        <v>0</v>
      </c>
      <c r="I387" s="168">
        <v>0</v>
      </c>
      <c r="J387" s="168">
        <v>0</v>
      </c>
      <c r="K387" s="168">
        <v>0</v>
      </c>
      <c r="L387" s="168">
        <v>0</v>
      </c>
      <c r="M387" s="136">
        <v>2</v>
      </c>
      <c r="N387" s="136">
        <v>1</v>
      </c>
      <c r="O387" s="136">
        <v>0</v>
      </c>
      <c r="P387" s="136">
        <v>0</v>
      </c>
    </row>
    <row r="388" spans="1:16" ht="15.75" customHeight="1" x14ac:dyDescent="0.3">
      <c r="A388" s="25" t="s">
        <v>364</v>
      </c>
      <c r="B388" s="168">
        <v>0</v>
      </c>
      <c r="C388" s="168">
        <v>0</v>
      </c>
      <c r="D388" s="168">
        <v>0</v>
      </c>
      <c r="E388" s="168">
        <v>0</v>
      </c>
      <c r="F388" s="168">
        <v>0</v>
      </c>
      <c r="G388" s="168">
        <v>0</v>
      </c>
      <c r="H388" s="168">
        <v>0</v>
      </c>
      <c r="I388" s="168">
        <v>0</v>
      </c>
      <c r="J388" s="169">
        <v>0</v>
      </c>
      <c r="K388" s="169">
        <v>0</v>
      </c>
      <c r="L388" s="135">
        <v>3</v>
      </c>
      <c r="M388" s="136">
        <v>14</v>
      </c>
      <c r="N388" s="136">
        <v>0</v>
      </c>
      <c r="O388" s="136">
        <v>18</v>
      </c>
      <c r="P388" s="136">
        <v>0</v>
      </c>
    </row>
    <row r="389" spans="1:16" ht="15.75" customHeight="1" x14ac:dyDescent="0.3">
      <c r="A389" s="31" t="s">
        <v>365</v>
      </c>
      <c r="B389" s="168">
        <v>0</v>
      </c>
      <c r="C389" s="168">
        <v>0</v>
      </c>
      <c r="D389" s="168">
        <v>0</v>
      </c>
      <c r="E389" s="168">
        <v>0</v>
      </c>
      <c r="F389" s="168">
        <v>0</v>
      </c>
      <c r="G389" s="168">
        <v>0</v>
      </c>
      <c r="H389" s="168">
        <v>0</v>
      </c>
      <c r="I389" s="168">
        <v>0</v>
      </c>
      <c r="J389" s="168">
        <v>0</v>
      </c>
      <c r="K389" s="168">
        <v>0</v>
      </c>
      <c r="L389" s="168">
        <v>0</v>
      </c>
      <c r="M389" s="168">
        <v>0</v>
      </c>
      <c r="N389" s="169">
        <v>0</v>
      </c>
      <c r="O389" s="136">
        <v>3</v>
      </c>
      <c r="P389" s="136">
        <v>6</v>
      </c>
    </row>
    <row r="390" spans="1:16" ht="15.75" customHeight="1" x14ac:dyDescent="0.3">
      <c r="A390" s="6" t="s">
        <v>626</v>
      </c>
      <c r="B390" s="168">
        <v>0</v>
      </c>
      <c r="C390" s="168">
        <v>0</v>
      </c>
      <c r="D390" s="168">
        <v>0</v>
      </c>
      <c r="E390" s="168">
        <v>0</v>
      </c>
      <c r="F390" s="168">
        <v>0</v>
      </c>
      <c r="G390" s="168">
        <v>0</v>
      </c>
      <c r="H390" s="168">
        <v>0</v>
      </c>
      <c r="I390" s="168">
        <v>0</v>
      </c>
      <c r="J390" s="169">
        <v>0</v>
      </c>
      <c r="K390" s="169">
        <v>4</v>
      </c>
      <c r="L390" s="135">
        <v>0</v>
      </c>
      <c r="M390" s="136">
        <v>4</v>
      </c>
      <c r="N390" s="136">
        <v>10</v>
      </c>
      <c r="O390" s="136">
        <v>11</v>
      </c>
      <c r="P390" s="136">
        <v>102</v>
      </c>
    </row>
    <row r="391" spans="1:16" ht="15.75" customHeight="1" x14ac:dyDescent="0.3">
      <c r="A391" s="6" t="s">
        <v>236</v>
      </c>
      <c r="B391" s="168">
        <v>0</v>
      </c>
      <c r="C391" s="168">
        <v>0</v>
      </c>
      <c r="D391" s="168">
        <v>0</v>
      </c>
      <c r="E391" s="168">
        <v>0</v>
      </c>
      <c r="F391" s="168">
        <v>0</v>
      </c>
      <c r="G391" s="168">
        <v>0</v>
      </c>
      <c r="H391" s="168">
        <v>0</v>
      </c>
      <c r="I391" s="168">
        <v>0</v>
      </c>
      <c r="J391" s="169">
        <v>0</v>
      </c>
      <c r="K391" s="169">
        <v>69</v>
      </c>
      <c r="L391" s="135">
        <v>100</v>
      </c>
      <c r="M391" s="136">
        <v>175</v>
      </c>
      <c r="N391" s="136">
        <v>297</v>
      </c>
      <c r="O391" s="136">
        <v>329</v>
      </c>
      <c r="P391" s="136">
        <v>316</v>
      </c>
    </row>
    <row r="392" spans="1:16" ht="15.75" customHeight="1" x14ac:dyDescent="0.3">
      <c r="A392" s="25" t="s">
        <v>366</v>
      </c>
      <c r="B392" s="168">
        <v>0</v>
      </c>
      <c r="C392" s="168">
        <v>0</v>
      </c>
      <c r="D392" s="168">
        <v>0</v>
      </c>
      <c r="E392" s="168">
        <v>0</v>
      </c>
      <c r="F392" s="168">
        <v>0</v>
      </c>
      <c r="G392" s="168">
        <v>0</v>
      </c>
      <c r="H392" s="168">
        <v>0</v>
      </c>
      <c r="I392" s="168">
        <v>0</v>
      </c>
      <c r="J392" s="169">
        <v>0</v>
      </c>
      <c r="K392" s="169">
        <v>0</v>
      </c>
      <c r="L392" s="135">
        <v>1</v>
      </c>
      <c r="M392" s="136">
        <v>35</v>
      </c>
      <c r="N392" s="136">
        <v>0</v>
      </c>
      <c r="O392" s="136">
        <v>48</v>
      </c>
      <c r="P392" s="136">
        <v>56</v>
      </c>
    </row>
    <row r="393" spans="1:16" ht="15.75" customHeight="1" x14ac:dyDescent="0.3">
      <c r="A393" s="139" t="s">
        <v>184</v>
      </c>
      <c r="B393" s="168">
        <v>0</v>
      </c>
      <c r="C393" s="168">
        <v>0</v>
      </c>
      <c r="D393" s="168">
        <v>0</v>
      </c>
      <c r="E393" s="168">
        <v>0</v>
      </c>
      <c r="F393" s="168">
        <v>0</v>
      </c>
      <c r="G393" s="168">
        <v>0</v>
      </c>
      <c r="H393" s="168">
        <v>0</v>
      </c>
      <c r="I393" s="168">
        <v>0</v>
      </c>
      <c r="J393" s="169">
        <v>39</v>
      </c>
      <c r="K393" s="169">
        <v>88</v>
      </c>
      <c r="L393" s="135">
        <v>0</v>
      </c>
      <c r="M393" s="136">
        <v>46</v>
      </c>
      <c r="N393" s="136">
        <v>58</v>
      </c>
      <c r="O393" s="136">
        <v>0</v>
      </c>
      <c r="P393" s="136">
        <v>0</v>
      </c>
    </row>
    <row r="394" spans="1:16" ht="15.75" customHeight="1" x14ac:dyDescent="0.3">
      <c r="A394" s="21" t="s">
        <v>51</v>
      </c>
      <c r="B394" s="168">
        <v>1388</v>
      </c>
      <c r="C394" s="168">
        <v>1655</v>
      </c>
      <c r="D394" s="168">
        <v>1632</v>
      </c>
      <c r="E394" s="169">
        <v>1708</v>
      </c>
      <c r="F394" s="169">
        <v>1765</v>
      </c>
      <c r="G394" s="169">
        <v>1585</v>
      </c>
      <c r="H394" s="169">
        <v>1525</v>
      </c>
      <c r="I394" s="169">
        <v>1249</v>
      </c>
      <c r="J394" s="169">
        <v>1031</v>
      </c>
      <c r="K394" s="169">
        <v>809</v>
      </c>
      <c r="L394" s="135">
        <v>970</v>
      </c>
      <c r="M394" s="136">
        <v>544</v>
      </c>
      <c r="N394" s="136">
        <v>341</v>
      </c>
      <c r="O394" s="136">
        <v>312</v>
      </c>
      <c r="P394" s="136">
        <v>174</v>
      </c>
    </row>
    <row r="395" spans="1:16" ht="15.75" customHeight="1" x14ac:dyDescent="0.3">
      <c r="A395" s="21"/>
      <c r="B395" s="168"/>
      <c r="C395" s="168"/>
      <c r="D395" s="168"/>
      <c r="E395" s="169"/>
      <c r="F395" s="169"/>
      <c r="G395" s="169"/>
      <c r="H395" s="169"/>
      <c r="I395" s="169"/>
      <c r="J395" s="169"/>
      <c r="K395" s="169"/>
      <c r="L395" s="135"/>
      <c r="M395" s="136"/>
      <c r="N395" s="136"/>
      <c r="O395" s="136"/>
      <c r="P395" s="136"/>
    </row>
    <row r="396" spans="1:16" ht="15.75" customHeight="1" x14ac:dyDescent="0.3">
      <c r="A396" s="57" t="s">
        <v>432</v>
      </c>
      <c r="B396" s="129">
        <f>SUM(B398:B404)</f>
        <v>294</v>
      </c>
      <c r="C396" s="129">
        <f t="shared" ref="C396:N396" si="27">SUM(C398:C404)</f>
        <v>306</v>
      </c>
      <c r="D396" s="129">
        <f t="shared" si="27"/>
        <v>306</v>
      </c>
      <c r="E396" s="129">
        <f t="shared" si="27"/>
        <v>254</v>
      </c>
      <c r="F396" s="129">
        <f t="shared" si="27"/>
        <v>276</v>
      </c>
      <c r="G396" s="129">
        <f t="shared" si="27"/>
        <v>444</v>
      </c>
      <c r="H396" s="129">
        <f t="shared" si="27"/>
        <v>387</v>
      </c>
      <c r="I396" s="129">
        <f t="shared" si="27"/>
        <v>304</v>
      </c>
      <c r="J396" s="129">
        <f t="shared" si="27"/>
        <v>283</v>
      </c>
      <c r="K396" s="129">
        <f t="shared" si="27"/>
        <v>269</v>
      </c>
      <c r="L396" s="129">
        <f t="shared" si="27"/>
        <v>256</v>
      </c>
      <c r="M396" s="129">
        <f t="shared" si="27"/>
        <v>176</v>
      </c>
      <c r="N396" s="129">
        <f t="shared" si="27"/>
        <v>114</v>
      </c>
      <c r="O396" s="129">
        <f>SUM(O398:O404)</f>
        <v>91</v>
      </c>
      <c r="P396" s="129">
        <f>SUM(P398:P404)</f>
        <v>134</v>
      </c>
    </row>
    <row r="397" spans="1:16" ht="15.75" customHeight="1" x14ac:dyDescent="0.3">
      <c r="A397" s="64"/>
      <c r="B397" s="170"/>
      <c r="C397" s="170"/>
      <c r="D397" s="170"/>
      <c r="E397" s="170"/>
      <c r="F397" s="169"/>
      <c r="G397" s="169"/>
      <c r="H397" s="169"/>
      <c r="I397" s="170"/>
      <c r="J397" s="170"/>
      <c r="K397" s="170"/>
      <c r="L397" s="137"/>
      <c r="M397" s="140"/>
      <c r="N397" s="140"/>
      <c r="O397" s="140"/>
      <c r="P397" s="140"/>
    </row>
    <row r="398" spans="1:16" ht="19.5" customHeight="1" x14ac:dyDescent="0.3">
      <c r="A398" s="174" t="s">
        <v>356</v>
      </c>
      <c r="B398" s="168">
        <v>0</v>
      </c>
      <c r="C398" s="168">
        <v>0</v>
      </c>
      <c r="D398" s="168">
        <v>0</v>
      </c>
      <c r="E398" s="168">
        <v>0</v>
      </c>
      <c r="F398" s="168">
        <v>0</v>
      </c>
      <c r="G398" s="168">
        <v>0</v>
      </c>
      <c r="H398" s="168">
        <v>0</v>
      </c>
      <c r="I398" s="168">
        <v>0</v>
      </c>
      <c r="J398" s="168">
        <v>0</v>
      </c>
      <c r="K398" s="168">
        <v>0</v>
      </c>
      <c r="L398" s="135">
        <v>4</v>
      </c>
      <c r="M398" s="136">
        <v>20</v>
      </c>
      <c r="N398" s="136">
        <v>6</v>
      </c>
      <c r="O398" s="136">
        <v>35</v>
      </c>
      <c r="P398" s="136">
        <v>7</v>
      </c>
    </row>
    <row r="399" spans="1:16" ht="19.5" customHeight="1" x14ac:dyDescent="0.3">
      <c r="A399" s="141" t="s">
        <v>358</v>
      </c>
      <c r="B399" s="168">
        <v>0</v>
      </c>
      <c r="C399" s="168">
        <v>0</v>
      </c>
      <c r="D399" s="168">
        <v>0</v>
      </c>
      <c r="E399" s="168">
        <v>0</v>
      </c>
      <c r="F399" s="168">
        <v>0</v>
      </c>
      <c r="G399" s="168">
        <v>0</v>
      </c>
      <c r="H399" s="168">
        <v>0</v>
      </c>
      <c r="I399" s="168">
        <v>0</v>
      </c>
      <c r="J399" s="168">
        <v>0</v>
      </c>
      <c r="K399" s="168">
        <v>0</v>
      </c>
      <c r="L399" s="135">
        <v>4</v>
      </c>
      <c r="M399" s="136">
        <v>0</v>
      </c>
      <c r="N399" s="136">
        <v>0</v>
      </c>
      <c r="O399" s="136">
        <v>7</v>
      </c>
      <c r="P399" s="136">
        <v>19</v>
      </c>
    </row>
    <row r="400" spans="1:16" ht="19.5" customHeight="1" x14ac:dyDescent="0.3">
      <c r="A400" s="25" t="s">
        <v>607</v>
      </c>
      <c r="B400" s="168">
        <v>0</v>
      </c>
      <c r="C400" s="168">
        <v>0</v>
      </c>
      <c r="D400" s="168">
        <v>0</v>
      </c>
      <c r="E400" s="168">
        <v>0</v>
      </c>
      <c r="F400" s="168">
        <v>0</v>
      </c>
      <c r="G400" s="168">
        <v>0</v>
      </c>
      <c r="H400" s="168">
        <v>0</v>
      </c>
      <c r="I400" s="168">
        <v>0</v>
      </c>
      <c r="J400" s="168">
        <v>0</v>
      </c>
      <c r="K400" s="168">
        <v>0</v>
      </c>
      <c r="L400" s="135">
        <v>1</v>
      </c>
      <c r="M400" s="136">
        <v>17</v>
      </c>
      <c r="N400" s="136">
        <v>6</v>
      </c>
      <c r="O400" s="136">
        <v>6</v>
      </c>
      <c r="P400" s="136">
        <v>9</v>
      </c>
    </row>
    <row r="401" spans="1:16" ht="19.5" customHeight="1" x14ac:dyDescent="0.3">
      <c r="A401" s="21" t="s">
        <v>612</v>
      </c>
      <c r="B401" s="168">
        <v>0</v>
      </c>
      <c r="C401" s="168">
        <v>0</v>
      </c>
      <c r="D401" s="168">
        <v>0</v>
      </c>
      <c r="E401" s="168">
        <v>0</v>
      </c>
      <c r="F401" s="168">
        <v>0</v>
      </c>
      <c r="G401" s="168">
        <v>0</v>
      </c>
      <c r="H401" s="168">
        <v>0</v>
      </c>
      <c r="I401" s="168">
        <v>0</v>
      </c>
      <c r="J401" s="168">
        <v>0</v>
      </c>
      <c r="K401" s="168">
        <v>0</v>
      </c>
      <c r="L401" s="135">
        <v>0</v>
      </c>
      <c r="M401" s="136">
        <v>0</v>
      </c>
      <c r="N401" s="136">
        <v>5</v>
      </c>
      <c r="O401" s="136">
        <v>2</v>
      </c>
      <c r="P401" s="136">
        <v>4</v>
      </c>
    </row>
    <row r="402" spans="1:16" ht="19.5" customHeight="1" x14ac:dyDescent="0.3">
      <c r="A402" s="21" t="s">
        <v>611</v>
      </c>
      <c r="B402" s="168">
        <v>0</v>
      </c>
      <c r="C402" s="168">
        <v>0</v>
      </c>
      <c r="D402" s="168">
        <v>0</v>
      </c>
      <c r="E402" s="168">
        <v>0</v>
      </c>
      <c r="F402" s="168">
        <v>0</v>
      </c>
      <c r="G402" s="168">
        <v>0</v>
      </c>
      <c r="H402" s="168">
        <v>0</v>
      </c>
      <c r="I402" s="168">
        <v>0</v>
      </c>
      <c r="J402" s="168">
        <v>0</v>
      </c>
      <c r="K402" s="168">
        <v>0</v>
      </c>
      <c r="L402" s="135">
        <v>0</v>
      </c>
      <c r="M402" s="136">
        <v>0</v>
      </c>
      <c r="N402" s="136">
        <v>1</v>
      </c>
      <c r="O402" s="136">
        <v>2</v>
      </c>
      <c r="P402" s="136">
        <v>0</v>
      </c>
    </row>
    <row r="403" spans="1:16" ht="19.5" customHeight="1" x14ac:dyDescent="0.3">
      <c r="A403" s="21" t="s">
        <v>610</v>
      </c>
      <c r="B403" s="168">
        <v>0</v>
      </c>
      <c r="C403" s="168">
        <v>0</v>
      </c>
      <c r="D403" s="168">
        <v>0</v>
      </c>
      <c r="E403" s="168">
        <v>0</v>
      </c>
      <c r="F403" s="168">
        <v>0</v>
      </c>
      <c r="G403" s="168">
        <v>0</v>
      </c>
      <c r="H403" s="168">
        <v>0</v>
      </c>
      <c r="I403" s="168">
        <v>0</v>
      </c>
      <c r="J403" s="168">
        <v>0</v>
      </c>
      <c r="K403" s="168">
        <v>0</v>
      </c>
      <c r="L403" s="168">
        <v>0</v>
      </c>
      <c r="M403" s="135">
        <v>0</v>
      </c>
      <c r="N403" s="136">
        <v>0</v>
      </c>
      <c r="O403" s="136">
        <v>1</v>
      </c>
      <c r="P403" s="136">
        <v>8</v>
      </c>
    </row>
    <row r="404" spans="1:16" ht="19.5" customHeight="1" x14ac:dyDescent="0.3">
      <c r="A404" s="25" t="s">
        <v>361</v>
      </c>
      <c r="B404" s="168">
        <v>294</v>
      </c>
      <c r="C404" s="168">
        <v>306</v>
      </c>
      <c r="D404" s="168">
        <v>306</v>
      </c>
      <c r="E404" s="169">
        <v>254</v>
      </c>
      <c r="F404" s="169">
        <v>276</v>
      </c>
      <c r="G404" s="169">
        <v>444</v>
      </c>
      <c r="H404" s="169">
        <v>387</v>
      </c>
      <c r="I404" s="169">
        <v>304</v>
      </c>
      <c r="J404" s="169">
        <v>283</v>
      </c>
      <c r="K404" s="169">
        <v>269</v>
      </c>
      <c r="L404" s="135">
        <v>247</v>
      </c>
      <c r="M404" s="136">
        <v>139</v>
      </c>
      <c r="N404" s="136">
        <v>96</v>
      </c>
      <c r="O404" s="136">
        <v>38</v>
      </c>
      <c r="P404" s="136">
        <v>87</v>
      </c>
    </row>
    <row r="405" spans="1:16" ht="15.75" customHeight="1" x14ac:dyDescent="0.3">
      <c r="B405" s="170"/>
      <c r="C405" s="170"/>
      <c r="D405" s="170"/>
      <c r="E405" s="170"/>
      <c r="F405" s="169"/>
      <c r="G405" s="169"/>
      <c r="H405" s="169"/>
      <c r="I405" s="170"/>
      <c r="J405" s="170"/>
      <c r="K405" s="170"/>
      <c r="L405" s="137"/>
      <c r="M405" s="140"/>
      <c r="N405" s="140"/>
      <c r="O405" s="140"/>
      <c r="P405" s="140"/>
    </row>
    <row r="406" spans="1:16" s="119" customFormat="1" ht="15.75" customHeight="1" x14ac:dyDescent="0.3">
      <c r="A406" s="76" t="s">
        <v>446</v>
      </c>
      <c r="B406" s="171">
        <f t="shared" ref="B406:M406" si="28">SUM(B408:B418)</f>
        <v>259</v>
      </c>
      <c r="C406" s="171">
        <f t="shared" si="28"/>
        <v>158</v>
      </c>
      <c r="D406" s="171">
        <f t="shared" si="28"/>
        <v>110</v>
      </c>
      <c r="E406" s="171">
        <f t="shared" si="28"/>
        <v>209</v>
      </c>
      <c r="F406" s="171">
        <f t="shared" si="28"/>
        <v>169</v>
      </c>
      <c r="G406" s="171">
        <f t="shared" si="28"/>
        <v>122</v>
      </c>
      <c r="H406" s="171">
        <f t="shared" si="28"/>
        <v>410</v>
      </c>
      <c r="I406" s="171">
        <f t="shared" si="28"/>
        <v>314</v>
      </c>
      <c r="J406" s="171">
        <f>SUM(J408:J418)</f>
        <v>658</v>
      </c>
      <c r="K406" s="171">
        <f t="shared" si="28"/>
        <v>306</v>
      </c>
      <c r="L406" s="130">
        <f>SUM(L408:L418)</f>
        <v>245</v>
      </c>
      <c r="M406" s="129">
        <f t="shared" si="28"/>
        <v>289</v>
      </c>
      <c r="N406" s="129">
        <f>SUM(N408:N418)</f>
        <v>291</v>
      </c>
      <c r="O406" s="129">
        <f>SUM(O408:O418)</f>
        <v>127</v>
      </c>
      <c r="P406" s="129">
        <f>SUM(P408:P418)</f>
        <v>225</v>
      </c>
    </row>
    <row r="407" spans="1:16" ht="15.75" customHeight="1" x14ac:dyDescent="0.3">
      <c r="A407" s="76"/>
      <c r="B407" s="171"/>
      <c r="C407" s="171"/>
      <c r="D407" s="171"/>
      <c r="E407" s="171"/>
      <c r="F407" s="171"/>
      <c r="G407" s="171"/>
      <c r="H407" s="171"/>
      <c r="I407" s="171"/>
      <c r="J407" s="169"/>
      <c r="K407" s="169"/>
      <c r="L407" s="135"/>
      <c r="M407" s="136"/>
      <c r="N407" s="136"/>
      <c r="O407" s="136"/>
      <c r="P407" s="136"/>
    </row>
    <row r="408" spans="1:16" ht="15.75" customHeight="1" x14ac:dyDescent="0.3">
      <c r="A408" s="24" t="s">
        <v>378</v>
      </c>
      <c r="B408" s="168">
        <v>57</v>
      </c>
      <c r="C408" s="168">
        <v>78</v>
      </c>
      <c r="D408" s="168">
        <v>44</v>
      </c>
      <c r="E408" s="169">
        <v>119</v>
      </c>
      <c r="F408" s="169">
        <v>118</v>
      </c>
      <c r="G408" s="169">
        <v>84</v>
      </c>
      <c r="H408" s="169">
        <v>132</v>
      </c>
      <c r="I408" s="169">
        <v>137</v>
      </c>
      <c r="J408" s="169">
        <v>74</v>
      </c>
      <c r="K408" s="169">
        <v>13</v>
      </c>
      <c r="L408" s="135">
        <v>3</v>
      </c>
      <c r="M408" s="136">
        <v>8</v>
      </c>
      <c r="N408" s="136">
        <v>64</v>
      </c>
      <c r="O408" s="136">
        <v>48</v>
      </c>
      <c r="P408" s="136">
        <v>46</v>
      </c>
    </row>
    <row r="409" spans="1:16" ht="15.75" customHeight="1" x14ac:dyDescent="0.3">
      <c r="A409" s="24" t="s">
        <v>579</v>
      </c>
      <c r="B409" s="168">
        <v>0</v>
      </c>
      <c r="C409" s="168">
        <v>0</v>
      </c>
      <c r="D409" s="168">
        <v>0</v>
      </c>
      <c r="E409" s="169">
        <v>0</v>
      </c>
      <c r="F409" s="169">
        <v>0</v>
      </c>
      <c r="G409" s="169">
        <v>0</v>
      </c>
      <c r="H409" s="169">
        <v>0</v>
      </c>
      <c r="I409" s="169">
        <v>0</v>
      </c>
      <c r="J409" s="169">
        <v>0</v>
      </c>
      <c r="K409" s="169">
        <v>0</v>
      </c>
      <c r="L409" s="135">
        <v>0</v>
      </c>
      <c r="M409" s="136">
        <v>0</v>
      </c>
      <c r="N409" s="136">
        <v>1</v>
      </c>
      <c r="O409" s="136">
        <v>3</v>
      </c>
      <c r="P409" s="136">
        <v>1</v>
      </c>
    </row>
    <row r="410" spans="1:16" ht="15.75" customHeight="1" x14ac:dyDescent="0.3">
      <c r="A410" s="25" t="s">
        <v>379</v>
      </c>
      <c r="B410" s="168">
        <v>197</v>
      </c>
      <c r="C410" s="168">
        <v>77</v>
      </c>
      <c r="D410" s="168">
        <v>62</v>
      </c>
      <c r="E410" s="169">
        <v>83</v>
      </c>
      <c r="F410" s="169">
        <v>50</v>
      </c>
      <c r="G410" s="169">
        <v>34</v>
      </c>
      <c r="H410" s="169">
        <v>53</v>
      </c>
      <c r="I410" s="169">
        <v>73</v>
      </c>
      <c r="J410" s="169">
        <v>104</v>
      </c>
      <c r="K410" s="169">
        <v>68</v>
      </c>
      <c r="L410" s="135">
        <v>40</v>
      </c>
      <c r="M410" s="136">
        <v>12</v>
      </c>
      <c r="N410" s="136">
        <v>15</v>
      </c>
      <c r="O410" s="136">
        <v>20</v>
      </c>
      <c r="P410" s="136">
        <v>14</v>
      </c>
    </row>
    <row r="411" spans="1:16" ht="15.75" customHeight="1" x14ac:dyDescent="0.3">
      <c r="A411" s="174" t="s">
        <v>528</v>
      </c>
      <c r="B411" s="168">
        <v>0</v>
      </c>
      <c r="C411" s="168">
        <v>1</v>
      </c>
      <c r="D411" s="168">
        <v>1</v>
      </c>
      <c r="E411" s="169">
        <v>3</v>
      </c>
      <c r="F411" s="169">
        <v>1</v>
      </c>
      <c r="G411" s="169">
        <v>2</v>
      </c>
      <c r="H411" s="169">
        <v>3</v>
      </c>
      <c r="I411" s="169">
        <v>1</v>
      </c>
      <c r="J411" s="169">
        <v>0</v>
      </c>
      <c r="K411" s="169">
        <v>0</v>
      </c>
      <c r="L411" s="135">
        <v>0</v>
      </c>
      <c r="M411" s="136">
        <v>0</v>
      </c>
      <c r="N411" s="136">
        <v>0</v>
      </c>
      <c r="O411" s="136">
        <v>0</v>
      </c>
      <c r="P411" s="136">
        <v>0</v>
      </c>
    </row>
    <row r="412" spans="1:16" ht="15.75" customHeight="1" x14ac:dyDescent="0.3">
      <c r="A412" s="25" t="s">
        <v>375</v>
      </c>
      <c r="B412" s="169">
        <v>0</v>
      </c>
      <c r="C412" s="169">
        <v>0</v>
      </c>
      <c r="D412" s="169">
        <v>0</v>
      </c>
      <c r="E412" s="169">
        <v>0</v>
      </c>
      <c r="F412" s="169">
        <v>0</v>
      </c>
      <c r="G412" s="169">
        <v>0</v>
      </c>
      <c r="H412" s="169">
        <v>0</v>
      </c>
      <c r="I412" s="169">
        <v>0</v>
      </c>
      <c r="J412" s="169">
        <v>0</v>
      </c>
      <c r="K412" s="169">
        <v>0</v>
      </c>
      <c r="L412" s="135">
        <v>24</v>
      </c>
      <c r="M412" s="136">
        <v>11</v>
      </c>
      <c r="N412" s="136">
        <v>1</v>
      </c>
      <c r="O412" s="136">
        <v>21</v>
      </c>
      <c r="P412" s="136">
        <v>101</v>
      </c>
    </row>
    <row r="413" spans="1:16" ht="15.75" customHeight="1" x14ac:dyDescent="0.3">
      <c r="A413" s="25" t="s">
        <v>613</v>
      </c>
      <c r="B413" s="169">
        <v>0</v>
      </c>
      <c r="C413" s="169">
        <v>0</v>
      </c>
      <c r="D413" s="169">
        <v>0</v>
      </c>
      <c r="E413" s="169">
        <v>0</v>
      </c>
      <c r="F413" s="169">
        <v>0</v>
      </c>
      <c r="G413" s="169">
        <v>0</v>
      </c>
      <c r="H413" s="169">
        <v>0</v>
      </c>
      <c r="I413" s="169">
        <v>0</v>
      </c>
      <c r="J413" s="169">
        <v>0</v>
      </c>
      <c r="K413" s="169">
        <v>0</v>
      </c>
      <c r="L413" s="169">
        <v>0</v>
      </c>
      <c r="M413" s="169">
        <v>0</v>
      </c>
      <c r="N413" s="169">
        <v>0</v>
      </c>
      <c r="O413" s="136">
        <v>1</v>
      </c>
      <c r="P413" s="136">
        <v>1</v>
      </c>
    </row>
    <row r="414" spans="1:16" ht="15.75" customHeight="1" x14ac:dyDescent="0.3">
      <c r="A414" s="94" t="s">
        <v>247</v>
      </c>
      <c r="B414" s="168">
        <v>0</v>
      </c>
      <c r="C414" s="168">
        <v>0</v>
      </c>
      <c r="D414" s="168">
        <v>0</v>
      </c>
      <c r="E414" s="168">
        <v>0</v>
      </c>
      <c r="F414" s="168">
        <v>0</v>
      </c>
      <c r="G414" s="168">
        <v>0</v>
      </c>
      <c r="H414" s="168">
        <v>0</v>
      </c>
      <c r="I414" s="168">
        <v>0</v>
      </c>
      <c r="J414" s="168">
        <v>0</v>
      </c>
      <c r="K414" s="169">
        <v>27</v>
      </c>
      <c r="L414" s="135">
        <v>22</v>
      </c>
      <c r="M414" s="136">
        <v>30</v>
      </c>
      <c r="N414" s="136">
        <v>17</v>
      </c>
      <c r="O414" s="136">
        <v>6</v>
      </c>
      <c r="P414" s="136">
        <v>0</v>
      </c>
    </row>
    <row r="415" spans="1:16" ht="15.75" customHeight="1" x14ac:dyDescent="0.3">
      <c r="A415" s="94" t="s">
        <v>662</v>
      </c>
      <c r="B415" s="168">
        <v>0</v>
      </c>
      <c r="C415" s="168">
        <v>0</v>
      </c>
      <c r="D415" s="168">
        <v>0</v>
      </c>
      <c r="E415" s="168">
        <v>0</v>
      </c>
      <c r="F415" s="168">
        <v>0</v>
      </c>
      <c r="G415" s="168">
        <v>0</v>
      </c>
      <c r="H415" s="168">
        <v>0</v>
      </c>
      <c r="I415" s="168">
        <v>0</v>
      </c>
      <c r="J415" s="168">
        <v>0</v>
      </c>
      <c r="K415" s="169">
        <v>138</v>
      </c>
      <c r="L415" s="135">
        <v>114</v>
      </c>
      <c r="M415" s="136">
        <v>202</v>
      </c>
      <c r="N415" s="136">
        <v>169</v>
      </c>
      <c r="O415" s="136">
        <v>0</v>
      </c>
      <c r="P415" s="136">
        <v>31</v>
      </c>
    </row>
    <row r="416" spans="1:16" ht="15.75" customHeight="1" x14ac:dyDescent="0.3">
      <c r="A416" s="6" t="s">
        <v>225</v>
      </c>
      <c r="B416" s="168">
        <v>0</v>
      </c>
      <c r="C416" s="168">
        <v>0</v>
      </c>
      <c r="D416" s="168">
        <v>0</v>
      </c>
      <c r="E416" s="168">
        <v>0</v>
      </c>
      <c r="F416" s="168">
        <v>0</v>
      </c>
      <c r="G416" s="168">
        <v>0</v>
      </c>
      <c r="H416" s="168">
        <v>0</v>
      </c>
      <c r="I416" s="168">
        <v>0</v>
      </c>
      <c r="J416" s="168">
        <v>0</v>
      </c>
      <c r="K416" s="169">
        <v>1</v>
      </c>
      <c r="L416" s="135">
        <v>1</v>
      </c>
      <c r="M416" s="136">
        <v>1</v>
      </c>
      <c r="N416" s="136">
        <v>4</v>
      </c>
      <c r="O416" s="136">
        <v>10</v>
      </c>
      <c r="P416" s="136">
        <v>18</v>
      </c>
    </row>
    <row r="417" spans="1:16" ht="15.75" customHeight="1" x14ac:dyDescent="0.3">
      <c r="A417" s="6" t="s">
        <v>238</v>
      </c>
      <c r="B417" s="168">
        <v>0</v>
      </c>
      <c r="C417" s="168">
        <v>0</v>
      </c>
      <c r="D417" s="168">
        <v>0</v>
      </c>
      <c r="E417" s="168">
        <v>0</v>
      </c>
      <c r="F417" s="168">
        <v>0</v>
      </c>
      <c r="G417" s="168">
        <v>0</v>
      </c>
      <c r="H417" s="168">
        <v>0</v>
      </c>
      <c r="I417" s="168">
        <v>0</v>
      </c>
      <c r="J417" s="168">
        <v>0</v>
      </c>
      <c r="K417" s="169">
        <v>1</v>
      </c>
      <c r="L417" s="135">
        <v>1</v>
      </c>
      <c r="M417" s="136">
        <v>0</v>
      </c>
      <c r="N417" s="136">
        <v>0</v>
      </c>
      <c r="O417" s="136">
        <v>0</v>
      </c>
      <c r="P417" s="136">
        <v>0</v>
      </c>
    </row>
    <row r="418" spans="1:16" ht="15.75" customHeight="1" x14ac:dyDescent="0.3">
      <c r="A418" s="21" t="s">
        <v>52</v>
      </c>
      <c r="B418" s="168">
        <v>5</v>
      </c>
      <c r="C418" s="168">
        <v>2</v>
      </c>
      <c r="D418" s="168">
        <v>3</v>
      </c>
      <c r="E418" s="169">
        <v>4</v>
      </c>
      <c r="F418" s="169">
        <v>0</v>
      </c>
      <c r="G418" s="169">
        <v>2</v>
      </c>
      <c r="H418" s="169">
        <v>222</v>
      </c>
      <c r="I418" s="169">
        <v>103</v>
      </c>
      <c r="J418" s="169">
        <v>480</v>
      </c>
      <c r="K418" s="169">
        <v>58</v>
      </c>
      <c r="L418" s="135">
        <v>40</v>
      </c>
      <c r="M418" s="136">
        <v>25</v>
      </c>
      <c r="N418" s="136">
        <v>20</v>
      </c>
      <c r="O418" s="136">
        <v>18</v>
      </c>
      <c r="P418" s="136">
        <v>13</v>
      </c>
    </row>
    <row r="419" spans="1:16" ht="15.75" customHeight="1" x14ac:dyDescent="0.3">
      <c r="A419" s="26"/>
      <c r="B419" s="168"/>
      <c r="C419" s="168"/>
      <c r="D419" s="168"/>
      <c r="E419" s="169"/>
      <c r="F419" s="169"/>
      <c r="G419" s="169"/>
      <c r="H419" s="169"/>
      <c r="I419" s="169"/>
      <c r="J419" s="169"/>
      <c r="K419" s="169"/>
      <c r="L419" s="135"/>
      <c r="M419" s="136"/>
      <c r="N419" s="136"/>
      <c r="O419" s="136"/>
      <c r="P419" s="136"/>
    </row>
    <row r="420" spans="1:16" ht="15.75" customHeight="1" x14ac:dyDescent="0.3">
      <c r="A420" s="37" t="s">
        <v>318</v>
      </c>
      <c r="B420" s="171">
        <f t="shared" ref="B420:M420" si="29">SUM(B422:B428)</f>
        <v>18</v>
      </c>
      <c r="C420" s="171">
        <f t="shared" si="29"/>
        <v>44</v>
      </c>
      <c r="D420" s="171">
        <f t="shared" si="29"/>
        <v>34</v>
      </c>
      <c r="E420" s="171">
        <f t="shared" si="29"/>
        <v>84</v>
      </c>
      <c r="F420" s="171">
        <f t="shared" si="29"/>
        <v>255</v>
      </c>
      <c r="G420" s="171">
        <f t="shared" si="29"/>
        <v>638</v>
      </c>
      <c r="H420" s="171">
        <f t="shared" si="29"/>
        <v>680</v>
      </c>
      <c r="I420" s="171">
        <f t="shared" si="29"/>
        <v>939</v>
      </c>
      <c r="J420" s="171">
        <f>SUM(J422:J428)</f>
        <v>1305</v>
      </c>
      <c r="K420" s="171">
        <f t="shared" si="29"/>
        <v>1632</v>
      </c>
      <c r="L420" s="130">
        <f>SUM(L422:L428)</f>
        <v>1832</v>
      </c>
      <c r="M420" s="129">
        <f t="shared" si="29"/>
        <v>1973</v>
      </c>
      <c r="N420" s="129">
        <f>SUM(N422:N428)</f>
        <v>2515</v>
      </c>
      <c r="O420" s="129">
        <f>SUM(O422:O428)</f>
        <v>2172</v>
      </c>
      <c r="P420" s="129">
        <f>SUM(P422:P428)</f>
        <v>2312</v>
      </c>
    </row>
    <row r="421" spans="1:16" ht="15.75" customHeight="1" x14ac:dyDescent="0.3">
      <c r="A421" s="26"/>
      <c r="B421" s="168"/>
      <c r="C421" s="168"/>
      <c r="D421" s="168"/>
      <c r="E421" s="169"/>
      <c r="F421" s="169"/>
      <c r="G421" s="169"/>
      <c r="H421" s="169"/>
      <c r="I421" s="169"/>
      <c r="J421" s="169"/>
      <c r="K421" s="169"/>
      <c r="L421" s="135"/>
      <c r="M421" s="136"/>
      <c r="N421" s="136"/>
      <c r="O421" s="136"/>
      <c r="P421" s="136"/>
    </row>
    <row r="422" spans="1:16" ht="15.75" customHeight="1" x14ac:dyDescent="0.3">
      <c r="A422" s="82" t="s">
        <v>487</v>
      </c>
      <c r="B422" s="168">
        <v>0</v>
      </c>
      <c r="C422" s="168">
        <v>0</v>
      </c>
      <c r="D422" s="168">
        <v>0</v>
      </c>
      <c r="E422" s="169">
        <v>0</v>
      </c>
      <c r="F422" s="169">
        <v>0</v>
      </c>
      <c r="G422" s="169">
        <v>309</v>
      </c>
      <c r="H422" s="169">
        <v>222</v>
      </c>
      <c r="I422" s="169">
        <v>389</v>
      </c>
      <c r="J422" s="169">
        <v>541</v>
      </c>
      <c r="K422" s="169">
        <v>668</v>
      </c>
      <c r="L422" s="135">
        <v>566</v>
      </c>
      <c r="M422" s="136">
        <v>391</v>
      </c>
      <c r="N422" s="136">
        <v>746</v>
      </c>
      <c r="O422" s="136">
        <v>664</v>
      </c>
      <c r="P422" s="136">
        <v>653</v>
      </c>
    </row>
    <row r="423" spans="1:16" ht="15.75" customHeight="1" x14ac:dyDescent="0.3">
      <c r="A423" s="82" t="s">
        <v>369</v>
      </c>
      <c r="B423" s="168">
        <v>0</v>
      </c>
      <c r="C423" s="168">
        <v>0</v>
      </c>
      <c r="D423" s="168">
        <v>0</v>
      </c>
      <c r="E423" s="169">
        <v>0</v>
      </c>
      <c r="F423" s="169">
        <v>0</v>
      </c>
      <c r="G423" s="169">
        <v>0</v>
      </c>
      <c r="H423" s="169">
        <v>0</v>
      </c>
      <c r="I423" s="169">
        <v>0</v>
      </c>
      <c r="J423" s="169">
        <v>0</v>
      </c>
      <c r="K423" s="169">
        <v>0</v>
      </c>
      <c r="L423" s="135">
        <v>1</v>
      </c>
      <c r="M423" s="136">
        <v>4</v>
      </c>
      <c r="N423" s="136">
        <v>0</v>
      </c>
      <c r="O423" s="136">
        <v>0</v>
      </c>
      <c r="P423" s="136">
        <v>0</v>
      </c>
    </row>
    <row r="424" spans="1:16" ht="15.75" customHeight="1" x14ac:dyDescent="0.3">
      <c r="A424" s="24" t="s">
        <v>488</v>
      </c>
      <c r="B424" s="168">
        <v>0</v>
      </c>
      <c r="C424" s="168">
        <v>0</v>
      </c>
      <c r="D424" s="168">
        <v>0</v>
      </c>
      <c r="E424" s="169">
        <v>0</v>
      </c>
      <c r="F424" s="169">
        <v>0</v>
      </c>
      <c r="G424" s="169">
        <v>85</v>
      </c>
      <c r="H424" s="169">
        <v>203</v>
      </c>
      <c r="I424" s="169">
        <v>314</v>
      </c>
      <c r="J424" s="169">
        <v>465</v>
      </c>
      <c r="K424" s="169">
        <v>665</v>
      </c>
      <c r="L424" s="135">
        <v>972</v>
      </c>
      <c r="M424" s="136">
        <v>499</v>
      </c>
      <c r="N424" s="136">
        <v>541</v>
      </c>
      <c r="O424" s="136">
        <v>691</v>
      </c>
      <c r="P424" s="136">
        <v>671</v>
      </c>
    </row>
    <row r="425" spans="1:16" ht="15.75" customHeight="1" x14ac:dyDescent="0.3">
      <c r="A425" s="24" t="s">
        <v>188</v>
      </c>
      <c r="B425" s="168">
        <v>0</v>
      </c>
      <c r="C425" s="168">
        <v>0</v>
      </c>
      <c r="D425" s="168">
        <v>0</v>
      </c>
      <c r="E425" s="169">
        <v>0</v>
      </c>
      <c r="F425" s="169">
        <v>0</v>
      </c>
      <c r="G425" s="169">
        <v>0</v>
      </c>
      <c r="H425" s="169">
        <v>0</v>
      </c>
      <c r="I425" s="169">
        <v>0</v>
      </c>
      <c r="J425" s="169">
        <v>0</v>
      </c>
      <c r="K425" s="169">
        <v>22</v>
      </c>
      <c r="L425" s="135">
        <v>12</v>
      </c>
      <c r="M425" s="136">
        <v>1</v>
      </c>
      <c r="N425" s="136">
        <v>4</v>
      </c>
      <c r="O425" s="136">
        <v>0</v>
      </c>
      <c r="P425" s="136">
        <v>5</v>
      </c>
    </row>
    <row r="426" spans="1:16" ht="15.75" customHeight="1" x14ac:dyDescent="0.3">
      <c r="A426" s="31" t="s">
        <v>159</v>
      </c>
      <c r="B426" s="168">
        <v>0</v>
      </c>
      <c r="C426" s="168">
        <v>0</v>
      </c>
      <c r="D426" s="168">
        <v>0</v>
      </c>
      <c r="E426" s="169">
        <v>0</v>
      </c>
      <c r="F426" s="169">
        <v>0</v>
      </c>
      <c r="G426" s="169">
        <v>0</v>
      </c>
      <c r="H426" s="169">
        <v>0</v>
      </c>
      <c r="I426" s="169">
        <v>0</v>
      </c>
      <c r="J426" s="169">
        <v>17</v>
      </c>
      <c r="K426" s="169">
        <v>89</v>
      </c>
      <c r="L426" s="135">
        <v>71</v>
      </c>
      <c r="M426" s="136">
        <v>119</v>
      </c>
      <c r="N426" s="136">
        <v>125</v>
      </c>
      <c r="O426" s="136">
        <v>253</v>
      </c>
      <c r="P426" s="136">
        <v>414</v>
      </c>
    </row>
    <row r="427" spans="1:16" ht="15.75" customHeight="1" x14ac:dyDescent="0.3">
      <c r="A427" s="64" t="s">
        <v>404</v>
      </c>
      <c r="B427" s="168">
        <v>0</v>
      </c>
      <c r="C427" s="168">
        <v>0</v>
      </c>
      <c r="D427" s="168">
        <v>0</v>
      </c>
      <c r="E427" s="169">
        <v>0</v>
      </c>
      <c r="F427" s="169">
        <v>0</v>
      </c>
      <c r="G427" s="169">
        <v>0</v>
      </c>
      <c r="H427" s="169">
        <v>0</v>
      </c>
      <c r="I427" s="169">
        <v>0</v>
      </c>
      <c r="J427" s="169">
        <v>0</v>
      </c>
      <c r="K427" s="169">
        <v>0</v>
      </c>
      <c r="L427" s="135">
        <v>3</v>
      </c>
      <c r="M427" s="136">
        <v>1</v>
      </c>
      <c r="N427" s="136">
        <v>1</v>
      </c>
      <c r="O427" s="136">
        <v>1</v>
      </c>
      <c r="P427" s="136">
        <v>0</v>
      </c>
    </row>
    <row r="428" spans="1:16" ht="15.75" customHeight="1" x14ac:dyDescent="0.3">
      <c r="A428" s="6" t="s">
        <v>218</v>
      </c>
      <c r="B428" s="168">
        <v>18</v>
      </c>
      <c r="C428" s="168">
        <v>44</v>
      </c>
      <c r="D428" s="168">
        <v>34</v>
      </c>
      <c r="E428" s="169">
        <v>84</v>
      </c>
      <c r="F428" s="169">
        <v>255</v>
      </c>
      <c r="G428" s="169">
        <v>244</v>
      </c>
      <c r="H428" s="169">
        <v>255</v>
      </c>
      <c r="I428" s="169">
        <v>236</v>
      </c>
      <c r="J428" s="169">
        <v>282</v>
      </c>
      <c r="K428" s="169">
        <v>188</v>
      </c>
      <c r="L428" s="135">
        <v>207</v>
      </c>
      <c r="M428" s="136">
        <v>958</v>
      </c>
      <c r="N428" s="136">
        <v>1098</v>
      </c>
      <c r="O428" s="136">
        <v>563</v>
      </c>
      <c r="P428" s="136">
        <v>569</v>
      </c>
    </row>
    <row r="429" spans="1:16" ht="15.75" customHeight="1" x14ac:dyDescent="0.3">
      <c r="A429" s="26"/>
      <c r="B429" s="168"/>
      <c r="C429" s="168"/>
      <c r="D429" s="168"/>
      <c r="E429" s="169"/>
      <c r="F429" s="169"/>
      <c r="G429" s="169"/>
      <c r="H429" s="169"/>
      <c r="I429" s="169"/>
      <c r="J429" s="169"/>
      <c r="K429" s="169"/>
      <c r="L429" s="135"/>
      <c r="M429" s="136"/>
      <c r="N429" s="136"/>
      <c r="O429" s="136"/>
      <c r="P429" s="136"/>
    </row>
    <row r="430" spans="1:16" ht="15.75" customHeight="1" x14ac:dyDescent="0.3">
      <c r="A430" s="37" t="s">
        <v>529</v>
      </c>
      <c r="B430" s="171">
        <f t="shared" ref="B430:G430" si="30">SUM(B432:B443)</f>
        <v>2666</v>
      </c>
      <c r="C430" s="171">
        <f t="shared" si="30"/>
        <v>3229</v>
      </c>
      <c r="D430" s="171">
        <f>SUM(D432:D443)</f>
        <v>3007</v>
      </c>
      <c r="E430" s="171">
        <f t="shared" si="30"/>
        <v>3547</v>
      </c>
      <c r="F430" s="171">
        <f t="shared" si="30"/>
        <v>5757</v>
      </c>
      <c r="G430" s="171">
        <f t="shared" si="30"/>
        <v>6823</v>
      </c>
      <c r="H430" s="171">
        <f t="shared" ref="H430:M430" si="31">SUM(H432:H443)</f>
        <v>6293</v>
      </c>
      <c r="I430" s="171">
        <f t="shared" si="31"/>
        <v>5371</v>
      </c>
      <c r="J430" s="171">
        <f t="shared" si="31"/>
        <v>4318</v>
      </c>
      <c r="K430" s="171">
        <f t="shared" si="31"/>
        <v>3217</v>
      </c>
      <c r="L430" s="130">
        <f t="shared" si="31"/>
        <v>3108</v>
      </c>
      <c r="M430" s="129">
        <f t="shared" si="31"/>
        <v>2880</v>
      </c>
      <c r="N430" s="129">
        <f>SUM(N432:N443)</f>
        <v>2716</v>
      </c>
      <c r="O430" s="129">
        <f>SUM(O432:O443)</f>
        <v>2756</v>
      </c>
      <c r="P430" s="129">
        <f>SUM(P432:P443)</f>
        <v>2658</v>
      </c>
    </row>
    <row r="431" spans="1:16" ht="15.75" customHeight="1" x14ac:dyDescent="0.3">
      <c r="A431" s="26"/>
      <c r="B431" s="168"/>
      <c r="C431" s="168"/>
      <c r="D431" s="168"/>
      <c r="E431" s="169"/>
      <c r="F431" s="169"/>
      <c r="G431" s="169"/>
      <c r="H431" s="169"/>
      <c r="I431" s="169"/>
      <c r="J431" s="169"/>
      <c r="K431" s="169"/>
      <c r="L431" s="135"/>
      <c r="M431" s="136"/>
      <c r="N431" s="136"/>
      <c r="O431" s="136"/>
      <c r="P431" s="136"/>
    </row>
    <row r="432" spans="1:16" ht="15.75" customHeight="1" x14ac:dyDescent="0.3">
      <c r="A432" s="26" t="s">
        <v>319</v>
      </c>
      <c r="B432" s="168">
        <v>0</v>
      </c>
      <c r="C432" s="168">
        <v>0</v>
      </c>
      <c r="D432" s="168">
        <v>0</v>
      </c>
      <c r="E432" s="169">
        <v>12</v>
      </c>
      <c r="F432" s="169">
        <v>2</v>
      </c>
      <c r="G432" s="169">
        <v>1</v>
      </c>
      <c r="H432" s="169">
        <v>1</v>
      </c>
      <c r="I432" s="169">
        <v>1</v>
      </c>
      <c r="J432" s="169">
        <v>0</v>
      </c>
      <c r="K432" s="169">
        <v>0</v>
      </c>
      <c r="L432" s="135">
        <v>0</v>
      </c>
      <c r="M432" s="136">
        <v>0</v>
      </c>
      <c r="N432" s="136">
        <v>1</v>
      </c>
      <c r="O432" s="136">
        <v>0</v>
      </c>
      <c r="P432" s="136">
        <v>0</v>
      </c>
    </row>
    <row r="433" spans="1:16" ht="15.75" customHeight="1" x14ac:dyDescent="0.3">
      <c r="A433" s="26" t="s">
        <v>320</v>
      </c>
      <c r="B433" s="168">
        <v>0</v>
      </c>
      <c r="C433" s="168">
        <v>0</v>
      </c>
      <c r="D433" s="168">
        <v>0</v>
      </c>
      <c r="E433" s="169">
        <v>0</v>
      </c>
      <c r="F433" s="169">
        <v>6</v>
      </c>
      <c r="G433" s="169">
        <v>6</v>
      </c>
      <c r="H433" s="169">
        <v>3</v>
      </c>
      <c r="I433" s="169">
        <v>0</v>
      </c>
      <c r="J433" s="169">
        <v>0</v>
      </c>
      <c r="K433" s="169">
        <v>0</v>
      </c>
      <c r="L433" s="135">
        <v>0</v>
      </c>
      <c r="M433" s="136">
        <v>3</v>
      </c>
      <c r="N433" s="136">
        <v>1</v>
      </c>
      <c r="O433" s="136">
        <v>2</v>
      </c>
      <c r="P433" s="136">
        <v>5</v>
      </c>
    </row>
    <row r="434" spans="1:16" ht="15.75" customHeight="1" x14ac:dyDescent="0.3">
      <c r="A434" s="26" t="s">
        <v>490</v>
      </c>
      <c r="B434" s="168">
        <v>0</v>
      </c>
      <c r="C434" s="168">
        <v>0</v>
      </c>
      <c r="D434" s="168">
        <v>0</v>
      </c>
      <c r="E434" s="169">
        <v>181</v>
      </c>
      <c r="F434" s="169">
        <v>201</v>
      </c>
      <c r="G434" s="169">
        <v>88</v>
      </c>
      <c r="H434" s="169">
        <v>20</v>
      </c>
      <c r="I434" s="169">
        <v>45</v>
      </c>
      <c r="J434" s="169">
        <v>50</v>
      </c>
      <c r="K434" s="169">
        <v>79</v>
      </c>
      <c r="L434" s="135">
        <v>116</v>
      </c>
      <c r="M434" s="136">
        <v>119</v>
      </c>
      <c r="N434" s="136">
        <v>99</v>
      </c>
      <c r="O434" s="136">
        <v>137</v>
      </c>
      <c r="P434" s="136">
        <v>259</v>
      </c>
    </row>
    <row r="435" spans="1:16" ht="15.75" customHeight="1" x14ac:dyDescent="0.3">
      <c r="A435" s="26" t="s">
        <v>499</v>
      </c>
      <c r="B435" s="168">
        <v>0</v>
      </c>
      <c r="C435" s="168">
        <v>0</v>
      </c>
      <c r="D435" s="168">
        <v>0</v>
      </c>
      <c r="E435" s="169">
        <v>51</v>
      </c>
      <c r="F435" s="169">
        <v>20</v>
      </c>
      <c r="G435" s="169">
        <v>38</v>
      </c>
      <c r="H435" s="169">
        <v>54</v>
      </c>
      <c r="I435" s="169">
        <v>45</v>
      </c>
      <c r="J435" s="169">
        <v>39</v>
      </c>
      <c r="K435" s="169">
        <v>49</v>
      </c>
      <c r="L435" s="135">
        <v>42</v>
      </c>
      <c r="M435" s="136">
        <v>28</v>
      </c>
      <c r="N435" s="136">
        <v>46</v>
      </c>
      <c r="O435" s="136">
        <v>58</v>
      </c>
      <c r="P435" s="136">
        <v>35</v>
      </c>
    </row>
    <row r="436" spans="1:16" ht="15.75" customHeight="1" x14ac:dyDescent="0.3">
      <c r="A436" s="6" t="s">
        <v>539</v>
      </c>
      <c r="B436" s="168">
        <v>0</v>
      </c>
      <c r="C436" s="168">
        <v>0</v>
      </c>
      <c r="D436" s="168">
        <v>0</v>
      </c>
      <c r="E436" s="169">
        <v>5</v>
      </c>
      <c r="F436" s="169">
        <v>7</v>
      </c>
      <c r="G436" s="169">
        <v>2</v>
      </c>
      <c r="H436" s="169">
        <v>0</v>
      </c>
      <c r="I436" s="169">
        <v>0</v>
      </c>
      <c r="J436" s="169">
        <v>0</v>
      </c>
      <c r="K436" s="169">
        <v>0</v>
      </c>
      <c r="L436" s="135">
        <v>0</v>
      </c>
      <c r="M436" s="136">
        <v>1</v>
      </c>
      <c r="N436" s="136">
        <v>23</v>
      </c>
      <c r="O436" s="136">
        <v>0</v>
      </c>
      <c r="P436" s="136">
        <v>0</v>
      </c>
    </row>
    <row r="437" spans="1:16" ht="15.75" customHeight="1" x14ac:dyDescent="0.3">
      <c r="A437" s="26" t="s">
        <v>321</v>
      </c>
      <c r="B437" s="168">
        <v>0</v>
      </c>
      <c r="C437" s="168">
        <v>0</v>
      </c>
      <c r="D437" s="168">
        <v>0</v>
      </c>
      <c r="E437" s="169">
        <v>1</v>
      </c>
      <c r="F437" s="169">
        <v>0</v>
      </c>
      <c r="G437" s="169">
        <v>4</v>
      </c>
      <c r="H437" s="169">
        <v>1</v>
      </c>
      <c r="I437" s="169">
        <v>2</v>
      </c>
      <c r="J437" s="169">
        <v>1</v>
      </c>
      <c r="K437" s="169">
        <v>0</v>
      </c>
      <c r="L437" s="135">
        <v>0</v>
      </c>
      <c r="M437" s="136">
        <v>0</v>
      </c>
      <c r="N437" s="136">
        <v>0</v>
      </c>
      <c r="O437" s="136">
        <v>0</v>
      </c>
      <c r="P437" s="136">
        <v>0</v>
      </c>
    </row>
    <row r="438" spans="1:16" ht="15.75" customHeight="1" x14ac:dyDescent="0.3">
      <c r="A438" s="26" t="s">
        <v>322</v>
      </c>
      <c r="B438" s="168">
        <v>0</v>
      </c>
      <c r="C438" s="168">
        <v>0</v>
      </c>
      <c r="D438" s="168">
        <v>0</v>
      </c>
      <c r="E438" s="169">
        <v>0</v>
      </c>
      <c r="F438" s="169">
        <v>6</v>
      </c>
      <c r="G438" s="169">
        <v>1</v>
      </c>
      <c r="H438" s="169">
        <v>118</v>
      </c>
      <c r="I438" s="169">
        <v>0</v>
      </c>
      <c r="J438" s="169">
        <v>0</v>
      </c>
      <c r="K438" s="169">
        <v>0</v>
      </c>
      <c r="L438" s="135">
        <v>0</v>
      </c>
      <c r="M438" s="136">
        <v>0</v>
      </c>
      <c r="N438" s="136">
        <v>0</v>
      </c>
      <c r="O438" s="136">
        <v>0</v>
      </c>
      <c r="P438" s="136">
        <v>0</v>
      </c>
    </row>
    <row r="439" spans="1:16" ht="15.75" customHeight="1" x14ac:dyDescent="0.3">
      <c r="A439" s="26" t="s">
        <v>61</v>
      </c>
      <c r="B439" s="168">
        <v>0</v>
      </c>
      <c r="C439" s="168">
        <v>0</v>
      </c>
      <c r="D439" s="168">
        <v>0</v>
      </c>
      <c r="E439" s="169">
        <v>2</v>
      </c>
      <c r="F439" s="169">
        <v>6</v>
      </c>
      <c r="G439" s="169">
        <v>1</v>
      </c>
      <c r="H439" s="169">
        <v>0</v>
      </c>
      <c r="I439" s="169">
        <v>0</v>
      </c>
      <c r="J439" s="169">
        <v>4</v>
      </c>
      <c r="K439" s="169">
        <v>3</v>
      </c>
      <c r="L439" s="135">
        <v>0</v>
      </c>
      <c r="M439" s="136">
        <v>0</v>
      </c>
      <c r="N439" s="136">
        <v>0</v>
      </c>
      <c r="O439" s="136">
        <v>0</v>
      </c>
      <c r="P439" s="136">
        <v>0</v>
      </c>
    </row>
    <row r="440" spans="1:16" ht="15.75" customHeight="1" x14ac:dyDescent="0.3">
      <c r="A440" s="26" t="s">
        <v>80</v>
      </c>
      <c r="B440" s="168">
        <v>0</v>
      </c>
      <c r="C440" s="168">
        <v>0</v>
      </c>
      <c r="D440" s="168">
        <v>0</v>
      </c>
      <c r="E440" s="169">
        <v>1960</v>
      </c>
      <c r="F440" s="169">
        <v>3641</v>
      </c>
      <c r="G440" s="169">
        <v>5002</v>
      </c>
      <c r="H440" s="169">
        <v>4522</v>
      </c>
      <c r="I440" s="169">
        <v>4034</v>
      </c>
      <c r="J440" s="169">
        <v>3579</v>
      </c>
      <c r="K440" s="169">
        <v>2551</v>
      </c>
      <c r="L440" s="135">
        <v>2378</v>
      </c>
      <c r="M440" s="136">
        <v>2306</v>
      </c>
      <c r="N440" s="136">
        <v>2141</v>
      </c>
      <c r="O440" s="136">
        <v>2387</v>
      </c>
      <c r="P440" s="136">
        <v>2201</v>
      </c>
    </row>
    <row r="441" spans="1:16" ht="15.75" customHeight="1" x14ac:dyDescent="0.3">
      <c r="A441" s="26" t="s">
        <v>113</v>
      </c>
      <c r="B441" s="168">
        <v>0</v>
      </c>
      <c r="C441" s="168">
        <v>0</v>
      </c>
      <c r="D441" s="168">
        <v>0</v>
      </c>
      <c r="E441" s="169">
        <v>218</v>
      </c>
      <c r="F441" s="169">
        <v>669</v>
      </c>
      <c r="G441" s="169">
        <v>274</v>
      </c>
      <c r="H441" s="169">
        <v>398</v>
      </c>
      <c r="I441" s="169">
        <v>776</v>
      </c>
      <c r="J441" s="169">
        <v>229</v>
      </c>
      <c r="K441" s="169">
        <v>222</v>
      </c>
      <c r="L441" s="135">
        <v>184</v>
      </c>
      <c r="M441" s="136">
        <v>138</v>
      </c>
      <c r="N441" s="136">
        <v>185</v>
      </c>
      <c r="O441" s="136">
        <v>34</v>
      </c>
      <c r="P441" s="136">
        <v>27</v>
      </c>
    </row>
    <row r="442" spans="1:16" ht="15.75" customHeight="1" x14ac:dyDescent="0.3">
      <c r="A442" s="26" t="s">
        <v>117</v>
      </c>
      <c r="B442" s="168">
        <v>0</v>
      </c>
      <c r="C442" s="168">
        <v>0</v>
      </c>
      <c r="D442" s="168">
        <v>0</v>
      </c>
      <c r="E442" s="169">
        <v>1036</v>
      </c>
      <c r="F442" s="169">
        <v>998</v>
      </c>
      <c r="G442" s="169">
        <v>538</v>
      </c>
      <c r="H442" s="169">
        <v>417</v>
      </c>
      <c r="I442" s="169">
        <v>303</v>
      </c>
      <c r="J442" s="169">
        <v>330</v>
      </c>
      <c r="K442" s="169">
        <v>115</v>
      </c>
      <c r="L442" s="135">
        <v>155</v>
      </c>
      <c r="M442" s="136">
        <v>100</v>
      </c>
      <c r="N442" s="136">
        <v>65</v>
      </c>
      <c r="O442" s="136">
        <v>70</v>
      </c>
      <c r="P442" s="136">
        <v>67</v>
      </c>
    </row>
    <row r="443" spans="1:16" ht="15.75" customHeight="1" x14ac:dyDescent="0.3">
      <c r="A443" s="6" t="s">
        <v>215</v>
      </c>
      <c r="B443" s="168">
        <v>2666</v>
      </c>
      <c r="C443" s="168">
        <v>3229</v>
      </c>
      <c r="D443" s="168">
        <v>3007</v>
      </c>
      <c r="E443" s="169">
        <v>81</v>
      </c>
      <c r="F443" s="169">
        <v>201</v>
      </c>
      <c r="G443" s="169">
        <v>868</v>
      </c>
      <c r="H443" s="169">
        <v>759</v>
      </c>
      <c r="I443" s="169">
        <v>165</v>
      </c>
      <c r="J443" s="169">
        <v>86</v>
      </c>
      <c r="K443" s="169">
        <v>198</v>
      </c>
      <c r="L443" s="135">
        <v>233</v>
      </c>
      <c r="M443" s="136">
        <v>185</v>
      </c>
      <c r="N443" s="136">
        <v>155</v>
      </c>
      <c r="O443" s="136">
        <v>68</v>
      </c>
      <c r="P443" s="136">
        <v>64</v>
      </c>
    </row>
    <row r="444" spans="1:16" ht="15.75" customHeight="1" x14ac:dyDescent="0.3">
      <c r="A444" s="26"/>
      <c r="B444" s="168"/>
      <c r="C444" s="168"/>
      <c r="D444" s="168"/>
      <c r="E444" s="169"/>
      <c r="F444" s="169"/>
      <c r="G444" s="169"/>
      <c r="H444" s="169"/>
      <c r="I444" s="169"/>
      <c r="J444" s="169"/>
      <c r="K444" s="169"/>
      <c r="L444" s="135"/>
      <c r="M444" s="136"/>
      <c r="N444" s="136"/>
      <c r="O444" s="136"/>
      <c r="P444" s="136"/>
    </row>
    <row r="445" spans="1:16" ht="15.75" customHeight="1" x14ac:dyDescent="0.3">
      <c r="A445" s="37" t="s">
        <v>530</v>
      </c>
      <c r="B445" s="171">
        <f t="shared" ref="B445:G445" si="32">SUM(B447:B468)</f>
        <v>0</v>
      </c>
      <c r="C445" s="171">
        <f t="shared" si="32"/>
        <v>0</v>
      </c>
      <c r="D445" s="171">
        <f>SUM(D447:D468)</f>
        <v>0</v>
      </c>
      <c r="E445" s="171">
        <f t="shared" si="32"/>
        <v>5149</v>
      </c>
      <c r="F445" s="171">
        <f t="shared" si="32"/>
        <v>14707</v>
      </c>
      <c r="G445" s="171">
        <f t="shared" si="32"/>
        <v>10510</v>
      </c>
      <c r="H445" s="171">
        <f t="shared" ref="H445:M445" si="33">SUM(H447:H468)</f>
        <v>12510</v>
      </c>
      <c r="I445" s="171">
        <f t="shared" si="33"/>
        <v>17448</v>
      </c>
      <c r="J445" s="171">
        <f t="shared" si="33"/>
        <v>20851</v>
      </c>
      <c r="K445" s="171">
        <f t="shared" si="33"/>
        <v>20349</v>
      </c>
      <c r="L445" s="130">
        <f t="shared" si="33"/>
        <v>19284</v>
      </c>
      <c r="M445" s="129">
        <f t="shared" si="33"/>
        <v>18693</v>
      </c>
      <c r="N445" s="129">
        <f>SUM(N447:N468)</f>
        <v>18971</v>
      </c>
      <c r="O445" s="129">
        <f>SUM(O447:O468)</f>
        <v>18705</v>
      </c>
      <c r="P445" s="129">
        <f>SUM(P447:P468)</f>
        <v>20130</v>
      </c>
    </row>
    <row r="446" spans="1:16" ht="15.75" customHeight="1" x14ac:dyDescent="0.3">
      <c r="A446" s="26"/>
      <c r="B446" s="168"/>
      <c r="C446" s="168"/>
      <c r="D446" s="168"/>
      <c r="E446" s="169"/>
      <c r="F446" s="169"/>
      <c r="G446" s="169"/>
      <c r="H446" s="169"/>
      <c r="I446" s="169"/>
      <c r="J446" s="169"/>
      <c r="K446" s="169"/>
      <c r="L446" s="135"/>
      <c r="M446" s="136"/>
      <c r="N446" s="136"/>
      <c r="O446" s="136"/>
      <c r="P446" s="136"/>
    </row>
    <row r="447" spans="1:16" ht="15.75" customHeight="1" x14ac:dyDescent="0.3">
      <c r="A447" s="95" t="s">
        <v>603</v>
      </c>
      <c r="B447" s="168">
        <v>0</v>
      </c>
      <c r="C447" s="168">
        <v>0</v>
      </c>
      <c r="D447" s="168">
        <v>0</v>
      </c>
      <c r="E447" s="169">
        <v>247</v>
      </c>
      <c r="F447" s="169">
        <v>905</v>
      </c>
      <c r="G447" s="169">
        <v>3913</v>
      </c>
      <c r="H447" s="169">
        <v>6403</v>
      </c>
      <c r="I447" s="169">
        <v>6069</v>
      </c>
      <c r="J447" s="169">
        <v>3848</v>
      </c>
      <c r="K447" s="169">
        <v>2640</v>
      </c>
      <c r="L447" s="135">
        <v>2103</v>
      </c>
      <c r="M447" s="136">
        <v>1738</v>
      </c>
      <c r="N447" s="136">
        <v>1938</v>
      </c>
      <c r="O447" s="136">
        <v>1852</v>
      </c>
      <c r="P447" s="136">
        <v>2160</v>
      </c>
    </row>
    <row r="448" spans="1:16" ht="15.75" customHeight="1" x14ac:dyDescent="0.3">
      <c r="A448" s="142" t="s">
        <v>501</v>
      </c>
      <c r="B448" s="168">
        <v>0</v>
      </c>
      <c r="C448" s="168">
        <v>0</v>
      </c>
      <c r="D448" s="168">
        <v>0</v>
      </c>
      <c r="E448" s="169">
        <v>5</v>
      </c>
      <c r="F448" s="169">
        <v>4</v>
      </c>
      <c r="G448" s="169">
        <v>10</v>
      </c>
      <c r="H448" s="169">
        <v>22</v>
      </c>
      <c r="I448" s="169">
        <v>18</v>
      </c>
      <c r="J448" s="169">
        <v>12</v>
      </c>
      <c r="K448" s="169">
        <v>17</v>
      </c>
      <c r="L448" s="135">
        <v>18</v>
      </c>
      <c r="M448" s="136">
        <v>36</v>
      </c>
      <c r="N448" s="136">
        <v>27</v>
      </c>
      <c r="O448" s="136">
        <v>22</v>
      </c>
      <c r="P448" s="136">
        <v>9</v>
      </c>
    </row>
    <row r="449" spans="1:16" ht="15.75" customHeight="1" x14ac:dyDescent="0.3">
      <c r="A449" s="142" t="s">
        <v>507</v>
      </c>
      <c r="B449" s="168">
        <v>0</v>
      </c>
      <c r="C449" s="168">
        <v>0</v>
      </c>
      <c r="D449" s="168">
        <v>0</v>
      </c>
      <c r="E449" s="169">
        <v>27</v>
      </c>
      <c r="F449" s="169">
        <v>99</v>
      </c>
      <c r="G449" s="169">
        <v>298</v>
      </c>
      <c r="H449" s="169">
        <v>231</v>
      </c>
      <c r="I449" s="169">
        <v>207</v>
      </c>
      <c r="J449" s="169">
        <v>146</v>
      </c>
      <c r="K449" s="169">
        <v>173</v>
      </c>
      <c r="L449" s="135">
        <v>115</v>
      </c>
      <c r="M449" s="136">
        <v>106</v>
      </c>
      <c r="N449" s="136">
        <v>131</v>
      </c>
      <c r="O449" s="136">
        <v>173</v>
      </c>
      <c r="P449" s="136">
        <v>169</v>
      </c>
    </row>
    <row r="450" spans="1:16" ht="15.75" customHeight="1" x14ac:dyDescent="0.3">
      <c r="A450" s="31" t="s">
        <v>0</v>
      </c>
      <c r="B450" s="168">
        <v>0</v>
      </c>
      <c r="C450" s="168">
        <v>0</v>
      </c>
      <c r="D450" s="168">
        <v>0</v>
      </c>
      <c r="E450" s="169">
        <v>0</v>
      </c>
      <c r="F450" s="169">
        <v>1</v>
      </c>
      <c r="G450" s="169">
        <v>1</v>
      </c>
      <c r="H450" s="169">
        <v>2</v>
      </c>
      <c r="I450" s="169">
        <v>2</v>
      </c>
      <c r="J450" s="169">
        <v>2</v>
      </c>
      <c r="K450" s="169">
        <v>1</v>
      </c>
      <c r="L450" s="135">
        <v>1</v>
      </c>
      <c r="M450" s="136">
        <v>2</v>
      </c>
      <c r="N450" s="136">
        <v>4</v>
      </c>
      <c r="O450" s="136">
        <v>0</v>
      </c>
      <c r="P450" s="136">
        <v>0</v>
      </c>
    </row>
    <row r="451" spans="1:16" ht="15.75" customHeight="1" x14ac:dyDescent="0.3">
      <c r="A451" s="31" t="s">
        <v>162</v>
      </c>
      <c r="B451" s="168">
        <v>0</v>
      </c>
      <c r="C451" s="168">
        <v>0</v>
      </c>
      <c r="D451" s="168">
        <v>0</v>
      </c>
      <c r="E451" s="169">
        <v>0</v>
      </c>
      <c r="F451" s="169">
        <v>4</v>
      </c>
      <c r="G451" s="169">
        <v>1</v>
      </c>
      <c r="H451" s="169">
        <v>1</v>
      </c>
      <c r="I451" s="169">
        <v>4</v>
      </c>
      <c r="J451" s="169">
        <v>2</v>
      </c>
      <c r="K451" s="169">
        <v>1</v>
      </c>
      <c r="L451" s="135">
        <v>0</v>
      </c>
      <c r="M451" s="136">
        <v>1</v>
      </c>
      <c r="N451" s="136">
        <v>2</v>
      </c>
      <c r="O451" s="136">
        <v>1</v>
      </c>
      <c r="P451" s="136">
        <v>0</v>
      </c>
    </row>
    <row r="452" spans="1:16" ht="15.75" customHeight="1" x14ac:dyDescent="0.3">
      <c r="A452" s="6" t="s">
        <v>208</v>
      </c>
      <c r="B452" s="168">
        <v>0</v>
      </c>
      <c r="C452" s="168">
        <v>0</v>
      </c>
      <c r="D452" s="168">
        <v>0</v>
      </c>
      <c r="E452" s="169">
        <v>2</v>
      </c>
      <c r="F452" s="169">
        <v>4</v>
      </c>
      <c r="G452" s="169">
        <v>7</v>
      </c>
      <c r="H452" s="169">
        <v>18</v>
      </c>
      <c r="I452" s="169">
        <v>11</v>
      </c>
      <c r="J452" s="169">
        <v>9</v>
      </c>
      <c r="K452" s="169">
        <v>9</v>
      </c>
      <c r="L452" s="135">
        <v>16</v>
      </c>
      <c r="M452" s="136">
        <v>11</v>
      </c>
      <c r="N452" s="136">
        <v>6</v>
      </c>
      <c r="O452" s="136">
        <v>4</v>
      </c>
      <c r="P452" s="136">
        <v>6</v>
      </c>
    </row>
    <row r="453" spans="1:16" ht="15.75" customHeight="1" x14ac:dyDescent="0.3">
      <c r="A453" s="94" t="s">
        <v>22</v>
      </c>
      <c r="B453" s="168">
        <v>0</v>
      </c>
      <c r="C453" s="168">
        <v>0</v>
      </c>
      <c r="D453" s="168">
        <v>0</v>
      </c>
      <c r="E453" s="169">
        <v>6</v>
      </c>
      <c r="F453" s="169">
        <v>18</v>
      </c>
      <c r="G453" s="169">
        <v>15</v>
      </c>
      <c r="H453" s="169">
        <v>10</v>
      </c>
      <c r="I453" s="169">
        <v>12</v>
      </c>
      <c r="J453" s="169">
        <v>5</v>
      </c>
      <c r="K453" s="169">
        <v>7</v>
      </c>
      <c r="L453" s="135">
        <v>6</v>
      </c>
      <c r="M453" s="136">
        <v>9</v>
      </c>
      <c r="N453" s="136">
        <v>11</v>
      </c>
      <c r="O453" s="136">
        <v>14</v>
      </c>
      <c r="P453" s="136">
        <v>17</v>
      </c>
    </row>
    <row r="454" spans="1:16" ht="15.75" customHeight="1" x14ac:dyDescent="0.3">
      <c r="A454" s="21" t="s">
        <v>23</v>
      </c>
      <c r="B454" s="168">
        <v>0</v>
      </c>
      <c r="C454" s="168">
        <v>0</v>
      </c>
      <c r="D454" s="168">
        <v>0</v>
      </c>
      <c r="E454" s="169">
        <v>0</v>
      </c>
      <c r="F454" s="169">
        <v>0</v>
      </c>
      <c r="G454" s="169">
        <v>0</v>
      </c>
      <c r="H454" s="169">
        <v>14</v>
      </c>
      <c r="I454" s="169">
        <v>47</v>
      </c>
      <c r="J454" s="169">
        <v>95</v>
      </c>
      <c r="K454" s="169">
        <v>64</v>
      </c>
      <c r="L454" s="135">
        <v>47</v>
      </c>
      <c r="M454" s="136">
        <v>85</v>
      </c>
      <c r="N454" s="136">
        <v>83</v>
      </c>
      <c r="O454" s="136">
        <v>115</v>
      </c>
      <c r="P454" s="136">
        <v>150</v>
      </c>
    </row>
    <row r="455" spans="1:16" ht="15.75" customHeight="1" x14ac:dyDescent="0.3">
      <c r="A455" s="21" t="s">
        <v>24</v>
      </c>
      <c r="B455" s="168">
        <v>0</v>
      </c>
      <c r="C455" s="168">
        <v>0</v>
      </c>
      <c r="D455" s="168">
        <v>0</v>
      </c>
      <c r="E455" s="169">
        <v>0</v>
      </c>
      <c r="F455" s="169">
        <v>1</v>
      </c>
      <c r="G455" s="169">
        <v>1</v>
      </c>
      <c r="H455" s="169">
        <v>3</v>
      </c>
      <c r="I455" s="169">
        <v>2</v>
      </c>
      <c r="J455" s="169">
        <v>5</v>
      </c>
      <c r="K455" s="169">
        <v>2</v>
      </c>
      <c r="L455" s="135">
        <v>0</v>
      </c>
      <c r="M455" s="136">
        <v>1</v>
      </c>
      <c r="N455" s="136">
        <v>1</v>
      </c>
      <c r="O455" s="136">
        <v>0</v>
      </c>
      <c r="P455" s="136">
        <v>0</v>
      </c>
    </row>
    <row r="456" spans="1:16" ht="15.75" customHeight="1" x14ac:dyDescent="0.3">
      <c r="A456" s="6" t="s">
        <v>210</v>
      </c>
      <c r="B456" s="168">
        <v>0</v>
      </c>
      <c r="C456" s="168">
        <v>0</v>
      </c>
      <c r="D456" s="168">
        <v>0</v>
      </c>
      <c r="E456" s="169">
        <v>9</v>
      </c>
      <c r="F456" s="169">
        <v>7</v>
      </c>
      <c r="G456" s="169">
        <v>5</v>
      </c>
      <c r="H456" s="169">
        <v>15</v>
      </c>
      <c r="I456" s="169">
        <v>9</v>
      </c>
      <c r="J456" s="169">
        <v>19</v>
      </c>
      <c r="K456" s="169">
        <v>15</v>
      </c>
      <c r="L456" s="135">
        <v>13</v>
      </c>
      <c r="M456" s="136">
        <v>18</v>
      </c>
      <c r="N456" s="136">
        <v>13</v>
      </c>
      <c r="O456" s="136">
        <v>29</v>
      </c>
      <c r="P456" s="136">
        <v>21</v>
      </c>
    </row>
    <row r="457" spans="1:16" ht="15.75" customHeight="1" x14ac:dyDescent="0.3">
      <c r="A457" s="21" t="s">
        <v>39</v>
      </c>
      <c r="B457" s="168">
        <v>0</v>
      </c>
      <c r="C457" s="168">
        <v>0</v>
      </c>
      <c r="D457" s="168">
        <v>0</v>
      </c>
      <c r="E457" s="169">
        <v>0</v>
      </c>
      <c r="F457" s="169">
        <v>43</v>
      </c>
      <c r="G457" s="169">
        <v>83</v>
      </c>
      <c r="H457" s="169">
        <v>17</v>
      </c>
      <c r="I457" s="169">
        <v>100</v>
      </c>
      <c r="J457" s="169">
        <v>144</v>
      </c>
      <c r="K457" s="169">
        <v>8</v>
      </c>
      <c r="L457" s="135">
        <v>123</v>
      </c>
      <c r="M457" s="136">
        <v>9</v>
      </c>
      <c r="N457" s="136">
        <v>11</v>
      </c>
      <c r="O457" s="136">
        <v>9</v>
      </c>
      <c r="P457" s="136">
        <v>101</v>
      </c>
    </row>
    <row r="458" spans="1:16" ht="15.75" customHeight="1" x14ac:dyDescent="0.3">
      <c r="A458" s="94" t="s">
        <v>41</v>
      </c>
      <c r="B458" s="168">
        <v>0</v>
      </c>
      <c r="C458" s="168">
        <v>0</v>
      </c>
      <c r="D458" s="168">
        <v>0</v>
      </c>
      <c r="E458" s="169">
        <v>541</v>
      </c>
      <c r="F458" s="169">
        <v>2627</v>
      </c>
      <c r="G458" s="169">
        <v>3805</v>
      </c>
      <c r="H458" s="169">
        <v>4149</v>
      </c>
      <c r="I458" s="169">
        <v>5268</v>
      </c>
      <c r="J458" s="169">
        <v>6603</v>
      </c>
      <c r="K458" s="169">
        <v>6768</v>
      </c>
      <c r="L458" s="135">
        <v>5995</v>
      </c>
      <c r="M458" s="136">
        <v>6421</v>
      </c>
      <c r="N458" s="136">
        <v>6521</v>
      </c>
      <c r="O458" s="136">
        <v>6405</v>
      </c>
      <c r="P458" s="136">
        <v>5639</v>
      </c>
    </row>
    <row r="459" spans="1:16" ht="15.75" customHeight="1" x14ac:dyDescent="0.3">
      <c r="A459" s="94" t="s">
        <v>67</v>
      </c>
      <c r="B459" s="168">
        <v>0</v>
      </c>
      <c r="C459" s="168">
        <v>0</v>
      </c>
      <c r="D459" s="168">
        <v>0</v>
      </c>
      <c r="E459" s="169">
        <v>0</v>
      </c>
      <c r="F459" s="169">
        <v>12</v>
      </c>
      <c r="G459" s="169">
        <v>10</v>
      </c>
      <c r="H459" s="169">
        <v>6</v>
      </c>
      <c r="I459" s="169">
        <v>13</v>
      </c>
      <c r="J459" s="169">
        <v>11</v>
      </c>
      <c r="K459" s="169">
        <v>3</v>
      </c>
      <c r="L459" s="135">
        <v>9</v>
      </c>
      <c r="M459" s="136">
        <v>8</v>
      </c>
      <c r="N459" s="136">
        <v>4</v>
      </c>
      <c r="O459" s="136">
        <v>6</v>
      </c>
      <c r="P459" s="136">
        <v>9</v>
      </c>
    </row>
    <row r="460" spans="1:16" ht="15.75" customHeight="1" x14ac:dyDescent="0.3">
      <c r="A460" s="94" t="s">
        <v>68</v>
      </c>
      <c r="B460" s="168">
        <v>0</v>
      </c>
      <c r="C460" s="168">
        <v>0</v>
      </c>
      <c r="D460" s="168">
        <v>0</v>
      </c>
      <c r="E460" s="169">
        <v>2094</v>
      </c>
      <c r="F460" s="169">
        <v>4835</v>
      </c>
      <c r="G460" s="169">
        <v>539</v>
      </c>
      <c r="H460" s="169">
        <v>394</v>
      </c>
      <c r="I460" s="169">
        <v>3707</v>
      </c>
      <c r="J460" s="169">
        <v>5685</v>
      </c>
      <c r="K460" s="169">
        <v>6081</v>
      </c>
      <c r="L460" s="135">
        <v>6875</v>
      </c>
      <c r="M460" s="136">
        <v>6762</v>
      </c>
      <c r="N460" s="136">
        <v>7010</v>
      </c>
      <c r="O460" s="136">
        <v>7344</v>
      </c>
      <c r="P460" s="136">
        <v>8429</v>
      </c>
    </row>
    <row r="461" spans="1:16" ht="15.75" customHeight="1" x14ac:dyDescent="0.3">
      <c r="A461" s="6" t="s">
        <v>540</v>
      </c>
      <c r="B461" s="168">
        <v>0</v>
      </c>
      <c r="C461" s="168">
        <v>0</v>
      </c>
      <c r="D461" s="168">
        <v>0</v>
      </c>
      <c r="E461" s="169">
        <v>0</v>
      </c>
      <c r="F461" s="169">
        <v>4</v>
      </c>
      <c r="G461" s="169">
        <v>4</v>
      </c>
      <c r="H461" s="169">
        <v>6</v>
      </c>
      <c r="I461" s="169">
        <v>5</v>
      </c>
      <c r="J461" s="169">
        <v>3</v>
      </c>
      <c r="K461" s="169">
        <v>3</v>
      </c>
      <c r="L461" s="135">
        <v>0</v>
      </c>
      <c r="M461" s="136">
        <v>1</v>
      </c>
      <c r="N461" s="136">
        <v>0</v>
      </c>
      <c r="O461" s="136">
        <v>0</v>
      </c>
      <c r="P461" s="136">
        <v>1</v>
      </c>
    </row>
    <row r="462" spans="1:16" ht="15.75" customHeight="1" x14ac:dyDescent="0.3">
      <c r="A462" s="21" t="s">
        <v>620</v>
      </c>
      <c r="B462" s="168">
        <v>0</v>
      </c>
      <c r="C462" s="168">
        <v>0</v>
      </c>
      <c r="D462" s="168">
        <v>0</v>
      </c>
      <c r="E462" s="168">
        <v>0</v>
      </c>
      <c r="F462" s="168">
        <v>0</v>
      </c>
      <c r="G462" s="168">
        <v>0</v>
      </c>
      <c r="H462" s="168">
        <v>0</v>
      </c>
      <c r="I462" s="168">
        <v>0</v>
      </c>
      <c r="J462" s="169">
        <v>2812</v>
      </c>
      <c r="K462" s="169">
        <v>4038</v>
      </c>
      <c r="L462" s="135">
        <v>3708</v>
      </c>
      <c r="M462" s="136">
        <v>3201</v>
      </c>
      <c r="N462" s="136">
        <v>2962</v>
      </c>
      <c r="O462" s="136">
        <v>2441</v>
      </c>
      <c r="P462" s="136">
        <v>3027</v>
      </c>
    </row>
    <row r="463" spans="1:16" ht="15.75" customHeight="1" x14ac:dyDescent="0.3">
      <c r="A463" s="25" t="s">
        <v>624</v>
      </c>
      <c r="B463" s="168">
        <v>0</v>
      </c>
      <c r="C463" s="168">
        <v>0</v>
      </c>
      <c r="D463" s="168">
        <v>0</v>
      </c>
      <c r="E463" s="169">
        <v>9</v>
      </c>
      <c r="F463" s="169">
        <v>45</v>
      </c>
      <c r="G463" s="169">
        <v>87</v>
      </c>
      <c r="H463" s="169">
        <v>41</v>
      </c>
      <c r="I463" s="169">
        <v>32</v>
      </c>
      <c r="J463" s="169">
        <v>45</v>
      </c>
      <c r="K463" s="169">
        <v>38</v>
      </c>
      <c r="L463" s="135">
        <v>28</v>
      </c>
      <c r="M463" s="136">
        <v>32</v>
      </c>
      <c r="N463" s="136">
        <v>29</v>
      </c>
      <c r="O463" s="136">
        <v>23</v>
      </c>
      <c r="P463" s="136">
        <v>31</v>
      </c>
    </row>
    <row r="464" spans="1:16" ht="15.75" customHeight="1" x14ac:dyDescent="0.3">
      <c r="A464" s="143" t="s">
        <v>100</v>
      </c>
      <c r="B464" s="168">
        <v>0</v>
      </c>
      <c r="C464" s="168">
        <v>0</v>
      </c>
      <c r="D464" s="168">
        <v>0</v>
      </c>
      <c r="E464" s="169">
        <v>2</v>
      </c>
      <c r="F464" s="169">
        <v>16</v>
      </c>
      <c r="G464" s="169">
        <v>43</v>
      </c>
      <c r="H464" s="169">
        <v>40</v>
      </c>
      <c r="I464" s="169">
        <v>18</v>
      </c>
      <c r="J464" s="169">
        <v>205</v>
      </c>
      <c r="K464" s="169">
        <v>16</v>
      </c>
      <c r="L464" s="135">
        <v>12</v>
      </c>
      <c r="M464" s="136">
        <v>5</v>
      </c>
      <c r="N464" s="136">
        <v>15</v>
      </c>
      <c r="O464" s="136">
        <v>8</v>
      </c>
      <c r="P464" s="136">
        <v>22</v>
      </c>
    </row>
    <row r="465" spans="1:16" ht="15.75" customHeight="1" x14ac:dyDescent="0.3">
      <c r="A465" s="144" t="s">
        <v>112</v>
      </c>
      <c r="B465" s="168">
        <v>0</v>
      </c>
      <c r="C465" s="168">
        <v>0</v>
      </c>
      <c r="D465" s="168">
        <v>0</v>
      </c>
      <c r="E465" s="169">
        <v>12</v>
      </c>
      <c r="F465" s="169">
        <v>71</v>
      </c>
      <c r="G465" s="169">
        <v>81</v>
      </c>
      <c r="H465" s="169">
        <v>87</v>
      </c>
      <c r="I465" s="169">
        <v>98</v>
      </c>
      <c r="J465" s="169">
        <v>99</v>
      </c>
      <c r="K465" s="169">
        <v>102</v>
      </c>
      <c r="L465" s="135">
        <v>76</v>
      </c>
      <c r="M465" s="136">
        <v>91</v>
      </c>
      <c r="N465" s="136">
        <v>82</v>
      </c>
      <c r="O465" s="136">
        <v>129</v>
      </c>
      <c r="P465" s="136">
        <v>141</v>
      </c>
    </row>
    <row r="466" spans="1:16" ht="15.75" customHeight="1" x14ac:dyDescent="0.3">
      <c r="A466" s="94" t="s">
        <v>130</v>
      </c>
      <c r="B466" s="168">
        <v>0</v>
      </c>
      <c r="C466" s="168">
        <v>0</v>
      </c>
      <c r="D466" s="168">
        <v>0</v>
      </c>
      <c r="E466" s="169">
        <v>18</v>
      </c>
      <c r="F466" s="169">
        <v>63</v>
      </c>
      <c r="G466" s="169">
        <v>132</v>
      </c>
      <c r="H466" s="169">
        <v>132</v>
      </c>
      <c r="I466" s="169">
        <v>80</v>
      </c>
      <c r="J466" s="169">
        <v>123</v>
      </c>
      <c r="K466" s="169">
        <v>84</v>
      </c>
      <c r="L466" s="135">
        <v>75</v>
      </c>
      <c r="M466" s="136">
        <v>79</v>
      </c>
      <c r="N466" s="136">
        <v>113</v>
      </c>
      <c r="O466" s="136">
        <v>125</v>
      </c>
      <c r="P466" s="136">
        <v>181</v>
      </c>
    </row>
    <row r="467" spans="1:16" ht="15.75" customHeight="1" x14ac:dyDescent="0.3">
      <c r="A467" s="94" t="s">
        <v>135</v>
      </c>
      <c r="B467" s="168">
        <v>0</v>
      </c>
      <c r="C467" s="168">
        <v>0</v>
      </c>
      <c r="D467" s="168">
        <v>0</v>
      </c>
      <c r="E467" s="169">
        <v>1794</v>
      </c>
      <c r="F467" s="169">
        <v>5630</v>
      </c>
      <c r="G467" s="169">
        <v>1378</v>
      </c>
      <c r="H467" s="169">
        <v>770</v>
      </c>
      <c r="I467" s="169">
        <v>1031</v>
      </c>
      <c r="J467" s="169">
        <v>958</v>
      </c>
      <c r="K467" s="169">
        <v>223</v>
      </c>
      <c r="L467" s="135">
        <v>64</v>
      </c>
      <c r="M467" s="136">
        <v>77</v>
      </c>
      <c r="N467" s="136">
        <v>8</v>
      </c>
      <c r="O467" s="136">
        <v>0</v>
      </c>
      <c r="P467" s="136">
        <v>0</v>
      </c>
    </row>
    <row r="468" spans="1:16" ht="15.75" customHeight="1" x14ac:dyDescent="0.3">
      <c r="A468" s="6" t="s">
        <v>217</v>
      </c>
      <c r="B468" s="168">
        <v>0</v>
      </c>
      <c r="C468" s="168">
        <v>0</v>
      </c>
      <c r="D468" s="168">
        <v>0</v>
      </c>
      <c r="E468" s="169">
        <v>383</v>
      </c>
      <c r="F468" s="169">
        <v>318</v>
      </c>
      <c r="G468" s="169">
        <v>97</v>
      </c>
      <c r="H468" s="169">
        <v>149</v>
      </c>
      <c r="I468" s="169">
        <v>715</v>
      </c>
      <c r="J468" s="169">
        <v>20</v>
      </c>
      <c r="K468" s="169">
        <v>56</v>
      </c>
      <c r="L468" s="135">
        <v>0</v>
      </c>
      <c r="M468" s="136">
        <v>0</v>
      </c>
      <c r="N468" s="136">
        <v>0</v>
      </c>
      <c r="O468" s="136">
        <v>5</v>
      </c>
      <c r="P468" s="136">
        <v>17</v>
      </c>
    </row>
    <row r="469" spans="1:16" ht="15.75" customHeight="1" x14ac:dyDescent="0.3">
      <c r="A469" s="26"/>
      <c r="B469" s="168"/>
      <c r="C469" s="168"/>
      <c r="D469" s="168"/>
      <c r="E469" s="169"/>
      <c r="F469" s="169"/>
      <c r="G469" s="169"/>
      <c r="H469" s="169"/>
      <c r="I469" s="169"/>
      <c r="J469" s="169"/>
      <c r="K469" s="169"/>
      <c r="L469" s="135"/>
      <c r="M469" s="136"/>
      <c r="N469" s="136"/>
      <c r="O469" s="136"/>
      <c r="P469" s="136"/>
    </row>
    <row r="470" spans="1:16" ht="15.75" customHeight="1" x14ac:dyDescent="0.3">
      <c r="A470" s="37" t="s">
        <v>163</v>
      </c>
      <c r="B470" s="175">
        <f t="shared" ref="B470:M470" si="34">SUM(B472:B520)</f>
        <v>954</v>
      </c>
      <c r="C470" s="175">
        <f t="shared" si="34"/>
        <v>884</v>
      </c>
      <c r="D470" s="175">
        <f t="shared" si="34"/>
        <v>1250</v>
      </c>
      <c r="E470" s="175">
        <f t="shared" si="34"/>
        <v>1754</v>
      </c>
      <c r="F470" s="175">
        <f t="shared" si="34"/>
        <v>1982</v>
      </c>
      <c r="G470" s="175">
        <f t="shared" si="34"/>
        <v>2863</v>
      </c>
      <c r="H470" s="175">
        <f t="shared" si="34"/>
        <v>1743</v>
      </c>
      <c r="I470" s="175">
        <f t="shared" si="34"/>
        <v>1892</v>
      </c>
      <c r="J470" s="175">
        <f t="shared" si="34"/>
        <v>1921</v>
      </c>
      <c r="K470" s="175">
        <f t="shared" si="34"/>
        <v>1977</v>
      </c>
      <c r="L470" s="132">
        <f t="shared" si="34"/>
        <v>1406</v>
      </c>
      <c r="M470" s="131">
        <f t="shared" si="34"/>
        <v>1018</v>
      </c>
      <c r="N470" s="131">
        <f>SUM(N472:N520)</f>
        <v>747</v>
      </c>
      <c r="O470" s="131">
        <f>SUM(O472:O520)</f>
        <v>1002</v>
      </c>
      <c r="P470" s="131">
        <f>SUM(P472:P520)</f>
        <v>1315</v>
      </c>
    </row>
    <row r="471" spans="1:16" ht="15.75" customHeight="1" x14ac:dyDescent="0.3">
      <c r="A471" s="26"/>
      <c r="B471" s="169"/>
      <c r="C471" s="170"/>
      <c r="D471" s="170"/>
      <c r="E471" s="169"/>
      <c r="F471" s="169"/>
      <c r="G471" s="169"/>
      <c r="H471" s="169"/>
      <c r="I471" s="169"/>
      <c r="J471" s="169"/>
      <c r="K471" s="169"/>
      <c r="L471" s="135"/>
      <c r="M471" s="136"/>
      <c r="N471" s="136"/>
      <c r="O471" s="136"/>
      <c r="P471" s="136"/>
    </row>
    <row r="472" spans="1:16" ht="15.75" customHeight="1" x14ac:dyDescent="0.3">
      <c r="A472" s="21" t="s">
        <v>43</v>
      </c>
      <c r="B472" s="168">
        <v>14</v>
      </c>
      <c r="C472" s="168">
        <v>9</v>
      </c>
      <c r="D472" s="168">
        <v>4</v>
      </c>
      <c r="E472" s="169">
        <v>10</v>
      </c>
      <c r="F472" s="169">
        <v>69</v>
      </c>
      <c r="G472" s="169">
        <v>11</v>
      </c>
      <c r="H472" s="169">
        <v>12</v>
      </c>
      <c r="I472" s="169">
        <v>23</v>
      </c>
      <c r="J472" s="169">
        <v>6</v>
      </c>
      <c r="K472" s="169">
        <v>4</v>
      </c>
      <c r="L472" s="135">
        <v>9</v>
      </c>
      <c r="M472" s="136">
        <v>4</v>
      </c>
      <c r="N472" s="136">
        <v>10</v>
      </c>
      <c r="O472" s="136">
        <v>2</v>
      </c>
      <c r="P472" s="136">
        <v>8</v>
      </c>
    </row>
    <row r="473" spans="1:16" ht="15.75" customHeight="1" x14ac:dyDescent="0.3">
      <c r="A473" s="30" t="s">
        <v>582</v>
      </c>
      <c r="B473" s="168">
        <v>7</v>
      </c>
      <c r="C473" s="168">
        <v>0</v>
      </c>
      <c r="D473" s="168">
        <v>0</v>
      </c>
      <c r="E473" s="169">
        <v>2</v>
      </c>
      <c r="F473" s="169">
        <v>2</v>
      </c>
      <c r="G473" s="169">
        <v>22</v>
      </c>
      <c r="H473" s="169">
        <v>1</v>
      </c>
      <c r="I473" s="169">
        <v>6</v>
      </c>
      <c r="J473" s="169">
        <v>2</v>
      </c>
      <c r="K473" s="169">
        <v>2</v>
      </c>
      <c r="L473" s="135">
        <v>16</v>
      </c>
      <c r="M473" s="136">
        <v>4</v>
      </c>
      <c r="N473" s="136">
        <v>7</v>
      </c>
      <c r="O473" s="136">
        <v>14</v>
      </c>
      <c r="P473" s="136">
        <v>5</v>
      </c>
    </row>
    <row r="474" spans="1:16" ht="15.75" customHeight="1" x14ac:dyDescent="0.3">
      <c r="A474" s="21" t="s">
        <v>44</v>
      </c>
      <c r="B474" s="168">
        <v>55</v>
      </c>
      <c r="C474" s="168">
        <v>0</v>
      </c>
      <c r="D474" s="168">
        <v>0</v>
      </c>
      <c r="E474" s="169">
        <v>0</v>
      </c>
      <c r="F474" s="169">
        <v>0</v>
      </c>
      <c r="G474" s="169">
        <v>79</v>
      </c>
      <c r="H474" s="169">
        <v>63</v>
      </c>
      <c r="I474" s="169">
        <v>121</v>
      </c>
      <c r="J474" s="169">
        <v>201</v>
      </c>
      <c r="K474" s="169">
        <v>14</v>
      </c>
      <c r="L474" s="135">
        <v>6</v>
      </c>
      <c r="M474" s="136">
        <v>6</v>
      </c>
      <c r="N474" s="136">
        <v>2</v>
      </c>
      <c r="O474" s="136">
        <v>6</v>
      </c>
      <c r="P474" s="136">
        <v>12</v>
      </c>
    </row>
    <row r="475" spans="1:16" ht="15.75" customHeight="1" x14ac:dyDescent="0.3">
      <c r="A475" s="21" t="s">
        <v>323</v>
      </c>
      <c r="B475" s="168">
        <v>0</v>
      </c>
      <c r="C475" s="168">
        <v>10</v>
      </c>
      <c r="D475" s="168">
        <v>3</v>
      </c>
      <c r="E475" s="169">
        <v>0</v>
      </c>
      <c r="F475" s="169">
        <v>2</v>
      </c>
      <c r="G475" s="169">
        <v>0</v>
      </c>
      <c r="H475" s="169">
        <v>3</v>
      </c>
      <c r="I475" s="169">
        <v>1</v>
      </c>
      <c r="J475" s="169">
        <v>0</v>
      </c>
      <c r="K475" s="169">
        <v>0</v>
      </c>
      <c r="L475" s="135">
        <v>0</v>
      </c>
      <c r="M475" s="136">
        <v>0</v>
      </c>
      <c r="N475" s="136">
        <v>1</v>
      </c>
      <c r="O475" s="136">
        <v>1</v>
      </c>
      <c r="P475" s="136">
        <v>3</v>
      </c>
    </row>
    <row r="476" spans="1:16" ht="15.75" customHeight="1" x14ac:dyDescent="0.3">
      <c r="A476" s="21" t="s">
        <v>45</v>
      </c>
      <c r="B476" s="168">
        <v>0</v>
      </c>
      <c r="C476" s="168">
        <v>0</v>
      </c>
      <c r="D476" s="168">
        <v>0</v>
      </c>
      <c r="E476" s="169">
        <v>0</v>
      </c>
      <c r="F476" s="169">
        <v>2</v>
      </c>
      <c r="G476" s="169">
        <v>1</v>
      </c>
      <c r="H476" s="169">
        <v>1</v>
      </c>
      <c r="I476" s="169">
        <v>1</v>
      </c>
      <c r="J476" s="169">
        <v>1</v>
      </c>
      <c r="K476" s="169">
        <v>2</v>
      </c>
      <c r="L476" s="135">
        <v>0</v>
      </c>
      <c r="M476" s="136">
        <v>1</v>
      </c>
      <c r="N476" s="136">
        <v>0</v>
      </c>
      <c r="O476" s="136">
        <v>0</v>
      </c>
      <c r="P476" s="136">
        <v>0</v>
      </c>
    </row>
    <row r="477" spans="1:16" ht="15.75" customHeight="1" x14ac:dyDescent="0.3">
      <c r="A477" s="21" t="s">
        <v>324</v>
      </c>
      <c r="B477" s="168">
        <v>0</v>
      </c>
      <c r="C477" s="168">
        <v>0</v>
      </c>
      <c r="D477" s="168">
        <v>1</v>
      </c>
      <c r="E477" s="169">
        <v>1</v>
      </c>
      <c r="F477" s="169">
        <v>5</v>
      </c>
      <c r="G477" s="169">
        <v>2</v>
      </c>
      <c r="H477" s="169">
        <v>3</v>
      </c>
      <c r="I477" s="169">
        <v>1</v>
      </c>
      <c r="J477" s="169">
        <v>0</v>
      </c>
      <c r="K477" s="169">
        <v>0</v>
      </c>
      <c r="L477" s="135">
        <v>0</v>
      </c>
      <c r="M477" s="136">
        <v>0</v>
      </c>
      <c r="N477" s="136">
        <v>0</v>
      </c>
      <c r="O477" s="136">
        <v>0</v>
      </c>
      <c r="P477" s="136">
        <v>0</v>
      </c>
    </row>
    <row r="478" spans="1:16" ht="15.75" customHeight="1" x14ac:dyDescent="0.3">
      <c r="A478" s="30" t="s">
        <v>46</v>
      </c>
      <c r="B478" s="168">
        <v>83</v>
      </c>
      <c r="C478" s="168">
        <v>93</v>
      </c>
      <c r="D478" s="168">
        <v>84</v>
      </c>
      <c r="E478" s="169">
        <v>77</v>
      </c>
      <c r="F478" s="169">
        <v>136</v>
      </c>
      <c r="G478" s="169">
        <v>206</v>
      </c>
      <c r="H478" s="169">
        <v>261</v>
      </c>
      <c r="I478" s="169">
        <v>262</v>
      </c>
      <c r="J478" s="169">
        <v>216</v>
      </c>
      <c r="K478" s="169">
        <v>189</v>
      </c>
      <c r="L478" s="135">
        <v>197</v>
      </c>
      <c r="M478" s="136">
        <v>206</v>
      </c>
      <c r="N478" s="136">
        <v>157</v>
      </c>
      <c r="O478" s="136">
        <v>3</v>
      </c>
      <c r="P478" s="136">
        <v>143</v>
      </c>
    </row>
    <row r="479" spans="1:16" ht="15.75" customHeight="1" x14ac:dyDescent="0.3">
      <c r="A479" s="6" t="s">
        <v>433</v>
      </c>
      <c r="B479" s="168">
        <v>0</v>
      </c>
      <c r="C479" s="168">
        <v>0</v>
      </c>
      <c r="D479" s="168">
        <v>0</v>
      </c>
      <c r="E479" s="168">
        <v>0</v>
      </c>
      <c r="F479" s="168">
        <v>0</v>
      </c>
      <c r="G479" s="168">
        <v>0</v>
      </c>
      <c r="H479" s="168">
        <v>0</v>
      </c>
      <c r="I479" s="168">
        <v>0</v>
      </c>
      <c r="J479" s="168">
        <v>0</v>
      </c>
      <c r="K479" s="169">
        <v>2</v>
      </c>
      <c r="L479" s="135">
        <v>0</v>
      </c>
      <c r="M479" s="136">
        <v>0</v>
      </c>
      <c r="N479" s="136">
        <v>0</v>
      </c>
      <c r="O479" s="136">
        <v>3</v>
      </c>
      <c r="P479" s="136">
        <v>1</v>
      </c>
    </row>
    <row r="480" spans="1:16" ht="15.75" customHeight="1" x14ac:dyDescent="0.3">
      <c r="A480" s="30" t="s">
        <v>442</v>
      </c>
      <c r="B480" s="168">
        <v>0</v>
      </c>
      <c r="C480" s="168">
        <v>0</v>
      </c>
      <c r="D480" s="168">
        <v>0</v>
      </c>
      <c r="E480" s="169">
        <v>0</v>
      </c>
      <c r="F480" s="169">
        <v>0</v>
      </c>
      <c r="G480" s="169">
        <v>800</v>
      </c>
      <c r="H480" s="169">
        <v>87</v>
      </c>
      <c r="I480" s="169">
        <v>544</v>
      </c>
      <c r="J480" s="169">
        <v>871</v>
      </c>
      <c r="K480" s="169">
        <v>1151</v>
      </c>
      <c r="L480" s="135">
        <v>512</v>
      </c>
      <c r="M480" s="136">
        <v>177</v>
      </c>
      <c r="N480" s="136">
        <v>19</v>
      </c>
      <c r="O480" s="136">
        <v>131</v>
      </c>
      <c r="P480" s="136">
        <v>61</v>
      </c>
    </row>
    <row r="481" spans="1:16" ht="15.75" customHeight="1" x14ac:dyDescent="0.3">
      <c r="A481" s="6" t="s">
        <v>216</v>
      </c>
      <c r="B481" s="168">
        <v>0</v>
      </c>
      <c r="C481" s="168">
        <v>0</v>
      </c>
      <c r="D481" s="168">
        <v>0</v>
      </c>
      <c r="E481" s="168">
        <v>0</v>
      </c>
      <c r="F481" s="168">
        <v>0</v>
      </c>
      <c r="G481" s="168">
        <v>0</v>
      </c>
      <c r="H481" s="168">
        <v>0</v>
      </c>
      <c r="I481" s="168">
        <v>0</v>
      </c>
      <c r="J481" s="169">
        <v>40</v>
      </c>
      <c r="K481" s="169">
        <v>103</v>
      </c>
      <c r="L481" s="135">
        <v>124</v>
      </c>
      <c r="M481" s="136">
        <v>174</v>
      </c>
      <c r="N481" s="136">
        <v>154</v>
      </c>
      <c r="O481" s="136">
        <v>197</v>
      </c>
      <c r="P481" s="136">
        <v>229</v>
      </c>
    </row>
    <row r="482" spans="1:16" ht="15.75" customHeight="1" x14ac:dyDescent="0.3">
      <c r="A482" s="72" t="s">
        <v>47</v>
      </c>
      <c r="B482" s="168">
        <v>38</v>
      </c>
      <c r="C482" s="168">
        <v>24</v>
      </c>
      <c r="D482" s="168">
        <v>49</v>
      </c>
      <c r="E482" s="169">
        <v>28</v>
      </c>
      <c r="F482" s="169">
        <v>43</v>
      </c>
      <c r="G482" s="169">
        <v>46</v>
      </c>
      <c r="H482" s="169">
        <v>33</v>
      </c>
      <c r="I482" s="169">
        <v>32</v>
      </c>
      <c r="J482" s="169">
        <v>21</v>
      </c>
      <c r="K482" s="169">
        <v>20</v>
      </c>
      <c r="L482" s="135">
        <v>3</v>
      </c>
      <c r="M482" s="136">
        <v>30</v>
      </c>
      <c r="N482" s="136">
        <v>15</v>
      </c>
      <c r="O482" s="136">
        <v>25</v>
      </c>
      <c r="P482" s="136">
        <v>20</v>
      </c>
    </row>
    <row r="483" spans="1:16" ht="15.75" customHeight="1" x14ac:dyDescent="0.3">
      <c r="A483" s="6" t="s">
        <v>436</v>
      </c>
      <c r="B483" s="168">
        <v>0</v>
      </c>
      <c r="C483" s="168">
        <v>0</v>
      </c>
      <c r="D483" s="168">
        <v>0</v>
      </c>
      <c r="E483" s="169">
        <v>0</v>
      </c>
      <c r="F483" s="169">
        <v>0</v>
      </c>
      <c r="G483" s="169">
        <v>1</v>
      </c>
      <c r="H483" s="169">
        <v>0</v>
      </c>
      <c r="I483" s="169">
        <v>0</v>
      </c>
      <c r="J483" s="169">
        <v>0</v>
      </c>
      <c r="K483" s="169">
        <v>1</v>
      </c>
      <c r="L483" s="135">
        <v>0</v>
      </c>
      <c r="M483" s="136">
        <v>0</v>
      </c>
      <c r="N483" s="136">
        <v>0</v>
      </c>
      <c r="O483" s="136">
        <v>0</v>
      </c>
      <c r="P483" s="136">
        <v>0</v>
      </c>
    </row>
    <row r="484" spans="1:16" ht="15.75" customHeight="1" x14ac:dyDescent="0.3">
      <c r="A484" s="94" t="s">
        <v>326</v>
      </c>
      <c r="B484" s="168">
        <v>0</v>
      </c>
      <c r="C484" s="168">
        <v>0</v>
      </c>
      <c r="D484" s="168">
        <v>0</v>
      </c>
      <c r="E484" s="169">
        <v>0</v>
      </c>
      <c r="F484" s="169">
        <v>1</v>
      </c>
      <c r="G484" s="169">
        <v>0</v>
      </c>
      <c r="H484" s="169">
        <v>0</v>
      </c>
      <c r="I484" s="169">
        <v>0</v>
      </c>
      <c r="J484" s="169">
        <v>0</v>
      </c>
      <c r="K484" s="169">
        <v>0</v>
      </c>
      <c r="L484" s="135">
        <v>0</v>
      </c>
      <c r="M484" s="136">
        <v>0</v>
      </c>
      <c r="N484" s="136">
        <v>0</v>
      </c>
      <c r="O484" s="136">
        <v>0</v>
      </c>
      <c r="P484" s="136">
        <v>0</v>
      </c>
    </row>
    <row r="485" spans="1:16" ht="15.75" customHeight="1" x14ac:dyDescent="0.3">
      <c r="A485" s="26" t="s">
        <v>544</v>
      </c>
      <c r="B485" s="168">
        <v>0</v>
      </c>
      <c r="C485" s="168">
        <v>0</v>
      </c>
      <c r="D485" s="168">
        <v>0</v>
      </c>
      <c r="E485" s="169">
        <v>0</v>
      </c>
      <c r="F485" s="169">
        <v>0</v>
      </c>
      <c r="G485" s="169">
        <v>0</v>
      </c>
      <c r="H485" s="169">
        <v>1</v>
      </c>
      <c r="I485" s="169">
        <v>1</v>
      </c>
      <c r="J485" s="169">
        <v>0</v>
      </c>
      <c r="K485" s="169">
        <v>1</v>
      </c>
      <c r="L485" s="135">
        <v>0</v>
      </c>
      <c r="M485" s="136">
        <v>3</v>
      </c>
      <c r="N485" s="136">
        <v>6</v>
      </c>
      <c r="O485" s="136">
        <v>15</v>
      </c>
      <c r="P485" s="136">
        <v>22</v>
      </c>
    </row>
    <row r="486" spans="1:16" ht="15.75" customHeight="1" x14ac:dyDescent="0.3">
      <c r="A486" s="21" t="s">
        <v>327</v>
      </c>
      <c r="B486" s="168">
        <v>0</v>
      </c>
      <c r="C486" s="168">
        <v>0</v>
      </c>
      <c r="D486" s="168">
        <v>0</v>
      </c>
      <c r="E486" s="169">
        <v>0</v>
      </c>
      <c r="F486" s="169">
        <v>0</v>
      </c>
      <c r="G486" s="169">
        <v>0</v>
      </c>
      <c r="H486" s="169">
        <v>1</v>
      </c>
      <c r="I486" s="169">
        <v>0</v>
      </c>
      <c r="J486" s="169">
        <v>0</v>
      </c>
      <c r="K486" s="169">
        <v>0</v>
      </c>
      <c r="L486" s="135">
        <v>1</v>
      </c>
      <c r="M486" s="136">
        <v>0</v>
      </c>
      <c r="N486" s="136">
        <v>0</v>
      </c>
      <c r="O486" s="136">
        <v>0</v>
      </c>
      <c r="P486" s="136">
        <v>0</v>
      </c>
    </row>
    <row r="487" spans="1:16" ht="15.75" customHeight="1" x14ac:dyDescent="0.3">
      <c r="A487" s="21" t="s">
        <v>48</v>
      </c>
      <c r="B487" s="168">
        <v>0</v>
      </c>
      <c r="C487" s="168">
        <v>0</v>
      </c>
      <c r="D487" s="168">
        <v>0</v>
      </c>
      <c r="E487" s="169">
        <v>0</v>
      </c>
      <c r="F487" s="169">
        <v>7</v>
      </c>
      <c r="G487" s="169">
        <v>5</v>
      </c>
      <c r="H487" s="169">
        <v>0</v>
      </c>
      <c r="I487" s="169">
        <v>0</v>
      </c>
      <c r="J487" s="169">
        <v>1</v>
      </c>
      <c r="K487" s="169">
        <v>1</v>
      </c>
      <c r="L487" s="135">
        <v>2</v>
      </c>
      <c r="M487" s="136">
        <v>2</v>
      </c>
      <c r="N487" s="136">
        <v>2</v>
      </c>
      <c r="O487" s="136">
        <v>1</v>
      </c>
      <c r="P487" s="136">
        <v>0</v>
      </c>
    </row>
    <row r="488" spans="1:16" ht="15.75" customHeight="1" x14ac:dyDescent="0.3">
      <c r="A488" s="72" t="s">
        <v>435</v>
      </c>
      <c r="B488" s="169">
        <v>0</v>
      </c>
      <c r="C488" s="169">
        <v>0</v>
      </c>
      <c r="D488" s="169">
        <v>0</v>
      </c>
      <c r="E488" s="169">
        <v>0</v>
      </c>
      <c r="F488" s="169">
        <v>0</v>
      </c>
      <c r="G488" s="169">
        <v>0</v>
      </c>
      <c r="H488" s="169">
        <v>0</v>
      </c>
      <c r="I488" s="169">
        <v>0</v>
      </c>
      <c r="J488" s="169">
        <v>0</v>
      </c>
      <c r="K488" s="169">
        <v>0</v>
      </c>
      <c r="L488" s="135">
        <v>1</v>
      </c>
      <c r="M488" s="136">
        <v>0</v>
      </c>
      <c r="N488" s="136">
        <v>0</v>
      </c>
      <c r="O488" s="136">
        <v>0</v>
      </c>
      <c r="P488" s="136">
        <v>0</v>
      </c>
    </row>
    <row r="489" spans="1:16" ht="15.75" customHeight="1" x14ac:dyDescent="0.3">
      <c r="A489" s="21" t="s">
        <v>328</v>
      </c>
      <c r="B489" s="168">
        <v>0</v>
      </c>
      <c r="C489" s="168">
        <v>0</v>
      </c>
      <c r="D489" s="168">
        <v>0</v>
      </c>
      <c r="E489" s="169">
        <v>0</v>
      </c>
      <c r="F489" s="169">
        <v>2</v>
      </c>
      <c r="G489" s="169">
        <v>0</v>
      </c>
      <c r="H489" s="169">
        <v>0</v>
      </c>
      <c r="I489" s="169">
        <v>0</v>
      </c>
      <c r="J489" s="169">
        <v>1</v>
      </c>
      <c r="K489" s="169">
        <v>0</v>
      </c>
      <c r="L489" s="135">
        <v>0</v>
      </c>
      <c r="M489" s="136">
        <v>0</v>
      </c>
      <c r="N489" s="136">
        <v>0</v>
      </c>
      <c r="O489" s="136">
        <v>0</v>
      </c>
      <c r="P489" s="136">
        <v>0</v>
      </c>
    </row>
    <row r="490" spans="1:16" ht="15.75" customHeight="1" x14ac:dyDescent="0.3">
      <c r="A490" s="21" t="s">
        <v>583</v>
      </c>
      <c r="B490" s="168">
        <v>0</v>
      </c>
      <c r="C490" s="168">
        <v>0</v>
      </c>
      <c r="D490" s="168">
        <v>0</v>
      </c>
      <c r="E490" s="168">
        <v>0</v>
      </c>
      <c r="F490" s="168">
        <v>0</v>
      </c>
      <c r="G490" s="168">
        <v>0</v>
      </c>
      <c r="H490" s="168">
        <v>0</v>
      </c>
      <c r="I490" s="168">
        <v>0</v>
      </c>
      <c r="J490" s="169">
        <v>5</v>
      </c>
      <c r="K490" s="169">
        <v>2</v>
      </c>
      <c r="L490" s="135">
        <v>1</v>
      </c>
      <c r="M490" s="136">
        <v>0</v>
      </c>
      <c r="N490" s="136">
        <v>1</v>
      </c>
      <c r="O490" s="136">
        <v>0</v>
      </c>
      <c r="P490" s="136">
        <v>0</v>
      </c>
    </row>
    <row r="491" spans="1:16" ht="15.75" customHeight="1" x14ac:dyDescent="0.3">
      <c r="A491" s="26" t="s">
        <v>49</v>
      </c>
      <c r="B491" s="168">
        <v>41</v>
      </c>
      <c r="C491" s="168">
        <v>38</v>
      </c>
      <c r="D491" s="168">
        <v>124</v>
      </c>
      <c r="E491" s="169">
        <v>104</v>
      </c>
      <c r="F491" s="169">
        <v>160</v>
      </c>
      <c r="G491" s="169">
        <v>133</v>
      </c>
      <c r="H491" s="169">
        <v>122</v>
      </c>
      <c r="I491" s="169">
        <v>115</v>
      </c>
      <c r="J491" s="169">
        <v>74</v>
      </c>
      <c r="K491" s="169">
        <v>64</v>
      </c>
      <c r="L491" s="135">
        <v>92</v>
      </c>
      <c r="M491" s="136">
        <v>29</v>
      </c>
      <c r="N491" s="136">
        <v>15</v>
      </c>
      <c r="O491" s="136">
        <v>82</v>
      </c>
      <c r="P491" s="136">
        <v>1</v>
      </c>
    </row>
    <row r="492" spans="1:16" ht="15.75" customHeight="1" x14ac:dyDescent="0.3">
      <c r="A492" s="26" t="s">
        <v>439</v>
      </c>
      <c r="B492" s="168">
        <v>0</v>
      </c>
      <c r="C492" s="168">
        <v>0</v>
      </c>
      <c r="D492" s="168">
        <v>0</v>
      </c>
      <c r="E492" s="168">
        <v>0</v>
      </c>
      <c r="F492" s="168">
        <v>0</v>
      </c>
      <c r="G492" s="168">
        <v>0</v>
      </c>
      <c r="H492" s="168">
        <v>0</v>
      </c>
      <c r="I492" s="168">
        <v>0</v>
      </c>
      <c r="J492" s="168">
        <v>0</v>
      </c>
      <c r="K492" s="168">
        <v>0</v>
      </c>
      <c r="L492" s="168">
        <v>0</v>
      </c>
      <c r="M492" s="168">
        <v>0</v>
      </c>
      <c r="N492" s="168">
        <v>0</v>
      </c>
      <c r="O492" s="136">
        <v>95</v>
      </c>
      <c r="P492" s="136">
        <v>237</v>
      </c>
    </row>
    <row r="493" spans="1:16" ht="15.75" customHeight="1" x14ac:dyDescent="0.3">
      <c r="A493" s="26" t="s">
        <v>659</v>
      </c>
      <c r="B493" s="168">
        <v>0</v>
      </c>
      <c r="C493" s="168">
        <v>0</v>
      </c>
      <c r="D493" s="168">
        <v>0</v>
      </c>
      <c r="E493" s="168">
        <v>0</v>
      </c>
      <c r="F493" s="168">
        <v>0</v>
      </c>
      <c r="G493" s="168">
        <v>0</v>
      </c>
      <c r="H493" s="168">
        <v>0</v>
      </c>
      <c r="I493" s="168">
        <v>0</v>
      </c>
      <c r="J493" s="168">
        <v>0</v>
      </c>
      <c r="K493" s="168">
        <v>0</v>
      </c>
      <c r="L493" s="168">
        <v>0</v>
      </c>
      <c r="M493" s="168">
        <v>0</v>
      </c>
      <c r="N493" s="168">
        <v>0</v>
      </c>
      <c r="O493" s="136">
        <v>28</v>
      </c>
      <c r="P493" s="136">
        <v>16</v>
      </c>
    </row>
    <row r="494" spans="1:16" ht="15.75" customHeight="1" x14ac:dyDescent="0.3">
      <c r="A494" s="26" t="s">
        <v>641</v>
      </c>
      <c r="B494" s="168">
        <v>0</v>
      </c>
      <c r="C494" s="168">
        <v>0</v>
      </c>
      <c r="D494" s="168">
        <v>0</v>
      </c>
      <c r="E494" s="168">
        <v>0</v>
      </c>
      <c r="F494" s="168">
        <v>0</v>
      </c>
      <c r="G494" s="168">
        <v>0</v>
      </c>
      <c r="H494" s="168">
        <v>0</v>
      </c>
      <c r="I494" s="168">
        <v>0</v>
      </c>
      <c r="J494" s="168">
        <v>0</v>
      </c>
      <c r="K494" s="168">
        <v>0</v>
      </c>
      <c r="L494" s="168">
        <v>0</v>
      </c>
      <c r="M494" s="168">
        <v>0</v>
      </c>
      <c r="N494" s="168">
        <v>0</v>
      </c>
      <c r="O494" s="136">
        <v>6</v>
      </c>
      <c r="P494" s="136">
        <v>32</v>
      </c>
    </row>
    <row r="495" spans="1:16" ht="15.75" customHeight="1" x14ac:dyDescent="0.3">
      <c r="A495" s="6" t="s">
        <v>434</v>
      </c>
      <c r="B495" s="169">
        <v>0</v>
      </c>
      <c r="C495" s="169">
        <v>0</v>
      </c>
      <c r="D495" s="169">
        <v>0</v>
      </c>
      <c r="E495" s="169">
        <v>0</v>
      </c>
      <c r="F495" s="169">
        <v>0</v>
      </c>
      <c r="G495" s="169">
        <v>0</v>
      </c>
      <c r="H495" s="169">
        <v>0</v>
      </c>
      <c r="I495" s="169">
        <v>0</v>
      </c>
      <c r="J495" s="169">
        <v>0</v>
      </c>
      <c r="K495" s="169">
        <v>0</v>
      </c>
      <c r="L495" s="135">
        <v>3</v>
      </c>
      <c r="M495" s="136">
        <v>1</v>
      </c>
      <c r="N495" s="136">
        <v>14</v>
      </c>
      <c r="O495" s="136">
        <v>68</v>
      </c>
      <c r="P495" s="136">
        <v>3</v>
      </c>
    </row>
    <row r="496" spans="1:16" ht="15.75" customHeight="1" x14ac:dyDescent="0.3">
      <c r="A496" s="6" t="s">
        <v>251</v>
      </c>
      <c r="B496" s="168">
        <v>0</v>
      </c>
      <c r="C496" s="168">
        <v>0</v>
      </c>
      <c r="D496" s="168">
        <v>0</v>
      </c>
      <c r="E496" s="169">
        <v>0</v>
      </c>
      <c r="F496" s="169">
        <v>0</v>
      </c>
      <c r="G496" s="169">
        <v>15</v>
      </c>
      <c r="H496" s="169">
        <v>14</v>
      </c>
      <c r="I496" s="169">
        <v>18</v>
      </c>
      <c r="J496" s="169">
        <v>8</v>
      </c>
      <c r="K496" s="169">
        <v>25</v>
      </c>
      <c r="L496" s="135">
        <v>49</v>
      </c>
      <c r="M496" s="136">
        <v>76</v>
      </c>
      <c r="N496" s="136">
        <v>71</v>
      </c>
      <c r="O496" s="136">
        <v>103</v>
      </c>
      <c r="P496" s="136">
        <v>125</v>
      </c>
    </row>
    <row r="497" spans="1:16" ht="15.75" customHeight="1" x14ac:dyDescent="0.3">
      <c r="A497" s="21" t="s">
        <v>50</v>
      </c>
      <c r="B497" s="168">
        <v>3</v>
      </c>
      <c r="C497" s="168">
        <v>1</v>
      </c>
      <c r="D497" s="168">
        <v>1</v>
      </c>
      <c r="E497" s="169">
        <v>4</v>
      </c>
      <c r="F497" s="169">
        <v>11</v>
      </c>
      <c r="G497" s="169">
        <v>1</v>
      </c>
      <c r="H497" s="169">
        <v>6</v>
      </c>
      <c r="I497" s="169">
        <v>31</v>
      </c>
      <c r="J497" s="169">
        <v>12</v>
      </c>
      <c r="K497" s="169">
        <v>14</v>
      </c>
      <c r="L497" s="135">
        <v>7</v>
      </c>
      <c r="M497" s="136">
        <v>4</v>
      </c>
      <c r="N497" s="136">
        <v>5</v>
      </c>
      <c r="O497" s="136">
        <v>6</v>
      </c>
      <c r="P497" s="136">
        <v>7</v>
      </c>
    </row>
    <row r="498" spans="1:16" ht="15.75" customHeight="1" x14ac:dyDescent="0.3">
      <c r="A498" s="25" t="s">
        <v>445</v>
      </c>
      <c r="B498" s="169">
        <v>0</v>
      </c>
      <c r="C498" s="169">
        <v>0</v>
      </c>
      <c r="D498" s="169">
        <v>0</v>
      </c>
      <c r="E498" s="169">
        <v>0</v>
      </c>
      <c r="F498" s="169">
        <v>0</v>
      </c>
      <c r="G498" s="169">
        <v>0</v>
      </c>
      <c r="H498" s="169">
        <v>0</v>
      </c>
      <c r="I498" s="169">
        <v>0</v>
      </c>
      <c r="J498" s="169">
        <v>0</v>
      </c>
      <c r="K498" s="169">
        <v>0</v>
      </c>
      <c r="L498" s="135">
        <v>1</v>
      </c>
      <c r="M498" s="136">
        <v>1</v>
      </c>
      <c r="N498" s="136">
        <v>1</v>
      </c>
      <c r="O498" s="136">
        <v>1</v>
      </c>
      <c r="P498" s="136">
        <v>2</v>
      </c>
    </row>
    <row r="499" spans="1:16" ht="15.75" customHeight="1" x14ac:dyDescent="0.3">
      <c r="A499" s="6" t="s">
        <v>252</v>
      </c>
      <c r="B499" s="168">
        <v>105</v>
      </c>
      <c r="C499" s="168">
        <v>73</v>
      </c>
      <c r="D499" s="168">
        <v>45</v>
      </c>
      <c r="E499" s="169">
        <v>89</v>
      </c>
      <c r="F499" s="169">
        <v>39</v>
      </c>
      <c r="G499" s="169">
        <v>34</v>
      </c>
      <c r="H499" s="169">
        <v>22</v>
      </c>
      <c r="I499" s="169">
        <v>30</v>
      </c>
      <c r="J499" s="169">
        <v>28</v>
      </c>
      <c r="K499" s="169">
        <v>61</v>
      </c>
      <c r="L499" s="135">
        <v>34</v>
      </c>
      <c r="M499" s="136">
        <v>36</v>
      </c>
      <c r="N499" s="136">
        <v>14</v>
      </c>
      <c r="O499" s="136">
        <v>7</v>
      </c>
      <c r="P499" s="136">
        <v>3</v>
      </c>
    </row>
    <row r="500" spans="1:16" ht="15.75" customHeight="1" x14ac:dyDescent="0.3">
      <c r="A500" s="21" t="s">
        <v>329</v>
      </c>
      <c r="B500" s="168">
        <v>0</v>
      </c>
      <c r="C500" s="168">
        <v>0</v>
      </c>
      <c r="D500" s="168">
        <v>0</v>
      </c>
      <c r="E500" s="169">
        <v>0</v>
      </c>
      <c r="F500" s="169">
        <v>0</v>
      </c>
      <c r="G500" s="169">
        <v>1</v>
      </c>
      <c r="H500" s="169">
        <v>0</v>
      </c>
      <c r="I500" s="169">
        <v>0</v>
      </c>
      <c r="J500" s="169">
        <v>0</v>
      </c>
      <c r="K500" s="169">
        <v>0</v>
      </c>
      <c r="L500" s="135">
        <v>1</v>
      </c>
      <c r="M500" s="136">
        <v>3</v>
      </c>
      <c r="N500" s="136">
        <v>1</v>
      </c>
      <c r="O500" s="136">
        <v>1</v>
      </c>
      <c r="P500" s="136">
        <v>1</v>
      </c>
    </row>
    <row r="501" spans="1:16" ht="15.75" customHeight="1" x14ac:dyDescent="0.3">
      <c r="A501" s="21" t="s">
        <v>330</v>
      </c>
      <c r="B501" s="168">
        <v>0</v>
      </c>
      <c r="C501" s="168">
        <v>0</v>
      </c>
      <c r="D501" s="168">
        <v>0</v>
      </c>
      <c r="E501" s="169">
        <v>0</v>
      </c>
      <c r="F501" s="169">
        <v>0</v>
      </c>
      <c r="G501" s="169">
        <v>1</v>
      </c>
      <c r="H501" s="169">
        <v>0</v>
      </c>
      <c r="I501" s="169">
        <v>0</v>
      </c>
      <c r="J501" s="169">
        <v>0</v>
      </c>
      <c r="K501" s="169">
        <v>0</v>
      </c>
      <c r="L501" s="135">
        <v>0</v>
      </c>
      <c r="M501" s="136">
        <v>0</v>
      </c>
      <c r="N501" s="136">
        <v>0</v>
      </c>
      <c r="O501" s="136">
        <v>0</v>
      </c>
      <c r="P501" s="136">
        <v>0</v>
      </c>
    </row>
    <row r="502" spans="1:16" ht="15.75" customHeight="1" x14ac:dyDescent="0.3">
      <c r="A502" s="31" t="s">
        <v>440</v>
      </c>
      <c r="B502" s="169">
        <v>0</v>
      </c>
      <c r="C502" s="169">
        <v>0</v>
      </c>
      <c r="D502" s="169">
        <v>0</v>
      </c>
      <c r="E502" s="169">
        <v>0</v>
      </c>
      <c r="F502" s="169">
        <v>0</v>
      </c>
      <c r="G502" s="169">
        <v>0</v>
      </c>
      <c r="H502" s="169">
        <v>0</v>
      </c>
      <c r="I502" s="169">
        <v>0</v>
      </c>
      <c r="J502" s="169">
        <v>0</v>
      </c>
      <c r="K502" s="169">
        <v>0</v>
      </c>
      <c r="L502" s="135">
        <v>33</v>
      </c>
      <c r="M502" s="136">
        <v>46</v>
      </c>
      <c r="N502" s="136">
        <v>38</v>
      </c>
      <c r="O502" s="136">
        <v>37</v>
      </c>
      <c r="P502" s="136">
        <v>29</v>
      </c>
    </row>
    <row r="503" spans="1:16" ht="15.75" customHeight="1" x14ac:dyDescent="0.3">
      <c r="A503" s="6" t="s">
        <v>253</v>
      </c>
      <c r="B503" s="168">
        <v>385</v>
      </c>
      <c r="C503" s="168">
        <v>401</v>
      </c>
      <c r="D503" s="168">
        <v>649</v>
      </c>
      <c r="E503" s="169">
        <v>1059</v>
      </c>
      <c r="F503" s="169">
        <v>1225</v>
      </c>
      <c r="G503" s="169">
        <v>1233</v>
      </c>
      <c r="H503" s="169">
        <v>794</v>
      </c>
      <c r="I503" s="169">
        <v>460</v>
      </c>
      <c r="J503" s="169">
        <v>277</v>
      </c>
      <c r="K503" s="169">
        <v>210</v>
      </c>
      <c r="L503" s="135">
        <v>161</v>
      </c>
      <c r="M503" s="136">
        <v>61</v>
      </c>
      <c r="N503" s="136">
        <v>40</v>
      </c>
      <c r="O503" s="136">
        <v>0</v>
      </c>
      <c r="P503" s="136">
        <v>0</v>
      </c>
    </row>
    <row r="504" spans="1:16" ht="15.75" customHeight="1" x14ac:dyDescent="0.3">
      <c r="A504" s="21" t="s">
        <v>331</v>
      </c>
      <c r="B504" s="168">
        <v>0</v>
      </c>
      <c r="C504" s="168">
        <v>2</v>
      </c>
      <c r="D504" s="168">
        <v>2</v>
      </c>
      <c r="E504" s="169">
        <v>0</v>
      </c>
      <c r="F504" s="169">
        <v>2</v>
      </c>
      <c r="G504" s="169">
        <v>0</v>
      </c>
      <c r="H504" s="169">
        <v>1</v>
      </c>
      <c r="I504" s="169">
        <v>4</v>
      </c>
      <c r="J504" s="169">
        <v>1</v>
      </c>
      <c r="K504" s="169">
        <v>0</v>
      </c>
      <c r="L504" s="135">
        <v>1</v>
      </c>
      <c r="M504" s="136">
        <v>0</v>
      </c>
      <c r="N504" s="136">
        <v>0</v>
      </c>
      <c r="O504" s="136">
        <v>0</v>
      </c>
      <c r="P504" s="136">
        <v>0</v>
      </c>
    </row>
    <row r="505" spans="1:16" ht="15.75" customHeight="1" x14ac:dyDescent="0.3">
      <c r="A505" s="21" t="s">
        <v>325</v>
      </c>
      <c r="B505" s="168">
        <v>0</v>
      </c>
      <c r="C505" s="168">
        <v>0</v>
      </c>
      <c r="D505" s="168">
        <v>0</v>
      </c>
      <c r="E505" s="169">
        <v>0</v>
      </c>
      <c r="F505" s="169">
        <v>1</v>
      </c>
      <c r="G505" s="169">
        <v>0</v>
      </c>
      <c r="H505" s="169">
        <v>2</v>
      </c>
      <c r="I505" s="169">
        <v>0</v>
      </c>
      <c r="J505" s="169">
        <v>0</v>
      </c>
      <c r="K505" s="169">
        <v>0</v>
      </c>
      <c r="L505" s="135">
        <v>0</v>
      </c>
      <c r="M505" s="136">
        <v>0</v>
      </c>
      <c r="N505" s="136">
        <v>0</v>
      </c>
      <c r="O505" s="136">
        <v>0</v>
      </c>
      <c r="P505" s="136">
        <v>0</v>
      </c>
    </row>
    <row r="506" spans="1:16" ht="15.75" customHeight="1" x14ac:dyDescent="0.3">
      <c r="A506" s="21" t="s">
        <v>53</v>
      </c>
      <c r="B506" s="168">
        <v>17</v>
      </c>
      <c r="C506" s="168">
        <v>4</v>
      </c>
      <c r="D506" s="168">
        <v>53</v>
      </c>
      <c r="E506" s="169">
        <v>127</v>
      </c>
      <c r="F506" s="169">
        <v>63</v>
      </c>
      <c r="G506" s="169">
        <v>64</v>
      </c>
      <c r="H506" s="169">
        <v>57</v>
      </c>
      <c r="I506" s="169">
        <v>57</v>
      </c>
      <c r="J506" s="169">
        <v>47</v>
      </c>
      <c r="K506" s="169">
        <v>31</v>
      </c>
      <c r="L506" s="135">
        <v>58</v>
      </c>
      <c r="M506" s="136">
        <v>78</v>
      </c>
      <c r="N506" s="136">
        <v>77</v>
      </c>
      <c r="O506" s="136">
        <v>90</v>
      </c>
      <c r="P506" s="136">
        <v>251</v>
      </c>
    </row>
    <row r="507" spans="1:16" ht="15.75" customHeight="1" x14ac:dyDescent="0.3">
      <c r="A507" s="21" t="s">
        <v>54</v>
      </c>
      <c r="B507" s="168">
        <v>58</v>
      </c>
      <c r="C507" s="168">
        <v>47</v>
      </c>
      <c r="D507" s="168">
        <v>35</v>
      </c>
      <c r="E507" s="169">
        <v>25</v>
      </c>
      <c r="F507" s="169">
        <v>18</v>
      </c>
      <c r="G507" s="169">
        <v>27</v>
      </c>
      <c r="H507" s="169">
        <v>100</v>
      </c>
      <c r="I507" s="169">
        <v>49</v>
      </c>
      <c r="J507" s="169">
        <v>25</v>
      </c>
      <c r="K507" s="169">
        <v>14</v>
      </c>
      <c r="L507" s="135">
        <v>26</v>
      </c>
      <c r="M507" s="136">
        <v>11</v>
      </c>
      <c r="N507" s="136">
        <v>8</v>
      </c>
      <c r="O507" s="136">
        <v>8</v>
      </c>
      <c r="P507" s="136">
        <v>11</v>
      </c>
    </row>
    <row r="508" spans="1:16" ht="15.75" customHeight="1" x14ac:dyDescent="0.3">
      <c r="A508" s="6" t="s">
        <v>254</v>
      </c>
      <c r="B508" s="168">
        <v>0</v>
      </c>
      <c r="C508" s="168">
        <v>0</v>
      </c>
      <c r="D508" s="168">
        <v>2</v>
      </c>
      <c r="E508" s="169">
        <v>2</v>
      </c>
      <c r="F508" s="169">
        <v>0</v>
      </c>
      <c r="G508" s="169">
        <v>5</v>
      </c>
      <c r="H508" s="169">
        <v>2</v>
      </c>
      <c r="I508" s="169">
        <v>35</v>
      </c>
      <c r="J508" s="169">
        <v>2</v>
      </c>
      <c r="K508" s="169">
        <v>6</v>
      </c>
      <c r="L508" s="135">
        <v>3</v>
      </c>
      <c r="M508" s="136">
        <v>8</v>
      </c>
      <c r="N508" s="136">
        <v>26</v>
      </c>
      <c r="O508" s="136">
        <v>14</v>
      </c>
      <c r="P508" s="136">
        <v>28</v>
      </c>
    </row>
    <row r="509" spans="1:16" ht="15.75" customHeight="1" x14ac:dyDescent="0.3">
      <c r="A509" s="21" t="s">
        <v>55</v>
      </c>
      <c r="B509" s="168">
        <v>0</v>
      </c>
      <c r="C509" s="168">
        <v>2</v>
      </c>
      <c r="D509" s="168">
        <v>1</v>
      </c>
      <c r="E509" s="169">
        <v>0</v>
      </c>
      <c r="F509" s="169">
        <v>7</v>
      </c>
      <c r="G509" s="169">
        <v>5</v>
      </c>
      <c r="H509" s="169">
        <v>5</v>
      </c>
      <c r="I509" s="169">
        <v>1</v>
      </c>
      <c r="J509" s="169">
        <v>3</v>
      </c>
      <c r="K509" s="169">
        <v>1</v>
      </c>
      <c r="L509" s="135">
        <v>6</v>
      </c>
      <c r="M509" s="136">
        <v>9</v>
      </c>
      <c r="N509" s="136">
        <v>28</v>
      </c>
      <c r="O509" s="136">
        <v>23</v>
      </c>
      <c r="P509" s="136">
        <v>25</v>
      </c>
    </row>
    <row r="510" spans="1:16" ht="15.75" customHeight="1" x14ac:dyDescent="0.3">
      <c r="A510" s="21" t="s">
        <v>655</v>
      </c>
      <c r="B510" s="168">
        <v>0</v>
      </c>
      <c r="C510" s="168">
        <v>0</v>
      </c>
      <c r="D510" s="168">
        <v>0</v>
      </c>
      <c r="E510" s="168">
        <v>0</v>
      </c>
      <c r="F510" s="168">
        <v>0</v>
      </c>
      <c r="G510" s="168">
        <v>0</v>
      </c>
      <c r="H510" s="168">
        <v>0</v>
      </c>
      <c r="I510" s="168">
        <v>0</v>
      </c>
      <c r="J510" s="168">
        <v>0</v>
      </c>
      <c r="K510" s="168">
        <v>0</v>
      </c>
      <c r="L510" s="168">
        <v>0</v>
      </c>
      <c r="M510" s="168">
        <v>0</v>
      </c>
      <c r="N510" s="168">
        <v>0</v>
      </c>
      <c r="O510" s="136">
        <v>3</v>
      </c>
      <c r="P510" s="136">
        <v>1</v>
      </c>
    </row>
    <row r="511" spans="1:16" ht="15.75" customHeight="1" x14ac:dyDescent="0.3">
      <c r="A511" s="21" t="s">
        <v>663</v>
      </c>
      <c r="B511" s="168">
        <v>0</v>
      </c>
      <c r="C511" s="168">
        <v>0</v>
      </c>
      <c r="D511" s="168">
        <v>0</v>
      </c>
      <c r="E511" s="168">
        <v>0</v>
      </c>
      <c r="F511" s="168">
        <v>0</v>
      </c>
      <c r="G511" s="168">
        <v>0</v>
      </c>
      <c r="H511" s="168">
        <v>0</v>
      </c>
      <c r="I511" s="168">
        <v>0</v>
      </c>
      <c r="J511" s="168">
        <v>0</v>
      </c>
      <c r="K511" s="168">
        <v>0</v>
      </c>
      <c r="L511" s="210">
        <v>0</v>
      </c>
      <c r="M511" s="168">
        <v>0</v>
      </c>
      <c r="N511" s="168">
        <v>0</v>
      </c>
      <c r="O511" s="136">
        <v>0</v>
      </c>
      <c r="P511" s="136">
        <v>1</v>
      </c>
    </row>
    <row r="512" spans="1:16" ht="15.75" customHeight="1" x14ac:dyDescent="0.3">
      <c r="A512" s="21" t="s">
        <v>332</v>
      </c>
      <c r="B512" s="168">
        <v>0</v>
      </c>
      <c r="C512" s="168">
        <v>0</v>
      </c>
      <c r="D512" s="168">
        <v>17</v>
      </c>
      <c r="E512" s="169">
        <v>27</v>
      </c>
      <c r="F512" s="169">
        <v>1</v>
      </c>
      <c r="G512" s="169">
        <v>0</v>
      </c>
      <c r="H512" s="169">
        <v>0</v>
      </c>
      <c r="I512" s="169">
        <v>0</v>
      </c>
      <c r="J512" s="169">
        <v>0</v>
      </c>
      <c r="K512" s="169">
        <v>0</v>
      </c>
      <c r="L512" s="135">
        <v>1</v>
      </c>
      <c r="M512" s="136">
        <v>0</v>
      </c>
      <c r="N512" s="136">
        <v>0</v>
      </c>
      <c r="O512" s="136">
        <v>0</v>
      </c>
      <c r="P512" s="136">
        <v>0</v>
      </c>
    </row>
    <row r="513" spans="1:16" ht="15.75" customHeight="1" x14ac:dyDescent="0.3">
      <c r="A513" s="21" t="s">
        <v>333</v>
      </c>
      <c r="B513" s="168">
        <v>0</v>
      </c>
      <c r="C513" s="168">
        <v>0</v>
      </c>
      <c r="D513" s="168">
        <v>1</v>
      </c>
      <c r="E513" s="169">
        <v>0</v>
      </c>
      <c r="F513" s="169">
        <v>3</v>
      </c>
      <c r="G513" s="169">
        <v>2</v>
      </c>
      <c r="H513" s="169">
        <v>0</v>
      </c>
      <c r="I513" s="169">
        <v>8</v>
      </c>
      <c r="J513" s="169">
        <v>0</v>
      </c>
      <c r="K513" s="169">
        <v>0</v>
      </c>
      <c r="L513" s="135">
        <v>0</v>
      </c>
      <c r="M513" s="136">
        <v>0</v>
      </c>
      <c r="N513" s="136">
        <v>0</v>
      </c>
      <c r="O513" s="136">
        <v>0</v>
      </c>
      <c r="P513" s="136">
        <v>0</v>
      </c>
    </row>
    <row r="514" spans="1:16" ht="15.75" customHeight="1" x14ac:dyDescent="0.3">
      <c r="A514" s="26" t="s">
        <v>348</v>
      </c>
      <c r="B514" s="169">
        <v>0</v>
      </c>
      <c r="C514" s="169">
        <v>0</v>
      </c>
      <c r="D514" s="169">
        <v>0</v>
      </c>
      <c r="E514" s="169">
        <v>0</v>
      </c>
      <c r="F514" s="169">
        <v>0</v>
      </c>
      <c r="G514" s="169">
        <v>0</v>
      </c>
      <c r="H514" s="169">
        <v>0</v>
      </c>
      <c r="I514" s="169">
        <v>0</v>
      </c>
      <c r="J514" s="169">
        <v>0</v>
      </c>
      <c r="K514" s="169">
        <v>0</v>
      </c>
      <c r="L514" s="135">
        <v>1</v>
      </c>
      <c r="M514" s="136">
        <v>0</v>
      </c>
      <c r="N514" s="136">
        <v>0</v>
      </c>
      <c r="O514" s="136">
        <v>0</v>
      </c>
      <c r="P514" s="136">
        <v>0</v>
      </c>
    </row>
    <row r="515" spans="1:16" ht="15.75" customHeight="1" x14ac:dyDescent="0.3">
      <c r="A515" s="31" t="s">
        <v>56</v>
      </c>
      <c r="B515" s="168">
        <v>0</v>
      </c>
      <c r="C515" s="168">
        <v>3</v>
      </c>
      <c r="D515" s="168">
        <v>4</v>
      </c>
      <c r="E515" s="169">
        <v>3</v>
      </c>
      <c r="F515" s="169">
        <v>13</v>
      </c>
      <c r="G515" s="169">
        <v>15</v>
      </c>
      <c r="H515" s="169">
        <v>11</v>
      </c>
      <c r="I515" s="169">
        <v>15</v>
      </c>
      <c r="J515" s="169">
        <v>16</v>
      </c>
      <c r="K515" s="169">
        <v>6</v>
      </c>
      <c r="L515" s="135">
        <v>1</v>
      </c>
      <c r="M515" s="136">
        <v>6</v>
      </c>
      <c r="N515" s="136">
        <v>0</v>
      </c>
      <c r="O515" s="136">
        <v>0</v>
      </c>
      <c r="P515" s="136">
        <v>0</v>
      </c>
    </row>
    <row r="516" spans="1:16" ht="15.75" customHeight="1" x14ac:dyDescent="0.3">
      <c r="A516" s="6" t="s">
        <v>255</v>
      </c>
      <c r="B516" s="168">
        <v>28</v>
      </c>
      <c r="C516" s="168">
        <v>18</v>
      </c>
      <c r="D516" s="168">
        <v>20</v>
      </c>
      <c r="E516" s="169">
        <v>20</v>
      </c>
      <c r="F516" s="169">
        <v>13</v>
      </c>
      <c r="G516" s="169">
        <v>17</v>
      </c>
      <c r="H516" s="169">
        <v>14</v>
      </c>
      <c r="I516" s="169">
        <v>3</v>
      </c>
      <c r="J516" s="169">
        <v>6</v>
      </c>
      <c r="K516" s="169">
        <v>7</v>
      </c>
      <c r="L516" s="135">
        <v>11</v>
      </c>
      <c r="M516" s="136">
        <v>10</v>
      </c>
      <c r="N516" s="136">
        <v>13</v>
      </c>
      <c r="O516" s="136">
        <v>8</v>
      </c>
      <c r="P516" s="136">
        <v>18</v>
      </c>
    </row>
    <row r="517" spans="1:16" ht="15.75" customHeight="1" x14ac:dyDescent="0.3">
      <c r="A517" s="21" t="s">
        <v>334</v>
      </c>
      <c r="B517" s="168">
        <v>12</v>
      </c>
      <c r="C517" s="168">
        <v>3</v>
      </c>
      <c r="D517" s="168">
        <v>1</v>
      </c>
      <c r="E517" s="169">
        <v>2</v>
      </c>
      <c r="F517" s="169">
        <v>1</v>
      </c>
      <c r="G517" s="169">
        <v>3</v>
      </c>
      <c r="H517" s="169">
        <v>0</v>
      </c>
      <c r="I517" s="169">
        <v>0</v>
      </c>
      <c r="J517" s="169">
        <v>1</v>
      </c>
      <c r="K517" s="169">
        <v>0</v>
      </c>
      <c r="L517" s="135">
        <v>0</v>
      </c>
      <c r="M517" s="136">
        <v>0</v>
      </c>
      <c r="N517" s="136">
        <v>0</v>
      </c>
      <c r="O517" s="136">
        <v>0</v>
      </c>
      <c r="P517" s="136">
        <v>0</v>
      </c>
    </row>
    <row r="518" spans="1:16" ht="15.75" customHeight="1" x14ac:dyDescent="0.3">
      <c r="A518" s="21" t="s">
        <v>57</v>
      </c>
      <c r="B518" s="168">
        <v>0</v>
      </c>
      <c r="C518" s="168">
        <v>0</v>
      </c>
      <c r="D518" s="168">
        <v>0</v>
      </c>
      <c r="E518" s="169">
        <v>0</v>
      </c>
      <c r="F518" s="169">
        <v>2</v>
      </c>
      <c r="G518" s="169">
        <v>0</v>
      </c>
      <c r="H518" s="169">
        <v>0</v>
      </c>
      <c r="I518" s="169">
        <v>0</v>
      </c>
      <c r="J518" s="169">
        <v>0</v>
      </c>
      <c r="K518" s="169">
        <v>3</v>
      </c>
      <c r="L518" s="135">
        <v>1</v>
      </c>
      <c r="M518" s="136">
        <v>1</v>
      </c>
      <c r="N518" s="136">
        <v>1</v>
      </c>
      <c r="O518" s="136">
        <v>0</v>
      </c>
      <c r="P518" s="136">
        <v>0</v>
      </c>
    </row>
    <row r="519" spans="1:16" ht="15.75" customHeight="1" x14ac:dyDescent="0.3">
      <c r="A519" s="6" t="s">
        <v>256</v>
      </c>
      <c r="B519" s="168">
        <v>62</v>
      </c>
      <c r="C519" s="168">
        <v>105</v>
      </c>
      <c r="D519" s="168">
        <v>103</v>
      </c>
      <c r="E519" s="169">
        <v>108</v>
      </c>
      <c r="F519" s="169">
        <v>99</v>
      </c>
      <c r="G519" s="169">
        <v>91</v>
      </c>
      <c r="H519" s="169">
        <v>97</v>
      </c>
      <c r="I519" s="169">
        <v>42</v>
      </c>
      <c r="J519" s="169">
        <v>50</v>
      </c>
      <c r="K519" s="169">
        <v>23</v>
      </c>
      <c r="L519" s="135">
        <v>23</v>
      </c>
      <c r="M519" s="136">
        <v>14</v>
      </c>
      <c r="N519" s="136">
        <v>15</v>
      </c>
      <c r="O519" s="136">
        <v>12</v>
      </c>
      <c r="P519" s="136">
        <v>12</v>
      </c>
    </row>
    <row r="520" spans="1:16" ht="15.75" customHeight="1" x14ac:dyDescent="0.3">
      <c r="A520" s="6" t="s">
        <v>257</v>
      </c>
      <c r="B520" s="168">
        <v>46</v>
      </c>
      <c r="C520" s="168">
        <v>51</v>
      </c>
      <c r="D520" s="168">
        <v>51</v>
      </c>
      <c r="E520" s="169">
        <v>66</v>
      </c>
      <c r="F520" s="169">
        <v>55</v>
      </c>
      <c r="G520" s="169">
        <v>43</v>
      </c>
      <c r="H520" s="169">
        <v>30</v>
      </c>
      <c r="I520" s="169">
        <v>32</v>
      </c>
      <c r="J520" s="169">
        <v>6</v>
      </c>
      <c r="K520" s="169">
        <v>20</v>
      </c>
      <c r="L520" s="135">
        <v>21</v>
      </c>
      <c r="M520" s="136">
        <v>17</v>
      </c>
      <c r="N520" s="136">
        <v>6</v>
      </c>
      <c r="O520" s="136">
        <v>12</v>
      </c>
      <c r="P520" s="136">
        <v>8</v>
      </c>
    </row>
    <row r="521" spans="1:16" ht="15.75" customHeight="1" x14ac:dyDescent="0.3">
      <c r="A521" s="100"/>
      <c r="B521" s="169"/>
      <c r="C521" s="170"/>
      <c r="D521" s="168"/>
      <c r="E521" s="169"/>
      <c r="F521" s="169"/>
      <c r="G521" s="169"/>
      <c r="H521" s="169"/>
      <c r="I521" s="169"/>
      <c r="J521" s="169"/>
      <c r="K521" s="169"/>
      <c r="L521" s="135"/>
      <c r="M521" s="136"/>
      <c r="N521" s="136"/>
      <c r="O521" s="136"/>
      <c r="P521" s="136"/>
    </row>
    <row r="522" spans="1:16" ht="15.75" customHeight="1" x14ac:dyDescent="0.3">
      <c r="A522" s="98" t="s">
        <v>136</v>
      </c>
      <c r="B522" s="176">
        <v>133</v>
      </c>
      <c r="C522" s="176">
        <v>128</v>
      </c>
      <c r="D522" s="176">
        <v>70</v>
      </c>
      <c r="E522" s="176">
        <v>262</v>
      </c>
      <c r="F522" s="176">
        <v>233</v>
      </c>
      <c r="G522" s="176">
        <v>799</v>
      </c>
      <c r="H522" s="176">
        <v>644</v>
      </c>
      <c r="I522" s="176">
        <v>761</v>
      </c>
      <c r="J522" s="176">
        <v>923</v>
      </c>
      <c r="K522" s="176">
        <v>854</v>
      </c>
      <c r="L522" s="131">
        <v>715</v>
      </c>
      <c r="M522" s="131">
        <v>472</v>
      </c>
      <c r="N522" s="131">
        <v>959</v>
      </c>
      <c r="O522" s="131">
        <v>1079</v>
      </c>
      <c r="P522" s="131">
        <v>1148</v>
      </c>
    </row>
    <row r="523" spans="1:16" x14ac:dyDescent="0.3">
      <c r="B523" s="170"/>
      <c r="C523" s="170"/>
      <c r="D523" s="170"/>
      <c r="E523" s="170"/>
      <c r="F523" s="169"/>
      <c r="G523" s="169"/>
      <c r="H523" s="169"/>
      <c r="I523" s="170"/>
      <c r="J523" s="170"/>
      <c r="K523" s="170"/>
      <c r="L523" s="137"/>
      <c r="M523" s="140"/>
      <c r="N523" s="140"/>
      <c r="O523" s="140"/>
      <c r="P523" s="140"/>
    </row>
    <row r="524" spans="1:16" x14ac:dyDescent="0.3">
      <c r="A524" s="100" t="s">
        <v>164</v>
      </c>
      <c r="B524" s="175">
        <f>SUM(B526:B535)</f>
        <v>3388</v>
      </c>
      <c r="C524" s="175">
        <f t="shared" ref="C524:N524" si="35">SUM(C526:C535)</f>
        <v>4195</v>
      </c>
      <c r="D524" s="175">
        <f t="shared" si="35"/>
        <v>4003</v>
      </c>
      <c r="E524" s="175">
        <f t="shared" si="35"/>
        <v>5957</v>
      </c>
      <c r="F524" s="175">
        <f t="shared" si="35"/>
        <v>9786</v>
      </c>
      <c r="G524" s="175">
        <f t="shared" si="35"/>
        <v>10878</v>
      </c>
      <c r="H524" s="175">
        <f t="shared" si="35"/>
        <v>11146</v>
      </c>
      <c r="I524" s="175">
        <f t="shared" si="35"/>
        <v>9745</v>
      </c>
      <c r="J524" s="175">
        <f t="shared" si="35"/>
        <v>4654</v>
      </c>
      <c r="K524" s="175">
        <f t="shared" si="35"/>
        <v>5010</v>
      </c>
      <c r="L524" s="177">
        <f t="shared" si="35"/>
        <v>6319</v>
      </c>
      <c r="M524" s="131">
        <f t="shared" si="35"/>
        <v>6554</v>
      </c>
      <c r="N524" s="131">
        <f t="shared" si="35"/>
        <v>8039</v>
      </c>
      <c r="O524" s="131">
        <f>SUM(O526:O535)</f>
        <v>8940</v>
      </c>
      <c r="P524" s="131">
        <f>SUM(P526:P535)</f>
        <v>11576</v>
      </c>
    </row>
    <row r="525" spans="1:16" x14ac:dyDescent="0.3">
      <c r="A525" s="100"/>
      <c r="B525" s="169"/>
      <c r="C525" s="170"/>
      <c r="D525" s="168"/>
      <c r="E525" s="169"/>
      <c r="F525" s="169"/>
      <c r="G525" s="169"/>
      <c r="H525" s="169"/>
      <c r="I525" s="169"/>
      <c r="J525" s="169"/>
      <c r="K525" s="169"/>
      <c r="L525" s="135"/>
      <c r="M525" s="136"/>
      <c r="N525" s="136"/>
      <c r="O525" s="136"/>
      <c r="P525" s="136"/>
    </row>
    <row r="526" spans="1:16" x14ac:dyDescent="0.3">
      <c r="A526" s="100" t="s">
        <v>401</v>
      </c>
      <c r="B526" s="168">
        <v>1016</v>
      </c>
      <c r="C526" s="168">
        <v>1135</v>
      </c>
      <c r="D526" s="168">
        <v>837</v>
      </c>
      <c r="E526" s="169">
        <v>636</v>
      </c>
      <c r="F526" s="169">
        <v>628</v>
      </c>
      <c r="G526" s="169">
        <v>659</v>
      </c>
      <c r="H526" s="169">
        <v>758</v>
      </c>
      <c r="I526" s="169">
        <v>834</v>
      </c>
      <c r="J526" s="169">
        <v>438</v>
      </c>
      <c r="K526" s="169">
        <v>570</v>
      </c>
      <c r="L526" s="135">
        <v>552</v>
      </c>
      <c r="M526" s="136">
        <v>657</v>
      </c>
      <c r="N526" s="136">
        <v>763</v>
      </c>
      <c r="O526" s="136">
        <v>1138</v>
      </c>
      <c r="P526" s="136">
        <v>1080</v>
      </c>
    </row>
    <row r="527" spans="1:16" x14ac:dyDescent="0.3">
      <c r="A527" s="100" t="s">
        <v>422</v>
      </c>
      <c r="B527" s="168">
        <v>874</v>
      </c>
      <c r="C527" s="168">
        <v>1658</v>
      </c>
      <c r="D527" s="168">
        <v>1702</v>
      </c>
      <c r="E527" s="169">
        <v>1585</v>
      </c>
      <c r="F527" s="169">
        <v>1396</v>
      </c>
      <c r="G527" s="169">
        <v>1860</v>
      </c>
      <c r="H527" s="169">
        <v>1469</v>
      </c>
      <c r="I527" s="169">
        <v>1615</v>
      </c>
      <c r="J527" s="169">
        <v>873</v>
      </c>
      <c r="K527" s="169">
        <v>823</v>
      </c>
      <c r="L527" s="135">
        <v>1153</v>
      </c>
      <c r="M527" s="136">
        <v>1286</v>
      </c>
      <c r="N527" s="136">
        <v>1318</v>
      </c>
      <c r="O527" s="136">
        <v>1680</v>
      </c>
      <c r="P527" s="136">
        <v>1714</v>
      </c>
    </row>
    <row r="528" spans="1:16" x14ac:dyDescent="0.3">
      <c r="A528" s="133" t="s">
        <v>423</v>
      </c>
      <c r="B528" s="168">
        <v>322</v>
      </c>
      <c r="C528" s="168">
        <v>323</v>
      </c>
      <c r="D528" s="168">
        <v>380</v>
      </c>
      <c r="E528" s="169">
        <v>315</v>
      </c>
      <c r="F528" s="169">
        <v>304</v>
      </c>
      <c r="G528" s="169">
        <v>362</v>
      </c>
      <c r="H528" s="169">
        <v>333</v>
      </c>
      <c r="I528" s="169">
        <v>341</v>
      </c>
      <c r="J528" s="169">
        <v>323</v>
      </c>
      <c r="K528" s="169">
        <v>362</v>
      </c>
      <c r="L528" s="135">
        <v>302</v>
      </c>
      <c r="M528" s="136">
        <v>305</v>
      </c>
      <c r="N528" s="136">
        <v>326</v>
      </c>
      <c r="O528" s="136">
        <v>315</v>
      </c>
      <c r="P528" s="136">
        <v>378</v>
      </c>
    </row>
    <row r="529" spans="1:16" x14ac:dyDescent="0.3">
      <c r="A529" s="133" t="s">
        <v>335</v>
      </c>
      <c r="B529" s="168">
        <v>483</v>
      </c>
      <c r="C529" s="168">
        <v>355</v>
      </c>
      <c r="D529" s="168">
        <v>291</v>
      </c>
      <c r="E529" s="169">
        <v>288</v>
      </c>
      <c r="F529" s="169">
        <v>226</v>
      </c>
      <c r="G529" s="169">
        <v>0</v>
      </c>
      <c r="H529" s="169">
        <v>0</v>
      </c>
      <c r="I529" s="169">
        <v>0</v>
      </c>
      <c r="J529" s="169">
        <v>0</v>
      </c>
      <c r="K529" s="169">
        <v>0</v>
      </c>
      <c r="L529" s="135">
        <v>0</v>
      </c>
      <c r="M529" s="136">
        <v>0</v>
      </c>
      <c r="N529" s="136">
        <v>0</v>
      </c>
      <c r="O529" s="136">
        <v>0</v>
      </c>
      <c r="P529" s="136">
        <v>0</v>
      </c>
    </row>
    <row r="530" spans="1:16" x14ac:dyDescent="0.3">
      <c r="A530" s="101" t="s">
        <v>384</v>
      </c>
      <c r="B530" s="168">
        <v>0</v>
      </c>
      <c r="C530" s="168">
        <v>0</v>
      </c>
      <c r="D530" s="168">
        <v>0</v>
      </c>
      <c r="E530" s="169">
        <v>1384</v>
      </c>
      <c r="F530" s="169">
        <v>1602</v>
      </c>
      <c r="G530" s="169">
        <v>2042</v>
      </c>
      <c r="H530" s="169">
        <v>4001</v>
      </c>
      <c r="I530" s="169">
        <v>4184</v>
      </c>
      <c r="J530" s="169">
        <v>2424</v>
      </c>
      <c r="K530" s="169">
        <v>2216</v>
      </c>
      <c r="L530" s="135">
        <v>2806</v>
      </c>
      <c r="M530" s="136">
        <v>2986</v>
      </c>
      <c r="N530" s="136">
        <v>3903</v>
      </c>
      <c r="O530" s="136">
        <v>4956</v>
      </c>
      <c r="P530" s="136">
        <v>5895</v>
      </c>
    </row>
    <row r="531" spans="1:16" s="31" customFormat="1" x14ac:dyDescent="0.3">
      <c r="A531" s="100" t="s">
        <v>424</v>
      </c>
      <c r="B531" s="168">
        <v>155</v>
      </c>
      <c r="C531" s="168">
        <v>149</v>
      </c>
      <c r="D531" s="168">
        <v>222</v>
      </c>
      <c r="E531" s="169">
        <v>492</v>
      </c>
      <c r="F531" s="169">
        <v>2822</v>
      </c>
      <c r="G531" s="169">
        <v>3282</v>
      </c>
      <c r="H531" s="169">
        <v>2070</v>
      </c>
      <c r="I531" s="169">
        <v>938</v>
      </c>
      <c r="J531" s="169">
        <v>0</v>
      </c>
      <c r="K531" s="169">
        <v>3</v>
      </c>
      <c r="L531" s="135">
        <v>1</v>
      </c>
      <c r="M531" s="136">
        <v>0</v>
      </c>
      <c r="N531" s="136">
        <v>0</v>
      </c>
      <c r="O531" s="136">
        <v>0</v>
      </c>
      <c r="P531" s="136">
        <v>0</v>
      </c>
    </row>
    <row r="532" spans="1:16" x14ac:dyDescent="0.3">
      <c r="A532" s="98" t="s">
        <v>425</v>
      </c>
      <c r="B532" s="168">
        <v>0</v>
      </c>
      <c r="C532" s="168">
        <v>0</v>
      </c>
      <c r="D532" s="168">
        <v>0</v>
      </c>
      <c r="E532" s="168">
        <v>0</v>
      </c>
      <c r="F532" s="169">
        <v>589</v>
      </c>
      <c r="G532" s="169">
        <v>508</v>
      </c>
      <c r="H532" s="169">
        <v>449</v>
      </c>
      <c r="I532" s="169">
        <v>551</v>
      </c>
      <c r="J532" s="169">
        <v>33</v>
      </c>
      <c r="K532" s="169">
        <v>30</v>
      </c>
      <c r="L532" s="135">
        <v>38</v>
      </c>
      <c r="M532" s="136">
        <v>45</v>
      </c>
      <c r="N532" s="136">
        <v>61</v>
      </c>
      <c r="O532" s="136">
        <v>116</v>
      </c>
      <c r="P532" s="136">
        <v>66</v>
      </c>
    </row>
    <row r="533" spans="1:16" x14ac:dyDescent="0.3">
      <c r="A533" s="102" t="s">
        <v>426</v>
      </c>
      <c r="B533" s="168">
        <v>0</v>
      </c>
      <c r="C533" s="168">
        <v>0</v>
      </c>
      <c r="D533" s="168">
        <v>0</v>
      </c>
      <c r="E533" s="168">
        <v>0</v>
      </c>
      <c r="F533" s="168">
        <v>0</v>
      </c>
      <c r="G533" s="168">
        <v>0</v>
      </c>
      <c r="H533" s="168">
        <v>0</v>
      </c>
      <c r="I533" s="168">
        <v>0</v>
      </c>
      <c r="J533" s="168">
        <v>0</v>
      </c>
      <c r="K533" s="169">
        <v>3</v>
      </c>
      <c r="L533" s="135">
        <v>3</v>
      </c>
      <c r="M533" s="136">
        <v>4</v>
      </c>
      <c r="N533" s="136">
        <v>6</v>
      </c>
      <c r="O533" s="136">
        <v>5</v>
      </c>
      <c r="P533" s="136">
        <v>3</v>
      </c>
    </row>
    <row r="534" spans="1:16" x14ac:dyDescent="0.3">
      <c r="A534" s="102" t="s">
        <v>427</v>
      </c>
      <c r="B534" s="168">
        <v>538</v>
      </c>
      <c r="C534" s="168">
        <v>575</v>
      </c>
      <c r="D534" s="168">
        <v>571</v>
      </c>
      <c r="E534" s="168">
        <v>592</v>
      </c>
      <c r="F534" s="168">
        <v>691</v>
      </c>
      <c r="G534" s="169">
        <v>545</v>
      </c>
      <c r="H534" s="169">
        <v>623</v>
      </c>
      <c r="I534" s="169">
        <v>567</v>
      </c>
      <c r="J534" s="169">
        <v>495</v>
      </c>
      <c r="K534" s="169">
        <v>570</v>
      </c>
      <c r="L534" s="135">
        <v>578</v>
      </c>
      <c r="M534" s="136">
        <v>549</v>
      </c>
      <c r="N534" s="136">
        <v>504</v>
      </c>
      <c r="O534" s="136">
        <v>633</v>
      </c>
      <c r="P534" s="136">
        <v>532</v>
      </c>
    </row>
    <row r="535" spans="1:16" x14ac:dyDescent="0.3">
      <c r="A535" s="98" t="s">
        <v>428</v>
      </c>
      <c r="B535" s="168">
        <v>0</v>
      </c>
      <c r="C535" s="168">
        <v>0</v>
      </c>
      <c r="D535" s="168">
        <v>0</v>
      </c>
      <c r="E535" s="169">
        <v>665</v>
      </c>
      <c r="F535" s="169">
        <v>1528</v>
      </c>
      <c r="G535" s="169">
        <v>1620</v>
      </c>
      <c r="H535" s="169">
        <v>1443</v>
      </c>
      <c r="I535" s="169">
        <v>715</v>
      </c>
      <c r="J535" s="169">
        <v>68</v>
      </c>
      <c r="K535" s="169">
        <v>433</v>
      </c>
      <c r="L535" s="135">
        <v>886</v>
      </c>
      <c r="M535" s="136">
        <v>722</v>
      </c>
      <c r="N535" s="136">
        <v>1158</v>
      </c>
      <c r="O535" s="136">
        <v>97</v>
      </c>
      <c r="P535" s="136">
        <v>1908</v>
      </c>
    </row>
    <row r="536" spans="1:16" x14ac:dyDescent="0.3">
      <c r="A536" s="98"/>
      <c r="B536" s="168"/>
      <c r="C536" s="168"/>
      <c r="D536" s="168"/>
      <c r="E536" s="169"/>
      <c r="F536" s="169"/>
      <c r="G536" s="169"/>
      <c r="H536" s="169"/>
      <c r="I536" s="169"/>
      <c r="J536" s="169"/>
      <c r="K536" s="169"/>
      <c r="L536" s="135"/>
      <c r="M536" s="136"/>
      <c r="N536" s="136"/>
      <c r="O536" s="136"/>
      <c r="P536" s="136"/>
    </row>
    <row r="537" spans="1:16" x14ac:dyDescent="0.3">
      <c r="A537" s="98" t="s">
        <v>429</v>
      </c>
      <c r="B537" s="168">
        <v>1525</v>
      </c>
      <c r="C537" s="168">
        <v>2005</v>
      </c>
      <c r="D537" s="168">
        <v>2248</v>
      </c>
      <c r="E537" s="169">
        <v>993</v>
      </c>
      <c r="F537" s="169">
        <v>1213</v>
      </c>
      <c r="G537" s="169">
        <v>1334</v>
      </c>
      <c r="H537" s="169">
        <v>1092</v>
      </c>
      <c r="I537" s="169">
        <v>1475</v>
      </c>
      <c r="J537" s="169">
        <v>454</v>
      </c>
      <c r="K537" s="169">
        <v>173</v>
      </c>
      <c r="L537" s="135">
        <v>130</v>
      </c>
      <c r="M537" s="136">
        <v>138</v>
      </c>
      <c r="N537" s="136">
        <v>373</v>
      </c>
      <c r="O537" s="136">
        <v>1033</v>
      </c>
      <c r="P537" s="136">
        <v>802</v>
      </c>
    </row>
    <row r="538" spans="1:16" x14ac:dyDescent="0.3">
      <c r="A538" s="149"/>
      <c r="B538" s="178"/>
      <c r="C538" s="179"/>
      <c r="D538" s="179"/>
      <c r="E538" s="178"/>
      <c r="F538" s="178"/>
      <c r="G538" s="178"/>
      <c r="H538" s="178"/>
      <c r="I538" s="178"/>
      <c r="J538" s="178"/>
      <c r="K538" s="178"/>
      <c r="L538" s="151"/>
      <c r="M538" s="150"/>
      <c r="N538" s="150"/>
      <c r="O538" s="150"/>
      <c r="P538" s="150"/>
    </row>
    <row r="539" spans="1:16" x14ac:dyDescent="0.3">
      <c r="A539" s="152" t="s">
        <v>545</v>
      </c>
      <c r="B539" s="180"/>
      <c r="C539" s="180"/>
      <c r="D539" s="180"/>
      <c r="E539" s="180"/>
      <c r="F539" s="180"/>
      <c r="G539" s="180"/>
      <c r="H539" s="180"/>
      <c r="I539" s="180"/>
      <c r="J539" s="180"/>
      <c r="K539" s="180"/>
      <c r="L539" s="180"/>
      <c r="M539" s="180"/>
    </row>
    <row r="540" spans="1:16" x14ac:dyDescent="0.3">
      <c r="A540" s="32" t="s">
        <v>559</v>
      </c>
      <c r="I540" s="31"/>
      <c r="J540" s="31"/>
      <c r="K540" s="31"/>
      <c r="L540" s="31"/>
      <c r="M540" s="31"/>
    </row>
    <row r="541" spans="1:16" hidden="1" x14ac:dyDescent="0.3"/>
    <row r="542" spans="1:16" hidden="1" x14ac:dyDescent="0.3"/>
    <row r="543" spans="1:16" hidden="1" x14ac:dyDescent="0.3"/>
    <row r="544" spans="1:16" hidden="1" x14ac:dyDescent="0.3"/>
  </sheetData>
  <mergeCells count="7">
    <mergeCell ref="A5:P5"/>
    <mergeCell ref="A4:P4"/>
    <mergeCell ref="A3:P3"/>
    <mergeCell ref="A9:A10"/>
    <mergeCell ref="B9:P9"/>
    <mergeCell ref="A7:P7"/>
    <mergeCell ref="A6:P6"/>
  </mergeCells>
  <printOptions horizontalCentered="1" verticalCentered="1"/>
  <pageMargins left="0.59055118110236227" right="0.59055118110236227" top="0.98425196850393704" bottom="0.98425196850393704" header="0.78740157480314965" footer="0"/>
  <pageSetup scale="47" orientation="portrait" r:id="rId1"/>
  <headerFooter differentFirst="1" alignWithMargins="0">
    <oddHeader>&amp;L&amp;"Times New Roman,Negrita"CUADRO N° 139</oddHeader>
  </headerFooter>
  <rowBreaks count="5" manualBreakCount="5">
    <brk id="87" max="12" man="1"/>
    <brk id="182" max="12" man="1"/>
    <brk id="277" max="12" man="1"/>
    <brk id="356" max="12" man="1"/>
    <brk id="444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1"/>
  <sheetViews>
    <sheetView zoomScaleNormal="100" workbookViewId="0">
      <pane ySplit="11" topLeftCell="A12" activePane="bottomLeft" state="frozen"/>
      <selection pane="bottomLeft" activeCell="D20" sqref="D20"/>
    </sheetView>
  </sheetViews>
  <sheetFormatPr baseColWidth="10" defaultColWidth="0" defaultRowHeight="15.6" zeroHeight="1" x14ac:dyDescent="0.3"/>
  <cols>
    <col min="1" max="1" width="128.44140625" style="31" customWidth="1"/>
    <col min="2" max="2" width="12.44140625" style="3" customWidth="1"/>
    <col min="3" max="5" width="12.44140625" style="6" customWidth="1"/>
    <col min="6" max="6" width="12.44140625" style="31" customWidth="1"/>
    <col min="7" max="7" width="12.44140625" style="124" customWidth="1"/>
    <col min="8" max="8" width="12.44140625" style="31" customWidth="1"/>
    <col min="9" max="9" width="11.44140625" style="31" hidden="1" customWidth="1"/>
    <col min="10" max="21" width="8.88671875" style="31" hidden="1" customWidth="1"/>
    <col min="22" max="16384" width="0" style="31" hidden="1"/>
  </cols>
  <sheetData>
    <row r="1" spans="1:8" s="2" customFormat="1" x14ac:dyDescent="0.3">
      <c r="A1" s="37" t="s">
        <v>533</v>
      </c>
      <c r="B1" s="118"/>
      <c r="C1" s="119"/>
      <c r="D1" s="119"/>
      <c r="E1" s="119"/>
      <c r="G1" s="120"/>
    </row>
    <row r="2" spans="1:8" s="2" customFormat="1" x14ac:dyDescent="0.3">
      <c r="B2" s="4"/>
      <c r="C2" s="119"/>
      <c r="D2" s="119"/>
      <c r="E2" s="119"/>
      <c r="G2" s="120"/>
    </row>
    <row r="3" spans="1:8" s="2" customFormat="1" x14ac:dyDescent="0.3">
      <c r="A3" s="270" t="s">
        <v>550</v>
      </c>
      <c r="B3" s="270"/>
      <c r="C3" s="270"/>
      <c r="D3" s="270"/>
      <c r="E3" s="270"/>
      <c r="F3" s="270"/>
      <c r="G3" s="270"/>
      <c r="H3" s="270"/>
    </row>
    <row r="4" spans="1:8" s="2" customFormat="1" x14ac:dyDescent="0.3">
      <c r="A4" s="270" t="s">
        <v>551</v>
      </c>
      <c r="B4" s="270"/>
      <c r="C4" s="270"/>
      <c r="D4" s="270"/>
      <c r="E4" s="270"/>
      <c r="F4" s="270"/>
      <c r="G4" s="270"/>
      <c r="H4" s="270"/>
    </row>
    <row r="5" spans="1:8" s="2" customFormat="1" x14ac:dyDescent="0.3">
      <c r="A5" s="270" t="s">
        <v>520</v>
      </c>
      <c r="B5" s="270"/>
      <c r="C5" s="270"/>
      <c r="D5" s="270"/>
      <c r="E5" s="270"/>
      <c r="F5" s="270"/>
      <c r="G5" s="270"/>
      <c r="H5" s="270"/>
    </row>
    <row r="6" spans="1:8" s="2" customFormat="1" x14ac:dyDescent="0.3">
      <c r="A6" s="270" t="s">
        <v>975</v>
      </c>
      <c r="B6" s="270"/>
      <c r="C6" s="270"/>
      <c r="D6" s="270"/>
      <c r="E6" s="270"/>
      <c r="F6" s="270"/>
      <c r="G6" s="270"/>
      <c r="H6" s="270"/>
    </row>
    <row r="7" spans="1:8" s="2" customFormat="1" x14ac:dyDescent="0.3">
      <c r="A7" s="270" t="s">
        <v>336</v>
      </c>
      <c r="B7" s="270"/>
      <c r="C7" s="270"/>
      <c r="D7" s="270"/>
      <c r="E7" s="270"/>
      <c r="F7" s="270"/>
      <c r="G7" s="270"/>
      <c r="H7" s="270"/>
    </row>
    <row r="8" spans="1:8" ht="14.25" customHeight="1" x14ac:dyDescent="0.3">
      <c r="A8" s="122"/>
      <c r="B8" s="123"/>
      <c r="G8" s="31"/>
    </row>
    <row r="9" spans="1:8" s="2" customFormat="1" ht="31.2" x14ac:dyDescent="0.3">
      <c r="A9" s="125" t="s">
        <v>534</v>
      </c>
      <c r="B9" s="126">
        <v>2012</v>
      </c>
      <c r="C9" s="127">
        <v>2013</v>
      </c>
      <c r="D9" s="127">
        <v>2014</v>
      </c>
      <c r="E9" s="127">
        <v>2015</v>
      </c>
      <c r="F9" s="127">
        <v>2016</v>
      </c>
      <c r="G9" s="127">
        <v>2017</v>
      </c>
      <c r="H9" s="127">
        <v>2018</v>
      </c>
    </row>
    <row r="10" spans="1:8" x14ac:dyDescent="0.3">
      <c r="A10" s="6"/>
      <c r="B10" s="216"/>
      <c r="C10" s="217"/>
      <c r="D10" s="218"/>
      <c r="E10" s="218"/>
      <c r="F10" s="218"/>
      <c r="G10" s="219"/>
      <c r="H10" s="128"/>
    </row>
    <row r="11" spans="1:8" x14ac:dyDescent="0.3">
      <c r="A11" s="121" t="s">
        <v>447</v>
      </c>
      <c r="B11" s="129">
        <f t="shared" ref="B11:G11" si="0">B13+B45+B55+B88+B106+B116+B133+B175+B189+B213+B219+B231+B247+B266+B294+B311+B320+B336+B342+B348+B365+B397+B410+B420+B434+B459+B508+B386+B510+B546</f>
        <v>200423</v>
      </c>
      <c r="C11" s="130">
        <f t="shared" si="0"/>
        <v>199200</v>
      </c>
      <c r="D11" s="130">
        <f t="shared" si="0"/>
        <v>205112</v>
      </c>
      <c r="E11" s="130">
        <f t="shared" si="0"/>
        <v>199829</v>
      </c>
      <c r="F11" s="130">
        <f t="shared" si="0"/>
        <v>201584.2</v>
      </c>
      <c r="G11" s="213">
        <f t="shared" si="0"/>
        <v>212424</v>
      </c>
      <c r="H11" s="130">
        <f>(H13+H45+H55+H88+H106+H116+H133+H175+H189+H213+H219+H231+H247+H266+H294+H311+H320+H336+H342+H348+H365+H397+H410+H420+H434+H459+H508+H386+H510+H546)+1</f>
        <v>221574</v>
      </c>
    </row>
    <row r="12" spans="1:8" x14ac:dyDescent="0.3">
      <c r="A12" s="21"/>
      <c r="B12" s="131"/>
      <c r="C12" s="132"/>
      <c r="D12" s="132"/>
      <c r="E12" s="132"/>
      <c r="F12" s="132"/>
      <c r="G12" s="214"/>
      <c r="H12" s="132"/>
    </row>
    <row r="13" spans="1:8" ht="15.75" customHeight="1" x14ac:dyDescent="0.3">
      <c r="A13" s="133" t="s">
        <v>143</v>
      </c>
      <c r="B13" s="129">
        <f t="shared" ref="B13:G13" si="1">SUM(B15:B43)</f>
        <v>21921</v>
      </c>
      <c r="C13" s="130">
        <f t="shared" si="1"/>
        <v>20649</v>
      </c>
      <c r="D13" s="130">
        <f t="shared" si="1"/>
        <v>20598</v>
      </c>
      <c r="E13" s="130">
        <f t="shared" si="1"/>
        <v>21276</v>
      </c>
      <c r="F13" s="130">
        <f t="shared" si="1"/>
        <v>22155</v>
      </c>
      <c r="G13" s="213">
        <f t="shared" si="1"/>
        <v>21545</v>
      </c>
      <c r="H13" s="130">
        <f>SUM(H15:H43)</f>
        <v>21659</v>
      </c>
    </row>
    <row r="14" spans="1:8" x14ac:dyDescent="0.3">
      <c r="A14" s="23"/>
      <c r="B14" s="134"/>
      <c r="C14" s="135"/>
      <c r="D14" s="135"/>
      <c r="E14" s="135"/>
      <c r="F14" s="135"/>
      <c r="G14" s="148"/>
      <c r="H14" s="135"/>
    </row>
    <row r="15" spans="1:8" x14ac:dyDescent="0.3">
      <c r="A15" s="21" t="s">
        <v>194</v>
      </c>
      <c r="B15" s="136">
        <v>119</v>
      </c>
      <c r="C15" s="135">
        <v>158</v>
      </c>
      <c r="D15" s="135">
        <v>248</v>
      </c>
      <c r="E15" s="135">
        <v>81</v>
      </c>
      <c r="F15" s="135">
        <v>352</v>
      </c>
      <c r="G15" s="148">
        <v>298</v>
      </c>
      <c r="H15" s="135">
        <v>417</v>
      </c>
    </row>
    <row r="16" spans="1:8" x14ac:dyDescent="0.3">
      <c r="A16" s="21" t="s">
        <v>474</v>
      </c>
      <c r="B16" s="136">
        <v>7</v>
      </c>
      <c r="C16" s="135">
        <v>12</v>
      </c>
      <c r="D16" s="135">
        <v>26</v>
      </c>
      <c r="E16" s="135">
        <v>2</v>
      </c>
      <c r="F16" s="135">
        <v>31</v>
      </c>
      <c r="G16" s="148">
        <v>4</v>
      </c>
      <c r="H16" s="135">
        <v>14</v>
      </c>
    </row>
    <row r="17" spans="1:8" x14ac:dyDescent="0.3">
      <c r="A17" s="23" t="s">
        <v>475</v>
      </c>
      <c r="B17" s="136">
        <v>6</v>
      </c>
      <c r="C17" s="135">
        <v>4</v>
      </c>
      <c r="D17" s="135">
        <v>3</v>
      </c>
      <c r="E17" s="135">
        <v>1</v>
      </c>
      <c r="F17" s="135">
        <v>1</v>
      </c>
      <c r="G17" s="148">
        <v>0</v>
      </c>
      <c r="H17" s="135">
        <v>0</v>
      </c>
    </row>
    <row r="18" spans="1:8" x14ac:dyDescent="0.3">
      <c r="A18" s="23" t="s">
        <v>192</v>
      </c>
      <c r="B18" s="136">
        <v>27</v>
      </c>
      <c r="C18" s="135">
        <v>20</v>
      </c>
      <c r="D18" s="135">
        <v>14</v>
      </c>
      <c r="E18" s="135">
        <v>11</v>
      </c>
      <c r="F18" s="135">
        <v>10</v>
      </c>
      <c r="G18" s="148">
        <v>16</v>
      </c>
      <c r="H18" s="135">
        <v>17</v>
      </c>
    </row>
    <row r="19" spans="1:8" x14ac:dyDescent="0.3">
      <c r="A19" s="21" t="s">
        <v>476</v>
      </c>
      <c r="B19" s="136">
        <v>6</v>
      </c>
      <c r="C19" s="135">
        <v>1</v>
      </c>
      <c r="D19" s="135">
        <v>1</v>
      </c>
      <c r="E19" s="135">
        <v>4</v>
      </c>
      <c r="F19" s="135">
        <v>18</v>
      </c>
      <c r="G19" s="148">
        <v>4</v>
      </c>
      <c r="H19" s="135">
        <v>6</v>
      </c>
    </row>
    <row r="20" spans="1:8" x14ac:dyDescent="0.3">
      <c r="A20" s="21" t="s">
        <v>477</v>
      </c>
      <c r="B20" s="136">
        <v>0</v>
      </c>
      <c r="C20" s="135">
        <v>1</v>
      </c>
      <c r="D20" s="135">
        <v>1</v>
      </c>
      <c r="E20" s="135">
        <v>0</v>
      </c>
      <c r="F20" s="135">
        <v>1</v>
      </c>
      <c r="G20" s="148">
        <v>2</v>
      </c>
      <c r="H20" s="135">
        <v>2</v>
      </c>
    </row>
    <row r="21" spans="1:8" x14ac:dyDescent="0.3">
      <c r="A21" s="21" t="s">
        <v>478</v>
      </c>
      <c r="B21" s="136">
        <v>5</v>
      </c>
      <c r="C21" s="135">
        <v>2</v>
      </c>
      <c r="D21" s="135">
        <v>5</v>
      </c>
      <c r="E21" s="135">
        <v>6</v>
      </c>
      <c r="F21" s="135">
        <v>17</v>
      </c>
      <c r="G21" s="148">
        <v>7</v>
      </c>
      <c r="H21" s="135">
        <v>7</v>
      </c>
    </row>
    <row r="22" spans="1:8" x14ac:dyDescent="0.3">
      <c r="A22" s="23" t="s">
        <v>484</v>
      </c>
      <c r="B22" s="136">
        <v>3</v>
      </c>
      <c r="C22" s="135">
        <v>9</v>
      </c>
      <c r="D22" s="135">
        <v>4</v>
      </c>
      <c r="E22" s="135">
        <v>11</v>
      </c>
      <c r="F22" s="135">
        <v>2</v>
      </c>
      <c r="G22" s="148">
        <v>0</v>
      </c>
      <c r="H22" s="135">
        <v>0</v>
      </c>
    </row>
    <row r="23" spans="1:8" x14ac:dyDescent="0.3">
      <c r="A23" s="24" t="s">
        <v>485</v>
      </c>
      <c r="B23" s="136">
        <v>1159</v>
      </c>
      <c r="C23" s="135">
        <v>1403</v>
      </c>
      <c r="D23" s="135">
        <v>1461</v>
      </c>
      <c r="E23" s="135">
        <v>1168</v>
      </c>
      <c r="F23" s="135">
        <v>840</v>
      </c>
      <c r="G23" s="148">
        <v>195</v>
      </c>
      <c r="H23" s="135">
        <v>140</v>
      </c>
    </row>
    <row r="24" spans="1:8" x14ac:dyDescent="0.3">
      <c r="A24" s="23" t="s">
        <v>486</v>
      </c>
      <c r="B24" s="136">
        <v>7401</v>
      </c>
      <c r="C24" s="135">
        <v>6818</v>
      </c>
      <c r="D24" s="135">
        <v>6425</v>
      </c>
      <c r="E24" s="135">
        <v>6859</v>
      </c>
      <c r="F24" s="135">
        <v>6448</v>
      </c>
      <c r="G24" s="148">
        <v>6561</v>
      </c>
      <c r="H24" s="135">
        <v>7817</v>
      </c>
    </row>
    <row r="25" spans="1:8" x14ac:dyDescent="0.3">
      <c r="A25" s="23" t="s">
        <v>503</v>
      </c>
      <c r="B25" s="136">
        <v>11</v>
      </c>
      <c r="C25" s="135">
        <v>14</v>
      </c>
      <c r="D25" s="135">
        <v>8</v>
      </c>
      <c r="E25" s="135">
        <v>14</v>
      </c>
      <c r="F25" s="135">
        <v>13</v>
      </c>
      <c r="G25" s="148">
        <v>19</v>
      </c>
      <c r="H25" s="135">
        <v>6</v>
      </c>
    </row>
    <row r="26" spans="1:8" x14ac:dyDescent="0.3">
      <c r="A26" s="24" t="s">
        <v>203</v>
      </c>
      <c r="B26" s="136">
        <v>92</v>
      </c>
      <c r="C26" s="135">
        <v>55</v>
      </c>
      <c r="D26" s="135">
        <v>93</v>
      </c>
      <c r="E26" s="135">
        <v>86</v>
      </c>
      <c r="F26" s="135">
        <v>70</v>
      </c>
      <c r="G26" s="148">
        <v>104</v>
      </c>
      <c r="H26" s="135">
        <v>69</v>
      </c>
    </row>
    <row r="27" spans="1:8" x14ac:dyDescent="0.3">
      <c r="A27" s="21" t="s">
        <v>27</v>
      </c>
      <c r="B27" s="136">
        <v>293</v>
      </c>
      <c r="C27" s="135">
        <v>40</v>
      </c>
      <c r="D27" s="135">
        <v>67</v>
      </c>
      <c r="E27" s="135">
        <v>0</v>
      </c>
      <c r="F27" s="135">
        <v>99</v>
      </c>
      <c r="G27" s="148">
        <v>0</v>
      </c>
      <c r="H27" s="135">
        <v>0</v>
      </c>
    </row>
    <row r="28" spans="1:8" x14ac:dyDescent="0.3">
      <c r="A28" s="23" t="s">
        <v>28</v>
      </c>
      <c r="B28" s="136">
        <v>523</v>
      </c>
      <c r="C28" s="135">
        <v>535</v>
      </c>
      <c r="D28" s="135">
        <v>572</v>
      </c>
      <c r="E28" s="135">
        <v>594</v>
      </c>
      <c r="F28" s="135">
        <v>547</v>
      </c>
      <c r="G28" s="148">
        <v>627</v>
      </c>
      <c r="H28" s="135">
        <v>597</v>
      </c>
    </row>
    <row r="29" spans="1:8" x14ac:dyDescent="0.3">
      <c r="A29" s="21" t="s">
        <v>594</v>
      </c>
      <c r="B29" s="136">
        <v>58</v>
      </c>
      <c r="C29" s="135">
        <v>45</v>
      </c>
      <c r="D29" s="135">
        <v>0</v>
      </c>
      <c r="E29" s="135">
        <v>0</v>
      </c>
      <c r="F29" s="135">
        <v>0</v>
      </c>
      <c r="G29" s="148">
        <v>0</v>
      </c>
      <c r="H29" s="135">
        <v>0</v>
      </c>
    </row>
    <row r="30" spans="1:8" x14ac:dyDescent="0.3">
      <c r="A30" s="23" t="s">
        <v>29</v>
      </c>
      <c r="B30" s="136">
        <v>362</v>
      </c>
      <c r="C30" s="135">
        <v>374</v>
      </c>
      <c r="D30" s="135">
        <v>460</v>
      </c>
      <c r="E30" s="135">
        <v>503</v>
      </c>
      <c r="F30" s="135">
        <v>486</v>
      </c>
      <c r="G30" s="148">
        <v>528</v>
      </c>
      <c r="H30" s="135">
        <v>509</v>
      </c>
    </row>
    <row r="31" spans="1:8" x14ac:dyDescent="0.3">
      <c r="A31" s="31" t="s">
        <v>385</v>
      </c>
      <c r="B31" s="136">
        <v>1</v>
      </c>
      <c r="C31" s="135">
        <v>0</v>
      </c>
      <c r="D31" s="135">
        <v>0</v>
      </c>
      <c r="E31" s="135">
        <v>0</v>
      </c>
      <c r="F31" s="135">
        <v>0</v>
      </c>
      <c r="G31" s="148">
        <v>0</v>
      </c>
      <c r="H31" s="135">
        <v>0</v>
      </c>
    </row>
    <row r="32" spans="1:8" x14ac:dyDescent="0.3">
      <c r="A32" s="21" t="s">
        <v>30</v>
      </c>
      <c r="B32" s="136">
        <v>450</v>
      </c>
      <c r="C32" s="135">
        <v>469</v>
      </c>
      <c r="D32" s="135">
        <v>545</v>
      </c>
      <c r="E32" s="135">
        <v>681</v>
      </c>
      <c r="F32" s="135">
        <v>591</v>
      </c>
      <c r="G32" s="148">
        <v>606</v>
      </c>
      <c r="H32" s="135">
        <v>1120</v>
      </c>
    </row>
    <row r="33" spans="1:8" x14ac:dyDescent="0.3">
      <c r="A33" s="31" t="s">
        <v>386</v>
      </c>
      <c r="B33" s="136">
        <v>0</v>
      </c>
      <c r="C33" s="135">
        <v>0</v>
      </c>
      <c r="D33" s="135">
        <v>26</v>
      </c>
      <c r="E33" s="135">
        <v>27</v>
      </c>
      <c r="F33" s="135">
        <v>2</v>
      </c>
      <c r="G33" s="148">
        <v>1</v>
      </c>
      <c r="H33" s="135">
        <v>2</v>
      </c>
    </row>
    <row r="34" spans="1:8" x14ac:dyDescent="0.3">
      <c r="A34" s="23" t="s">
        <v>337</v>
      </c>
      <c r="B34" s="136">
        <v>0</v>
      </c>
      <c r="C34" s="135">
        <v>70</v>
      </c>
      <c r="D34" s="135">
        <v>0</v>
      </c>
      <c r="E34" s="135">
        <v>0</v>
      </c>
      <c r="F34" s="135">
        <v>0</v>
      </c>
      <c r="G34" s="148">
        <v>0</v>
      </c>
      <c r="H34" s="135">
        <v>0</v>
      </c>
    </row>
    <row r="35" spans="1:8" x14ac:dyDescent="0.3">
      <c r="A35" s="94" t="s">
        <v>62</v>
      </c>
      <c r="B35" s="136">
        <v>0</v>
      </c>
      <c r="C35" s="135">
        <v>2</v>
      </c>
      <c r="D35" s="135">
        <v>2</v>
      </c>
      <c r="E35" s="135">
        <v>1</v>
      </c>
      <c r="F35" s="135">
        <v>1</v>
      </c>
      <c r="G35" s="148">
        <v>1</v>
      </c>
      <c r="H35" s="135">
        <v>1</v>
      </c>
    </row>
    <row r="36" spans="1:8" x14ac:dyDescent="0.3">
      <c r="A36" s="23" t="s">
        <v>598</v>
      </c>
      <c r="B36" s="136">
        <v>7164</v>
      </c>
      <c r="C36" s="135">
        <v>7609</v>
      </c>
      <c r="D36" s="135">
        <v>7458</v>
      </c>
      <c r="E36" s="135">
        <v>8067</v>
      </c>
      <c r="F36" s="135">
        <v>9245</v>
      </c>
      <c r="G36" s="148">
        <v>10422</v>
      </c>
      <c r="H36" s="135">
        <v>8823</v>
      </c>
    </row>
    <row r="37" spans="1:8" x14ac:dyDescent="0.3">
      <c r="A37" s="31" t="s">
        <v>593</v>
      </c>
      <c r="B37" s="136">
        <v>399</v>
      </c>
      <c r="C37" s="135">
        <v>437</v>
      </c>
      <c r="D37" s="135">
        <v>384</v>
      </c>
      <c r="E37" s="135">
        <v>519</v>
      </c>
      <c r="F37" s="135">
        <v>558</v>
      </c>
      <c r="G37" s="148">
        <v>549</v>
      </c>
      <c r="H37" s="135">
        <v>472</v>
      </c>
    </row>
    <row r="38" spans="1:8" x14ac:dyDescent="0.3">
      <c r="A38" s="31" t="s">
        <v>63</v>
      </c>
      <c r="B38" s="136">
        <v>1096</v>
      </c>
      <c r="C38" s="135">
        <v>247</v>
      </c>
      <c r="D38" s="135">
        <v>575</v>
      </c>
      <c r="E38" s="135">
        <v>468</v>
      </c>
      <c r="F38" s="135">
        <v>224</v>
      </c>
      <c r="G38" s="148">
        <v>258</v>
      </c>
      <c r="H38" s="135">
        <v>264</v>
      </c>
    </row>
    <row r="39" spans="1:8" x14ac:dyDescent="0.3">
      <c r="A39" s="21" t="s">
        <v>64</v>
      </c>
      <c r="B39" s="136">
        <v>12</v>
      </c>
      <c r="C39" s="135">
        <v>18</v>
      </c>
      <c r="D39" s="135">
        <v>16</v>
      </c>
      <c r="E39" s="135">
        <v>22</v>
      </c>
      <c r="F39" s="135">
        <v>17</v>
      </c>
      <c r="G39" s="148">
        <v>17</v>
      </c>
      <c r="H39" s="135">
        <v>22</v>
      </c>
    </row>
    <row r="40" spans="1:8" x14ac:dyDescent="0.3">
      <c r="A40" s="21" t="s">
        <v>65</v>
      </c>
      <c r="B40" s="136">
        <v>2724</v>
      </c>
      <c r="C40" s="135">
        <v>2304</v>
      </c>
      <c r="D40" s="135">
        <v>2161</v>
      </c>
      <c r="E40" s="135">
        <v>2118</v>
      </c>
      <c r="F40" s="135">
        <v>2538</v>
      </c>
      <c r="G40" s="148">
        <v>1252</v>
      </c>
      <c r="H40" s="135">
        <v>1297</v>
      </c>
    </row>
    <row r="41" spans="1:8" x14ac:dyDescent="0.3">
      <c r="A41" s="31" t="s">
        <v>221</v>
      </c>
      <c r="B41" s="136">
        <v>0</v>
      </c>
      <c r="C41" s="135">
        <v>0</v>
      </c>
      <c r="D41" s="135">
        <v>39</v>
      </c>
      <c r="E41" s="135">
        <v>27</v>
      </c>
      <c r="F41" s="135">
        <v>38</v>
      </c>
      <c r="G41" s="148">
        <v>62</v>
      </c>
      <c r="H41" s="135">
        <v>54</v>
      </c>
    </row>
    <row r="42" spans="1:8" x14ac:dyDescent="0.3">
      <c r="A42" s="21" t="s">
        <v>74</v>
      </c>
      <c r="B42" s="136">
        <v>2</v>
      </c>
      <c r="C42" s="135">
        <v>2</v>
      </c>
      <c r="D42" s="135">
        <v>3</v>
      </c>
      <c r="E42" s="135">
        <v>5</v>
      </c>
      <c r="F42" s="135">
        <v>5</v>
      </c>
      <c r="G42" s="148">
        <v>7</v>
      </c>
      <c r="H42" s="135">
        <v>1</v>
      </c>
    </row>
    <row r="43" spans="1:8" x14ac:dyDescent="0.3">
      <c r="A43" s="31" t="s">
        <v>627</v>
      </c>
      <c r="B43" s="136">
        <v>1</v>
      </c>
      <c r="C43" s="135">
        <v>0</v>
      </c>
      <c r="D43" s="135">
        <v>1</v>
      </c>
      <c r="E43" s="135">
        <v>1</v>
      </c>
      <c r="F43" s="135">
        <v>1</v>
      </c>
      <c r="G43" s="148">
        <v>5</v>
      </c>
      <c r="H43" s="135">
        <v>2</v>
      </c>
    </row>
    <row r="44" spans="1:8" x14ac:dyDescent="0.3">
      <c r="A44" s="23"/>
      <c r="B44" s="134"/>
      <c r="C44" s="135"/>
      <c r="D44" s="135"/>
      <c r="E44" s="135"/>
      <c r="F44" s="135"/>
      <c r="G44" s="148"/>
      <c r="H44" s="135"/>
    </row>
    <row r="45" spans="1:8" x14ac:dyDescent="0.3">
      <c r="A45" s="133" t="s">
        <v>144</v>
      </c>
      <c r="B45" s="129">
        <f t="shared" ref="B45:G45" si="2">SUM(B47:B53)</f>
        <v>417</v>
      </c>
      <c r="C45" s="130">
        <f t="shared" si="2"/>
        <v>404</v>
      </c>
      <c r="D45" s="130">
        <f t="shared" si="2"/>
        <v>341</v>
      </c>
      <c r="E45" s="130">
        <f t="shared" si="2"/>
        <v>382</v>
      </c>
      <c r="F45" s="130">
        <f t="shared" si="2"/>
        <v>403</v>
      </c>
      <c r="G45" s="213">
        <f t="shared" si="2"/>
        <v>374</v>
      </c>
      <c r="H45" s="130">
        <f>SUM(H47:H53)</f>
        <v>61</v>
      </c>
    </row>
    <row r="46" spans="1:8" x14ac:dyDescent="0.3">
      <c r="A46" s="23"/>
      <c r="B46" s="134"/>
      <c r="C46" s="135"/>
      <c r="D46" s="135"/>
      <c r="E46" s="135"/>
      <c r="F46" s="135"/>
      <c r="G46" s="148"/>
      <c r="H46" s="135"/>
    </row>
    <row r="47" spans="1:8" x14ac:dyDescent="0.3">
      <c r="A47" s="24" t="s">
        <v>495</v>
      </c>
      <c r="B47" s="136">
        <v>52</v>
      </c>
      <c r="C47" s="135">
        <v>68</v>
      </c>
      <c r="D47" s="135">
        <v>44</v>
      </c>
      <c r="E47" s="135">
        <v>47</v>
      </c>
      <c r="F47" s="135">
        <v>49</v>
      </c>
      <c r="G47" s="148">
        <v>85</v>
      </c>
      <c r="H47" s="135">
        <v>19</v>
      </c>
    </row>
    <row r="48" spans="1:8" x14ac:dyDescent="0.3">
      <c r="A48" s="24" t="s">
        <v>511</v>
      </c>
      <c r="B48" s="136">
        <v>47</v>
      </c>
      <c r="C48" s="135">
        <v>51</v>
      </c>
      <c r="D48" s="135">
        <v>53</v>
      </c>
      <c r="E48" s="135">
        <v>58</v>
      </c>
      <c r="F48" s="135">
        <v>46</v>
      </c>
      <c r="G48" s="148">
        <v>72</v>
      </c>
      <c r="H48" s="135">
        <v>19</v>
      </c>
    </row>
    <row r="49" spans="1:8" x14ac:dyDescent="0.3">
      <c r="A49" s="31" t="s">
        <v>264</v>
      </c>
      <c r="B49" s="136">
        <v>0</v>
      </c>
      <c r="C49" s="135">
        <v>0</v>
      </c>
      <c r="D49" s="135">
        <v>12</v>
      </c>
      <c r="E49" s="135">
        <v>0</v>
      </c>
      <c r="F49" s="135">
        <v>0</v>
      </c>
      <c r="G49" s="148">
        <v>0</v>
      </c>
      <c r="H49" s="135">
        <v>0</v>
      </c>
    </row>
    <row r="50" spans="1:8" x14ac:dyDescent="0.3">
      <c r="A50" s="23" t="s">
        <v>58</v>
      </c>
      <c r="B50" s="136">
        <v>318</v>
      </c>
      <c r="C50" s="135">
        <v>277</v>
      </c>
      <c r="D50" s="135">
        <v>226</v>
      </c>
      <c r="E50" s="135">
        <v>277</v>
      </c>
      <c r="F50" s="135">
        <v>302</v>
      </c>
      <c r="G50" s="148">
        <v>202</v>
      </c>
      <c r="H50" s="135">
        <v>18</v>
      </c>
    </row>
    <row r="51" spans="1:8" x14ac:dyDescent="0.3">
      <c r="A51" s="21" t="s">
        <v>584</v>
      </c>
      <c r="B51" s="136">
        <v>0</v>
      </c>
      <c r="C51" s="135">
        <v>5</v>
      </c>
      <c r="D51" s="135">
        <v>5</v>
      </c>
      <c r="E51" s="135">
        <v>0</v>
      </c>
      <c r="F51" s="135">
        <v>4</v>
      </c>
      <c r="G51" s="148">
        <v>4</v>
      </c>
      <c r="H51" s="135">
        <v>4</v>
      </c>
    </row>
    <row r="52" spans="1:8" x14ac:dyDescent="0.3">
      <c r="A52" s="21" t="s">
        <v>72</v>
      </c>
      <c r="B52" s="136">
        <v>0</v>
      </c>
      <c r="C52" s="135">
        <v>2</v>
      </c>
      <c r="D52" s="135">
        <v>1</v>
      </c>
      <c r="E52" s="135">
        <v>0</v>
      </c>
      <c r="F52" s="135">
        <v>2</v>
      </c>
      <c r="G52" s="148">
        <v>5</v>
      </c>
      <c r="H52" s="135">
        <v>1</v>
      </c>
    </row>
    <row r="53" spans="1:8" x14ac:dyDescent="0.3">
      <c r="A53" s="21" t="s">
        <v>90</v>
      </c>
      <c r="B53" s="136">
        <v>0</v>
      </c>
      <c r="C53" s="135">
        <v>1</v>
      </c>
      <c r="D53" s="135">
        <v>0</v>
      </c>
      <c r="E53" s="135">
        <v>0</v>
      </c>
      <c r="F53" s="135">
        <v>0</v>
      </c>
      <c r="G53" s="148">
        <v>6</v>
      </c>
      <c r="H53" s="135">
        <v>0</v>
      </c>
    </row>
    <row r="54" spans="1:8" x14ac:dyDescent="0.3">
      <c r="B54" s="136"/>
      <c r="C54" s="137"/>
      <c r="D54" s="137"/>
      <c r="E54" s="137"/>
      <c r="F54" s="137"/>
      <c r="G54" s="148"/>
      <c r="H54" s="137"/>
    </row>
    <row r="55" spans="1:8" x14ac:dyDescent="0.3">
      <c r="A55" s="133" t="s">
        <v>145</v>
      </c>
      <c r="B55" s="129">
        <f t="shared" ref="B55:G55" si="3">SUM(B57:B86)</f>
        <v>7208</v>
      </c>
      <c r="C55" s="130">
        <f t="shared" si="3"/>
        <v>7279</v>
      </c>
      <c r="D55" s="130">
        <f t="shared" si="3"/>
        <v>7303</v>
      </c>
      <c r="E55" s="130">
        <f t="shared" si="3"/>
        <v>7245</v>
      </c>
      <c r="F55" s="130">
        <f t="shared" si="3"/>
        <v>7499</v>
      </c>
      <c r="G55" s="213">
        <f t="shared" si="3"/>
        <v>9462</v>
      </c>
      <c r="H55" s="130">
        <f>SUM(H57:H86)</f>
        <v>11118</v>
      </c>
    </row>
    <row r="56" spans="1:8" x14ac:dyDescent="0.3">
      <c r="A56" s="30"/>
      <c r="B56" s="136"/>
      <c r="C56" s="135"/>
      <c r="D56" s="135"/>
      <c r="E56" s="135"/>
      <c r="F56" s="135"/>
      <c r="G56" s="148"/>
      <c r="H56" s="135"/>
    </row>
    <row r="57" spans="1:8" x14ac:dyDescent="0.3">
      <c r="A57" s="6" t="s">
        <v>601</v>
      </c>
      <c r="B57" s="136">
        <v>467</v>
      </c>
      <c r="C57" s="135">
        <v>453</v>
      </c>
      <c r="D57" s="135">
        <v>359</v>
      </c>
      <c r="E57" s="135">
        <v>554</v>
      </c>
      <c r="F57" s="135">
        <v>483</v>
      </c>
      <c r="G57" s="148">
        <v>640</v>
      </c>
      <c r="H57" s="135">
        <v>288</v>
      </c>
    </row>
    <row r="58" spans="1:8" x14ac:dyDescent="0.3">
      <c r="A58" s="6" t="s">
        <v>574</v>
      </c>
      <c r="B58" s="136">
        <v>72</v>
      </c>
      <c r="C58" s="135">
        <v>37</v>
      </c>
      <c r="D58" s="135">
        <v>64</v>
      </c>
      <c r="E58" s="135">
        <v>58</v>
      </c>
      <c r="F58" s="135">
        <v>44</v>
      </c>
      <c r="G58" s="148">
        <v>20</v>
      </c>
      <c r="H58" s="135">
        <v>0</v>
      </c>
    </row>
    <row r="59" spans="1:8" x14ac:dyDescent="0.3">
      <c r="A59" s="6" t="s">
        <v>575</v>
      </c>
      <c r="B59" s="136">
        <v>332</v>
      </c>
      <c r="C59" s="135">
        <v>278</v>
      </c>
      <c r="D59" s="135">
        <v>319</v>
      </c>
      <c r="E59" s="135">
        <v>347</v>
      </c>
      <c r="F59" s="135">
        <v>246</v>
      </c>
      <c r="G59" s="148">
        <v>89</v>
      </c>
      <c r="H59" s="135">
        <v>10</v>
      </c>
    </row>
    <row r="60" spans="1:8" x14ac:dyDescent="0.3">
      <c r="A60" s="6" t="s">
        <v>602</v>
      </c>
      <c r="B60" s="136">
        <v>3122</v>
      </c>
      <c r="C60" s="135">
        <v>3038</v>
      </c>
      <c r="D60" s="135">
        <v>2884</v>
      </c>
      <c r="E60" s="135">
        <v>2726</v>
      </c>
      <c r="F60" s="135">
        <v>2996</v>
      </c>
      <c r="G60" s="148">
        <v>3711</v>
      </c>
      <c r="H60" s="135">
        <v>3734</v>
      </c>
    </row>
    <row r="61" spans="1:8" x14ac:dyDescent="0.3">
      <c r="A61" s="31" t="s">
        <v>430</v>
      </c>
      <c r="B61" s="136">
        <v>0</v>
      </c>
      <c r="C61" s="135">
        <v>0</v>
      </c>
      <c r="D61" s="135">
        <v>45</v>
      </c>
      <c r="E61" s="135">
        <v>38</v>
      </c>
      <c r="F61" s="135">
        <v>24</v>
      </c>
      <c r="G61" s="148">
        <v>43</v>
      </c>
      <c r="H61" s="135">
        <v>38</v>
      </c>
    </row>
    <row r="62" spans="1:8" x14ac:dyDescent="0.3">
      <c r="A62" s="31" t="s">
        <v>431</v>
      </c>
      <c r="B62" s="136">
        <v>0</v>
      </c>
      <c r="C62" s="135">
        <v>0</v>
      </c>
      <c r="D62" s="135">
        <v>14</v>
      </c>
      <c r="E62" s="135">
        <v>0</v>
      </c>
      <c r="F62" s="135">
        <v>0</v>
      </c>
      <c r="G62" s="148">
        <v>0</v>
      </c>
      <c r="H62" s="135">
        <v>0</v>
      </c>
    </row>
    <row r="63" spans="1:8" x14ac:dyDescent="0.3">
      <c r="A63" s="24" t="s">
        <v>193</v>
      </c>
      <c r="B63" s="136">
        <v>16</v>
      </c>
      <c r="C63" s="135">
        <v>9</v>
      </c>
      <c r="D63" s="135">
        <v>18</v>
      </c>
      <c r="E63" s="135">
        <v>46</v>
      </c>
      <c r="F63" s="135">
        <v>7</v>
      </c>
      <c r="G63" s="148">
        <v>4</v>
      </c>
      <c r="H63" s="135">
        <v>158</v>
      </c>
    </row>
    <row r="64" spans="1:8" x14ac:dyDescent="0.3">
      <c r="A64" s="24" t="s">
        <v>589</v>
      </c>
      <c r="B64" s="136">
        <v>213</v>
      </c>
      <c r="C64" s="135">
        <v>68</v>
      </c>
      <c r="D64" s="135">
        <v>100</v>
      </c>
      <c r="E64" s="135">
        <v>47</v>
      </c>
      <c r="F64" s="135">
        <v>65</v>
      </c>
      <c r="G64" s="148">
        <v>103</v>
      </c>
      <c r="H64" s="135">
        <v>222</v>
      </c>
    </row>
    <row r="65" spans="1:8" x14ac:dyDescent="0.3">
      <c r="A65" s="23" t="s">
        <v>512</v>
      </c>
      <c r="B65" s="136">
        <v>110</v>
      </c>
      <c r="C65" s="135">
        <v>144</v>
      </c>
      <c r="D65" s="135">
        <v>228</v>
      </c>
      <c r="E65" s="135">
        <v>247</v>
      </c>
      <c r="F65" s="135">
        <v>262</v>
      </c>
      <c r="G65" s="148">
        <v>290</v>
      </c>
      <c r="H65" s="135">
        <v>202</v>
      </c>
    </row>
    <row r="66" spans="1:8" x14ac:dyDescent="0.3">
      <c r="A66" s="6" t="s">
        <v>535</v>
      </c>
      <c r="B66" s="136">
        <v>11</v>
      </c>
      <c r="C66" s="135">
        <v>15</v>
      </c>
      <c r="D66" s="135">
        <v>24</v>
      </c>
      <c r="E66" s="135">
        <v>16</v>
      </c>
      <c r="F66" s="135">
        <v>16</v>
      </c>
      <c r="G66" s="148">
        <v>22</v>
      </c>
      <c r="H66" s="135">
        <v>30</v>
      </c>
    </row>
    <row r="67" spans="1:8" x14ac:dyDescent="0.3">
      <c r="A67" s="31" t="s">
        <v>387</v>
      </c>
      <c r="B67" s="136">
        <v>0</v>
      </c>
      <c r="C67" s="135">
        <v>0</v>
      </c>
      <c r="D67" s="135">
        <v>0</v>
      </c>
      <c r="E67" s="135">
        <v>1</v>
      </c>
      <c r="F67" s="135">
        <v>0</v>
      </c>
      <c r="G67" s="148">
        <v>0</v>
      </c>
      <c r="H67" s="135">
        <v>0</v>
      </c>
    </row>
    <row r="68" spans="1:8" x14ac:dyDescent="0.3">
      <c r="A68" s="23" t="s">
        <v>88</v>
      </c>
      <c r="B68" s="136">
        <v>29</v>
      </c>
      <c r="C68" s="135">
        <v>33</v>
      </c>
      <c r="D68" s="135">
        <v>80</v>
      </c>
      <c r="E68" s="135">
        <v>80</v>
      </c>
      <c r="F68" s="135">
        <v>64</v>
      </c>
      <c r="G68" s="148">
        <v>58</v>
      </c>
      <c r="H68" s="135">
        <v>41</v>
      </c>
    </row>
    <row r="69" spans="1:8" x14ac:dyDescent="0.3">
      <c r="A69" s="21" t="s">
        <v>89</v>
      </c>
      <c r="B69" s="136">
        <v>73</v>
      </c>
      <c r="C69" s="135">
        <v>20</v>
      </c>
      <c r="D69" s="135">
        <v>17</v>
      </c>
      <c r="E69" s="135">
        <v>26</v>
      </c>
      <c r="F69" s="135">
        <v>33</v>
      </c>
      <c r="G69" s="148">
        <v>16</v>
      </c>
      <c r="H69" s="135">
        <v>8</v>
      </c>
    </row>
    <row r="70" spans="1:8" x14ac:dyDescent="0.3">
      <c r="A70" s="21" t="s">
        <v>338</v>
      </c>
      <c r="B70" s="136">
        <v>0</v>
      </c>
      <c r="C70" s="135">
        <v>2</v>
      </c>
      <c r="D70" s="135">
        <v>0</v>
      </c>
      <c r="E70" s="135">
        <v>0</v>
      </c>
      <c r="F70" s="135">
        <v>0</v>
      </c>
      <c r="G70" s="148">
        <v>0</v>
      </c>
      <c r="H70" s="135">
        <v>0</v>
      </c>
    </row>
    <row r="71" spans="1:8" x14ac:dyDescent="0.3">
      <c r="A71" s="23" t="s">
        <v>267</v>
      </c>
      <c r="B71" s="136">
        <v>12</v>
      </c>
      <c r="C71" s="135">
        <v>2</v>
      </c>
      <c r="D71" s="135">
        <v>0</v>
      </c>
      <c r="E71" s="135">
        <v>0</v>
      </c>
      <c r="F71" s="135">
        <v>0</v>
      </c>
      <c r="G71" s="148">
        <v>0</v>
      </c>
      <c r="H71" s="135">
        <v>0</v>
      </c>
    </row>
    <row r="72" spans="1:8" x14ac:dyDescent="0.3">
      <c r="A72" s="31" t="s">
        <v>388</v>
      </c>
      <c r="B72" s="136">
        <v>0</v>
      </c>
      <c r="C72" s="135">
        <v>0</v>
      </c>
      <c r="D72" s="135">
        <v>0</v>
      </c>
      <c r="E72" s="135">
        <v>1</v>
      </c>
      <c r="F72" s="135">
        <v>4</v>
      </c>
      <c r="G72" s="148">
        <v>1</v>
      </c>
      <c r="H72" s="135">
        <v>0</v>
      </c>
    </row>
    <row r="73" spans="1:8" x14ac:dyDescent="0.3">
      <c r="A73" s="21" t="s">
        <v>92</v>
      </c>
      <c r="B73" s="136">
        <v>7</v>
      </c>
      <c r="C73" s="135">
        <v>8</v>
      </c>
      <c r="D73" s="135">
        <v>8</v>
      </c>
      <c r="E73" s="135">
        <v>8</v>
      </c>
      <c r="F73" s="135">
        <v>1</v>
      </c>
      <c r="G73" s="148">
        <v>7</v>
      </c>
      <c r="H73" s="135">
        <v>6</v>
      </c>
    </row>
    <row r="74" spans="1:8" x14ac:dyDescent="0.3">
      <c r="A74" s="21" t="s">
        <v>93</v>
      </c>
      <c r="B74" s="136">
        <v>1</v>
      </c>
      <c r="C74" s="135">
        <v>0</v>
      </c>
      <c r="D74" s="135">
        <v>11</v>
      </c>
      <c r="E74" s="135">
        <v>2</v>
      </c>
      <c r="F74" s="135">
        <v>7</v>
      </c>
      <c r="G74" s="148">
        <v>6</v>
      </c>
      <c r="H74" s="135">
        <v>4</v>
      </c>
    </row>
    <row r="75" spans="1:8" x14ac:dyDescent="0.3">
      <c r="A75" s="21" t="s">
        <v>99</v>
      </c>
      <c r="B75" s="136">
        <v>219</v>
      </c>
      <c r="C75" s="135">
        <v>283</v>
      </c>
      <c r="D75" s="135">
        <v>309</v>
      </c>
      <c r="E75" s="135">
        <v>294</v>
      </c>
      <c r="F75" s="135">
        <v>254</v>
      </c>
      <c r="G75" s="148">
        <v>59</v>
      </c>
      <c r="H75" s="135">
        <v>2</v>
      </c>
    </row>
    <row r="76" spans="1:8" x14ac:dyDescent="0.3">
      <c r="A76" s="21" t="s">
        <v>623</v>
      </c>
      <c r="B76" s="136">
        <v>798</v>
      </c>
      <c r="C76" s="135">
        <v>995</v>
      </c>
      <c r="D76" s="135">
        <v>928</v>
      </c>
      <c r="E76" s="135">
        <v>955</v>
      </c>
      <c r="F76" s="135">
        <v>1096</v>
      </c>
      <c r="G76" s="148">
        <v>2250</v>
      </c>
      <c r="H76" s="135">
        <v>4034</v>
      </c>
    </row>
    <row r="77" spans="1:8" x14ac:dyDescent="0.3">
      <c r="A77" s="23" t="s">
        <v>258</v>
      </c>
      <c r="B77" s="136">
        <v>95</v>
      </c>
      <c r="C77" s="135">
        <v>56</v>
      </c>
      <c r="D77" s="135">
        <v>0</v>
      </c>
      <c r="E77" s="135">
        <v>1</v>
      </c>
      <c r="F77" s="135">
        <v>1</v>
      </c>
      <c r="G77" s="148">
        <v>3</v>
      </c>
      <c r="H77" s="135">
        <v>0</v>
      </c>
    </row>
    <row r="78" spans="1:8" x14ac:dyDescent="0.3">
      <c r="A78" s="6" t="s">
        <v>673</v>
      </c>
      <c r="B78" s="136">
        <v>4</v>
      </c>
      <c r="C78" s="135">
        <v>5</v>
      </c>
      <c r="D78" s="135">
        <v>0</v>
      </c>
      <c r="E78" s="135">
        <v>0</v>
      </c>
      <c r="F78" s="135">
        <v>0</v>
      </c>
      <c r="G78" s="148">
        <v>2</v>
      </c>
      <c r="H78" s="135">
        <v>1</v>
      </c>
    </row>
    <row r="79" spans="1:8" x14ac:dyDescent="0.3">
      <c r="A79" s="23" t="s">
        <v>106</v>
      </c>
      <c r="B79" s="136">
        <v>1</v>
      </c>
      <c r="C79" s="135">
        <v>1</v>
      </c>
      <c r="D79" s="135">
        <v>1</v>
      </c>
      <c r="E79" s="135">
        <v>2</v>
      </c>
      <c r="F79" s="135">
        <v>2</v>
      </c>
      <c r="G79" s="148">
        <v>4</v>
      </c>
      <c r="H79" s="135">
        <v>4</v>
      </c>
    </row>
    <row r="80" spans="1:8" x14ac:dyDescent="0.3">
      <c r="A80" s="6" t="s">
        <v>233</v>
      </c>
      <c r="B80" s="136">
        <v>0</v>
      </c>
      <c r="C80" s="135">
        <v>3</v>
      </c>
      <c r="D80" s="135">
        <v>62</v>
      </c>
      <c r="E80" s="135">
        <v>82</v>
      </c>
      <c r="F80" s="135">
        <v>96</v>
      </c>
      <c r="G80" s="148">
        <v>186</v>
      </c>
      <c r="H80" s="135">
        <v>252</v>
      </c>
    </row>
    <row r="81" spans="1:8" x14ac:dyDescent="0.3">
      <c r="A81" s="21" t="s">
        <v>115</v>
      </c>
      <c r="B81" s="136">
        <v>3</v>
      </c>
      <c r="C81" s="135">
        <v>8</v>
      </c>
      <c r="D81" s="135">
        <v>11</v>
      </c>
      <c r="E81" s="135">
        <v>19</v>
      </c>
      <c r="F81" s="135">
        <v>19</v>
      </c>
      <c r="G81" s="148">
        <v>12</v>
      </c>
      <c r="H81" s="135">
        <v>12</v>
      </c>
    </row>
    <row r="82" spans="1:8" x14ac:dyDescent="0.3">
      <c r="A82" s="23" t="s">
        <v>119</v>
      </c>
      <c r="B82" s="136">
        <v>37</v>
      </c>
      <c r="C82" s="135">
        <v>61</v>
      </c>
      <c r="D82" s="135">
        <v>62</v>
      </c>
      <c r="E82" s="135">
        <v>55</v>
      </c>
      <c r="F82" s="135">
        <v>96</v>
      </c>
      <c r="G82" s="148">
        <v>145</v>
      </c>
      <c r="H82" s="135">
        <v>142</v>
      </c>
    </row>
    <row r="83" spans="1:8" x14ac:dyDescent="0.3">
      <c r="A83" s="23" t="s">
        <v>127</v>
      </c>
      <c r="B83" s="136">
        <v>1430</v>
      </c>
      <c r="C83" s="135">
        <v>1599</v>
      </c>
      <c r="D83" s="135">
        <v>1646</v>
      </c>
      <c r="E83" s="135">
        <v>1547</v>
      </c>
      <c r="F83" s="135">
        <v>1634</v>
      </c>
      <c r="G83" s="148">
        <v>1779</v>
      </c>
      <c r="H83" s="135">
        <v>1929</v>
      </c>
    </row>
    <row r="84" spans="1:8" x14ac:dyDescent="0.3">
      <c r="A84" s="31" t="s">
        <v>268</v>
      </c>
      <c r="B84" s="136">
        <v>0</v>
      </c>
      <c r="C84" s="135">
        <v>0</v>
      </c>
      <c r="D84" s="135">
        <v>1</v>
      </c>
      <c r="E84" s="135">
        <v>1</v>
      </c>
      <c r="F84" s="135">
        <v>0</v>
      </c>
      <c r="G84" s="148">
        <v>0</v>
      </c>
      <c r="H84" s="135">
        <v>0</v>
      </c>
    </row>
    <row r="85" spans="1:8" x14ac:dyDescent="0.3">
      <c r="A85" s="23" t="s">
        <v>128</v>
      </c>
      <c r="B85" s="136">
        <v>68</v>
      </c>
      <c r="C85" s="135">
        <v>57</v>
      </c>
      <c r="D85" s="135">
        <v>34</v>
      </c>
      <c r="E85" s="135">
        <v>36</v>
      </c>
      <c r="F85" s="135">
        <v>16</v>
      </c>
      <c r="G85" s="148">
        <v>0</v>
      </c>
      <c r="H85" s="135">
        <v>0</v>
      </c>
    </row>
    <row r="86" spans="1:8" x14ac:dyDescent="0.3">
      <c r="A86" s="23" t="s">
        <v>129</v>
      </c>
      <c r="B86" s="136">
        <v>88</v>
      </c>
      <c r="C86" s="135">
        <v>104</v>
      </c>
      <c r="D86" s="135">
        <v>78</v>
      </c>
      <c r="E86" s="135">
        <v>56</v>
      </c>
      <c r="F86" s="135">
        <v>33</v>
      </c>
      <c r="G86" s="148">
        <v>12</v>
      </c>
      <c r="H86" s="135">
        <v>1</v>
      </c>
    </row>
    <row r="87" spans="1:8" x14ac:dyDescent="0.3">
      <c r="B87" s="136"/>
      <c r="C87" s="135"/>
      <c r="D87" s="135"/>
      <c r="E87" s="135"/>
      <c r="F87" s="135"/>
      <c r="G87" s="148"/>
      <c r="H87" s="135"/>
    </row>
    <row r="88" spans="1:8" x14ac:dyDescent="0.3">
      <c r="A88" s="98" t="s">
        <v>146</v>
      </c>
      <c r="B88" s="129">
        <f t="shared" ref="B88:G88" si="4">SUM(B90:B104)</f>
        <v>867</v>
      </c>
      <c r="C88" s="130">
        <f t="shared" si="4"/>
        <v>941</v>
      </c>
      <c r="D88" s="130">
        <f t="shared" si="4"/>
        <v>1051</v>
      </c>
      <c r="E88" s="130">
        <f t="shared" si="4"/>
        <v>1256</v>
      </c>
      <c r="F88" s="130">
        <f t="shared" si="4"/>
        <v>1466</v>
      </c>
      <c r="G88" s="213">
        <f t="shared" si="4"/>
        <v>1508</v>
      </c>
      <c r="H88" s="130">
        <f>SUM(H90:H104)</f>
        <v>1536</v>
      </c>
    </row>
    <row r="89" spans="1:8" x14ac:dyDescent="0.3">
      <c r="A89" s="23"/>
      <c r="B89" s="134"/>
      <c r="C89" s="135"/>
      <c r="D89" s="135"/>
      <c r="E89" s="135"/>
      <c r="F89" s="135"/>
      <c r="G89" s="148"/>
      <c r="H89" s="135"/>
    </row>
    <row r="90" spans="1:8" x14ac:dyDescent="0.3">
      <c r="A90" s="6" t="s">
        <v>207</v>
      </c>
      <c r="B90" s="136">
        <v>13</v>
      </c>
      <c r="C90" s="135">
        <v>10</v>
      </c>
      <c r="D90" s="135">
        <v>6</v>
      </c>
      <c r="E90" s="135">
        <v>9</v>
      </c>
      <c r="F90" s="135">
        <v>8</v>
      </c>
      <c r="G90" s="148">
        <v>14</v>
      </c>
      <c r="H90" s="135">
        <v>9</v>
      </c>
    </row>
    <row r="91" spans="1:8" x14ac:dyDescent="0.3">
      <c r="A91" s="23" t="s">
        <v>40</v>
      </c>
      <c r="B91" s="136">
        <v>34</v>
      </c>
      <c r="C91" s="135">
        <v>30</v>
      </c>
      <c r="D91" s="135">
        <v>16</v>
      </c>
      <c r="E91" s="135">
        <v>15</v>
      </c>
      <c r="F91" s="135">
        <v>40</v>
      </c>
      <c r="G91" s="148">
        <v>38</v>
      </c>
      <c r="H91" s="135">
        <v>43</v>
      </c>
    </row>
    <row r="92" spans="1:8" x14ac:dyDescent="0.3">
      <c r="A92" s="6" t="s">
        <v>213</v>
      </c>
      <c r="B92" s="136">
        <v>135</v>
      </c>
      <c r="C92" s="135">
        <v>259</v>
      </c>
      <c r="D92" s="135">
        <v>254</v>
      </c>
      <c r="E92" s="135">
        <v>269</v>
      </c>
      <c r="F92" s="135">
        <v>464</v>
      </c>
      <c r="G92" s="148">
        <v>389</v>
      </c>
      <c r="H92" s="135">
        <v>367</v>
      </c>
    </row>
    <row r="93" spans="1:8" x14ac:dyDescent="0.3">
      <c r="A93" s="23" t="s">
        <v>42</v>
      </c>
      <c r="B93" s="136">
        <v>622</v>
      </c>
      <c r="C93" s="135">
        <v>597</v>
      </c>
      <c r="D93" s="135">
        <v>694</v>
      </c>
      <c r="E93" s="135">
        <v>910</v>
      </c>
      <c r="F93" s="135">
        <v>936</v>
      </c>
      <c r="G93" s="148">
        <v>960</v>
      </c>
      <c r="H93" s="135">
        <v>1053</v>
      </c>
    </row>
    <row r="94" spans="1:8" x14ac:dyDescent="0.3">
      <c r="A94" s="31" t="s">
        <v>390</v>
      </c>
      <c r="B94" s="136">
        <v>0</v>
      </c>
      <c r="C94" s="135">
        <v>0</v>
      </c>
      <c r="D94" s="135">
        <v>1</v>
      </c>
      <c r="E94" s="135">
        <v>1</v>
      </c>
      <c r="F94" s="135">
        <v>0</v>
      </c>
      <c r="G94" s="148">
        <v>0</v>
      </c>
      <c r="H94" s="135">
        <v>0</v>
      </c>
    </row>
    <row r="95" spans="1:8" x14ac:dyDescent="0.3">
      <c r="A95" s="21" t="s">
        <v>270</v>
      </c>
      <c r="B95" s="136">
        <v>2</v>
      </c>
      <c r="C95" s="135">
        <v>0</v>
      </c>
      <c r="D95" s="135">
        <v>1</v>
      </c>
      <c r="E95" s="135">
        <v>0</v>
      </c>
      <c r="F95" s="135">
        <v>0</v>
      </c>
      <c r="G95" s="148">
        <v>0</v>
      </c>
      <c r="H95" s="135">
        <v>0</v>
      </c>
    </row>
    <row r="96" spans="1:8" x14ac:dyDescent="0.3">
      <c r="A96" s="21" t="s">
        <v>597</v>
      </c>
      <c r="B96" s="136">
        <v>0</v>
      </c>
      <c r="C96" s="135">
        <v>0</v>
      </c>
      <c r="D96" s="135">
        <v>0</v>
      </c>
      <c r="E96" s="135">
        <v>0</v>
      </c>
      <c r="F96" s="135">
        <v>1</v>
      </c>
      <c r="G96" s="148">
        <v>0</v>
      </c>
      <c r="H96" s="135">
        <v>0</v>
      </c>
    </row>
    <row r="97" spans="1:8" x14ac:dyDescent="0.3">
      <c r="A97" s="23" t="s">
        <v>70</v>
      </c>
      <c r="B97" s="136">
        <v>17</v>
      </c>
      <c r="C97" s="135">
        <v>19</v>
      </c>
      <c r="D97" s="135">
        <v>42</v>
      </c>
      <c r="E97" s="135">
        <v>10</v>
      </c>
      <c r="F97" s="135">
        <v>5</v>
      </c>
      <c r="G97" s="148">
        <v>9</v>
      </c>
      <c r="H97" s="135">
        <v>47</v>
      </c>
    </row>
    <row r="98" spans="1:8" x14ac:dyDescent="0.3">
      <c r="A98" s="6" t="s">
        <v>224</v>
      </c>
      <c r="B98" s="136">
        <v>3</v>
      </c>
      <c r="C98" s="135">
        <v>2</v>
      </c>
      <c r="D98" s="135">
        <v>5</v>
      </c>
      <c r="E98" s="135">
        <v>6</v>
      </c>
      <c r="F98" s="135">
        <v>6</v>
      </c>
      <c r="G98" s="148">
        <v>5</v>
      </c>
      <c r="H98" s="135">
        <v>3</v>
      </c>
    </row>
    <row r="99" spans="1:8" x14ac:dyDescent="0.3">
      <c r="A99" s="21" t="s">
        <v>81</v>
      </c>
      <c r="B99" s="136">
        <v>22</v>
      </c>
      <c r="C99" s="135">
        <v>11</v>
      </c>
      <c r="D99" s="135">
        <v>10</v>
      </c>
      <c r="E99" s="135">
        <v>7</v>
      </c>
      <c r="F99" s="135">
        <v>5</v>
      </c>
      <c r="G99" s="148">
        <v>22</v>
      </c>
      <c r="H99" s="135">
        <v>3</v>
      </c>
    </row>
    <row r="100" spans="1:8" x14ac:dyDescent="0.3">
      <c r="A100" s="21" t="s">
        <v>84</v>
      </c>
      <c r="B100" s="136">
        <v>0</v>
      </c>
      <c r="C100" s="135">
        <v>1</v>
      </c>
      <c r="D100" s="135">
        <v>2</v>
      </c>
      <c r="E100" s="135">
        <v>0</v>
      </c>
      <c r="F100" s="135">
        <v>0</v>
      </c>
      <c r="G100" s="148">
        <v>2</v>
      </c>
      <c r="H100" s="135">
        <v>0</v>
      </c>
    </row>
    <row r="101" spans="1:8" x14ac:dyDescent="0.3">
      <c r="A101" s="23" t="s">
        <v>109</v>
      </c>
      <c r="B101" s="136">
        <v>5</v>
      </c>
      <c r="C101" s="135">
        <v>9</v>
      </c>
      <c r="D101" s="135">
        <v>10</v>
      </c>
      <c r="E101" s="135">
        <v>26</v>
      </c>
      <c r="F101" s="135">
        <v>0</v>
      </c>
      <c r="G101" s="148">
        <v>0</v>
      </c>
      <c r="H101" s="135">
        <v>0</v>
      </c>
    </row>
    <row r="102" spans="1:8" x14ac:dyDescent="0.3">
      <c r="A102" s="77" t="s">
        <v>599</v>
      </c>
      <c r="B102" s="136">
        <v>0</v>
      </c>
      <c r="C102" s="135">
        <v>0</v>
      </c>
      <c r="D102" s="135">
        <v>0</v>
      </c>
      <c r="E102" s="135">
        <v>0</v>
      </c>
      <c r="F102" s="135">
        <v>0</v>
      </c>
      <c r="G102" s="148">
        <v>64</v>
      </c>
      <c r="H102" s="135">
        <v>9</v>
      </c>
    </row>
    <row r="103" spans="1:8" x14ac:dyDescent="0.3">
      <c r="A103" s="21" t="s">
        <v>116</v>
      </c>
      <c r="B103" s="136">
        <v>0</v>
      </c>
      <c r="C103" s="135">
        <v>1</v>
      </c>
      <c r="D103" s="135">
        <v>6</v>
      </c>
      <c r="E103" s="135">
        <v>1</v>
      </c>
      <c r="F103" s="135">
        <v>0</v>
      </c>
      <c r="G103" s="148">
        <v>0</v>
      </c>
      <c r="H103" s="135">
        <v>0</v>
      </c>
    </row>
    <row r="104" spans="1:8" x14ac:dyDescent="0.3">
      <c r="A104" s="21" t="s">
        <v>126</v>
      </c>
      <c r="B104" s="136">
        <v>14</v>
      </c>
      <c r="C104" s="135">
        <v>2</v>
      </c>
      <c r="D104" s="135">
        <v>4</v>
      </c>
      <c r="E104" s="135">
        <v>2</v>
      </c>
      <c r="F104" s="135">
        <v>1</v>
      </c>
      <c r="G104" s="148">
        <v>5</v>
      </c>
      <c r="H104" s="135">
        <v>2</v>
      </c>
    </row>
    <row r="105" spans="1:8" ht="11.25" customHeight="1" x14ac:dyDescent="0.3">
      <c r="A105" s="23"/>
      <c r="B105" s="134"/>
      <c r="C105" s="135"/>
      <c r="D105" s="135"/>
      <c r="E105" s="135"/>
      <c r="F105" s="135"/>
      <c r="G105" s="148"/>
      <c r="H105" s="135"/>
    </row>
    <row r="106" spans="1:8" x14ac:dyDescent="0.3">
      <c r="A106" s="133" t="s">
        <v>147</v>
      </c>
      <c r="B106" s="129">
        <f t="shared" ref="B106:G106" si="5">SUM(B108:B114)</f>
        <v>3151</v>
      </c>
      <c r="C106" s="130">
        <f t="shared" si="5"/>
        <v>3896</v>
      </c>
      <c r="D106" s="130">
        <f t="shared" si="5"/>
        <v>3985</v>
      </c>
      <c r="E106" s="130">
        <f t="shared" si="5"/>
        <v>4619</v>
      </c>
      <c r="F106" s="130">
        <f t="shared" si="5"/>
        <v>4660</v>
      </c>
      <c r="G106" s="213">
        <f t="shared" si="5"/>
        <v>5355</v>
      </c>
      <c r="H106" s="130">
        <f>SUM(H108:H114)</f>
        <v>3578</v>
      </c>
    </row>
    <row r="107" spans="1:8" x14ac:dyDescent="0.3">
      <c r="A107" s="23"/>
      <c r="B107" s="134"/>
      <c r="C107" s="135"/>
      <c r="D107" s="135"/>
      <c r="E107" s="135"/>
      <c r="F107" s="135"/>
      <c r="G107" s="148"/>
      <c r="H107" s="135"/>
    </row>
    <row r="108" spans="1:8" x14ac:dyDescent="0.3">
      <c r="A108" s="23" t="s">
        <v>491</v>
      </c>
      <c r="B108" s="136">
        <v>2346</v>
      </c>
      <c r="C108" s="135">
        <v>3097</v>
      </c>
      <c r="D108" s="135">
        <v>3213</v>
      </c>
      <c r="E108" s="135">
        <v>3677</v>
      </c>
      <c r="F108" s="135">
        <v>3682</v>
      </c>
      <c r="G108" s="148">
        <v>4386</v>
      </c>
      <c r="H108" s="135">
        <v>2644</v>
      </c>
    </row>
    <row r="109" spans="1:8" x14ac:dyDescent="0.3">
      <c r="A109" s="24" t="s">
        <v>198</v>
      </c>
      <c r="B109" s="136">
        <v>63</v>
      </c>
      <c r="C109" s="135">
        <v>107</v>
      </c>
      <c r="D109" s="135">
        <v>89</v>
      </c>
      <c r="E109" s="135">
        <v>172</v>
      </c>
      <c r="F109" s="135">
        <v>149</v>
      </c>
      <c r="G109" s="148">
        <v>180</v>
      </c>
      <c r="H109" s="135">
        <v>149</v>
      </c>
    </row>
    <row r="110" spans="1:8" x14ac:dyDescent="0.3">
      <c r="A110" s="21" t="s">
        <v>271</v>
      </c>
      <c r="B110" s="136">
        <v>2</v>
      </c>
      <c r="C110" s="135">
        <v>0</v>
      </c>
      <c r="D110" s="135">
        <v>0</v>
      </c>
      <c r="E110" s="135">
        <v>1</v>
      </c>
      <c r="F110" s="135">
        <v>0</v>
      </c>
      <c r="G110" s="148">
        <v>0</v>
      </c>
      <c r="H110" s="135">
        <v>0</v>
      </c>
    </row>
    <row r="111" spans="1:8" x14ac:dyDescent="0.3">
      <c r="A111" s="21" t="s">
        <v>272</v>
      </c>
      <c r="B111" s="136">
        <v>19</v>
      </c>
      <c r="C111" s="135">
        <v>0</v>
      </c>
      <c r="D111" s="135">
        <v>0</v>
      </c>
      <c r="E111" s="135">
        <v>5</v>
      </c>
      <c r="F111" s="135">
        <v>0</v>
      </c>
      <c r="G111" s="148">
        <v>13</v>
      </c>
      <c r="H111" s="135">
        <v>0</v>
      </c>
    </row>
    <row r="112" spans="1:8" x14ac:dyDescent="0.3">
      <c r="A112" s="21" t="s">
        <v>83</v>
      </c>
      <c r="B112" s="136">
        <v>293</v>
      </c>
      <c r="C112" s="135">
        <v>307</v>
      </c>
      <c r="D112" s="135">
        <v>275</v>
      </c>
      <c r="E112" s="135">
        <v>321</v>
      </c>
      <c r="F112" s="135">
        <v>345</v>
      </c>
      <c r="G112" s="148">
        <v>340</v>
      </c>
      <c r="H112" s="135">
        <v>343</v>
      </c>
    </row>
    <row r="113" spans="1:8" x14ac:dyDescent="0.3">
      <c r="A113" s="6" t="s">
        <v>235</v>
      </c>
      <c r="B113" s="136">
        <v>428</v>
      </c>
      <c r="C113" s="135">
        <v>384</v>
      </c>
      <c r="D113" s="135">
        <v>408</v>
      </c>
      <c r="E113" s="135">
        <v>443</v>
      </c>
      <c r="F113" s="135">
        <v>484</v>
      </c>
      <c r="G113" s="148">
        <v>436</v>
      </c>
      <c r="H113" s="135">
        <v>442</v>
      </c>
    </row>
    <row r="114" spans="1:8" x14ac:dyDescent="0.3">
      <c r="A114" s="23" t="s">
        <v>339</v>
      </c>
      <c r="B114" s="136">
        <v>0</v>
      </c>
      <c r="C114" s="135">
        <v>1</v>
      </c>
      <c r="D114" s="135">
        <v>0</v>
      </c>
      <c r="E114" s="135">
        <v>0</v>
      </c>
      <c r="F114" s="135">
        <v>0</v>
      </c>
      <c r="G114" s="148">
        <v>0</v>
      </c>
      <c r="H114" s="135">
        <v>0</v>
      </c>
    </row>
    <row r="115" spans="1:8" x14ac:dyDescent="0.3">
      <c r="A115" s="26"/>
      <c r="B115" s="134"/>
      <c r="C115" s="135"/>
      <c r="D115" s="135"/>
      <c r="E115" s="135"/>
      <c r="F115" s="135"/>
      <c r="G115" s="148"/>
      <c r="H115" s="135"/>
    </row>
    <row r="116" spans="1:8" x14ac:dyDescent="0.3">
      <c r="A116" s="37" t="s">
        <v>148</v>
      </c>
      <c r="B116" s="129">
        <f t="shared" ref="B116:G116" si="6">SUM(B118:B131)</f>
        <v>991</v>
      </c>
      <c r="C116" s="130">
        <f t="shared" si="6"/>
        <v>1220</v>
      </c>
      <c r="D116" s="130">
        <f t="shared" si="6"/>
        <v>1241</v>
      </c>
      <c r="E116" s="130">
        <f t="shared" si="6"/>
        <v>1471</v>
      </c>
      <c r="F116" s="130">
        <f t="shared" si="6"/>
        <v>1483</v>
      </c>
      <c r="G116" s="213">
        <f t="shared" si="6"/>
        <v>1345</v>
      </c>
      <c r="H116" s="130">
        <f>SUM(H118:H131)</f>
        <v>1482</v>
      </c>
    </row>
    <row r="117" spans="1:8" x14ac:dyDescent="0.3">
      <c r="A117" s="26"/>
      <c r="B117" s="134"/>
      <c r="C117" s="135"/>
      <c r="D117" s="135"/>
      <c r="E117" s="135"/>
      <c r="F117" s="135"/>
      <c r="G117" s="148"/>
      <c r="H117" s="135"/>
    </row>
    <row r="118" spans="1:8" x14ac:dyDescent="0.3">
      <c r="A118" s="23" t="s">
        <v>489</v>
      </c>
      <c r="B118" s="136">
        <v>17</v>
      </c>
      <c r="C118" s="135">
        <v>16</v>
      </c>
      <c r="D118" s="135">
        <v>15</v>
      </c>
      <c r="E118" s="135">
        <v>28</v>
      </c>
      <c r="F118" s="135">
        <v>24</v>
      </c>
      <c r="G118" s="148">
        <v>34</v>
      </c>
      <c r="H118" s="135">
        <v>26</v>
      </c>
    </row>
    <row r="119" spans="1:8" x14ac:dyDescent="0.3">
      <c r="A119" s="23" t="s">
        <v>496</v>
      </c>
      <c r="B119" s="136">
        <v>7</v>
      </c>
      <c r="C119" s="135">
        <v>8</v>
      </c>
      <c r="D119" s="135">
        <v>6</v>
      </c>
      <c r="E119" s="135">
        <v>13</v>
      </c>
      <c r="F119" s="135">
        <v>16</v>
      </c>
      <c r="G119" s="148">
        <v>14</v>
      </c>
      <c r="H119" s="135">
        <v>7</v>
      </c>
    </row>
    <row r="120" spans="1:8" x14ac:dyDescent="0.3">
      <c r="A120" s="31" t="s">
        <v>380</v>
      </c>
      <c r="B120" s="136">
        <v>0</v>
      </c>
      <c r="C120" s="135">
        <v>0</v>
      </c>
      <c r="D120" s="135">
        <v>13</v>
      </c>
      <c r="E120" s="135">
        <v>11</v>
      </c>
      <c r="F120" s="135">
        <v>11</v>
      </c>
      <c r="G120" s="148">
        <v>12</v>
      </c>
      <c r="H120" s="135">
        <v>59</v>
      </c>
    </row>
    <row r="121" spans="1:8" x14ac:dyDescent="0.3">
      <c r="A121" s="23" t="s">
        <v>85</v>
      </c>
      <c r="B121" s="136">
        <v>22</v>
      </c>
      <c r="C121" s="135">
        <v>8</v>
      </c>
      <c r="D121" s="135">
        <v>5</v>
      </c>
      <c r="E121" s="135">
        <v>7</v>
      </c>
      <c r="F121" s="135">
        <v>6</v>
      </c>
      <c r="G121" s="148">
        <v>10</v>
      </c>
      <c r="H121" s="135">
        <v>7</v>
      </c>
    </row>
    <row r="122" spans="1:8" x14ac:dyDescent="0.3">
      <c r="A122" s="23" t="s">
        <v>87</v>
      </c>
      <c r="B122" s="136">
        <v>3</v>
      </c>
      <c r="C122" s="135">
        <v>13</v>
      </c>
      <c r="D122" s="135">
        <v>4</v>
      </c>
      <c r="E122" s="135">
        <v>1</v>
      </c>
      <c r="F122" s="135">
        <v>3</v>
      </c>
      <c r="G122" s="148">
        <v>0</v>
      </c>
      <c r="H122" s="135">
        <v>0</v>
      </c>
    </row>
    <row r="123" spans="1:8" x14ac:dyDescent="0.3">
      <c r="A123" s="23" t="s">
        <v>273</v>
      </c>
      <c r="B123" s="136">
        <v>1</v>
      </c>
      <c r="C123" s="135">
        <v>0</v>
      </c>
      <c r="D123" s="135">
        <v>1</v>
      </c>
      <c r="E123" s="135">
        <v>0</v>
      </c>
      <c r="F123" s="135">
        <v>1</v>
      </c>
      <c r="G123" s="148">
        <v>2</v>
      </c>
      <c r="H123" s="135">
        <v>0</v>
      </c>
    </row>
    <row r="124" spans="1:8" x14ac:dyDescent="0.3">
      <c r="A124" s="21" t="s">
        <v>274</v>
      </c>
      <c r="B124" s="136">
        <v>3</v>
      </c>
      <c r="C124" s="135">
        <v>0</v>
      </c>
      <c r="D124" s="135">
        <v>0</v>
      </c>
      <c r="E124" s="135">
        <v>0</v>
      </c>
      <c r="F124" s="135">
        <v>0</v>
      </c>
      <c r="G124" s="148">
        <v>0</v>
      </c>
      <c r="H124" s="135">
        <v>0</v>
      </c>
    </row>
    <row r="125" spans="1:8" x14ac:dyDescent="0.3">
      <c r="A125" s="21" t="s">
        <v>120</v>
      </c>
      <c r="B125" s="136">
        <v>1</v>
      </c>
      <c r="C125" s="135">
        <v>2</v>
      </c>
      <c r="D125" s="135">
        <v>3</v>
      </c>
      <c r="E125" s="135">
        <v>1</v>
      </c>
      <c r="F125" s="135">
        <v>1</v>
      </c>
      <c r="G125" s="148">
        <v>2</v>
      </c>
      <c r="H125" s="135">
        <v>0</v>
      </c>
    </row>
    <row r="126" spans="1:8" x14ac:dyDescent="0.3">
      <c r="A126" s="31" t="s">
        <v>391</v>
      </c>
      <c r="B126" s="136">
        <v>64</v>
      </c>
      <c r="C126" s="135">
        <v>11</v>
      </c>
      <c r="D126" s="135">
        <v>223</v>
      </c>
      <c r="E126" s="135">
        <v>332</v>
      </c>
      <c r="F126" s="135">
        <v>361</v>
      </c>
      <c r="G126" s="148">
        <v>158</v>
      </c>
      <c r="H126" s="135">
        <v>254</v>
      </c>
    </row>
    <row r="127" spans="1:8" x14ac:dyDescent="0.3">
      <c r="A127" s="23" t="s">
        <v>275</v>
      </c>
      <c r="B127" s="136">
        <v>10</v>
      </c>
      <c r="C127" s="135">
        <v>5</v>
      </c>
      <c r="D127" s="135">
        <v>0</v>
      </c>
      <c r="E127" s="135">
        <v>0</v>
      </c>
      <c r="F127" s="135">
        <v>3</v>
      </c>
      <c r="G127" s="148">
        <v>10</v>
      </c>
      <c r="H127" s="135">
        <v>0</v>
      </c>
    </row>
    <row r="128" spans="1:8" x14ac:dyDescent="0.3">
      <c r="A128" s="6" t="s">
        <v>244</v>
      </c>
      <c r="B128" s="136">
        <v>0</v>
      </c>
      <c r="C128" s="135">
        <v>200</v>
      </c>
      <c r="D128" s="135">
        <v>31</v>
      </c>
      <c r="E128" s="135">
        <v>23</v>
      </c>
      <c r="F128" s="135">
        <v>28</v>
      </c>
      <c r="G128" s="148">
        <v>22</v>
      </c>
      <c r="H128" s="135">
        <v>35</v>
      </c>
    </row>
    <row r="129" spans="1:8" x14ac:dyDescent="0.3">
      <c r="A129" s="31" t="s">
        <v>392</v>
      </c>
      <c r="B129" s="136">
        <v>0</v>
      </c>
      <c r="C129" s="135">
        <v>0</v>
      </c>
      <c r="D129" s="135">
        <v>2</v>
      </c>
      <c r="E129" s="135">
        <v>23</v>
      </c>
      <c r="F129" s="135">
        <v>32</v>
      </c>
      <c r="G129" s="148">
        <v>67</v>
      </c>
      <c r="H129" s="135">
        <v>93</v>
      </c>
    </row>
    <row r="130" spans="1:8" x14ac:dyDescent="0.3">
      <c r="A130" s="23" t="s">
        <v>131</v>
      </c>
      <c r="B130" s="136">
        <v>861</v>
      </c>
      <c r="C130" s="135">
        <v>957</v>
      </c>
      <c r="D130" s="135">
        <v>937</v>
      </c>
      <c r="E130" s="135">
        <v>1031</v>
      </c>
      <c r="F130" s="135">
        <v>997</v>
      </c>
      <c r="G130" s="148">
        <v>1014</v>
      </c>
      <c r="H130" s="135">
        <v>1001</v>
      </c>
    </row>
    <row r="131" spans="1:8" x14ac:dyDescent="0.3">
      <c r="A131" s="23" t="s">
        <v>276</v>
      </c>
      <c r="B131" s="136">
        <v>2</v>
      </c>
      <c r="C131" s="135">
        <v>0</v>
      </c>
      <c r="D131" s="135">
        <v>1</v>
      </c>
      <c r="E131" s="135">
        <v>1</v>
      </c>
      <c r="F131" s="135">
        <v>0</v>
      </c>
      <c r="G131" s="148">
        <v>0</v>
      </c>
      <c r="H131" s="135">
        <v>0</v>
      </c>
    </row>
    <row r="132" spans="1:8" x14ac:dyDescent="0.3">
      <c r="B132" s="136"/>
      <c r="C132" s="135"/>
      <c r="D132" s="135"/>
      <c r="E132" s="135"/>
      <c r="F132" s="135"/>
      <c r="G132" s="148"/>
      <c r="H132" s="135"/>
    </row>
    <row r="133" spans="1:8" x14ac:dyDescent="0.3">
      <c r="A133" s="37" t="s">
        <v>149</v>
      </c>
      <c r="B133" s="129">
        <f t="shared" ref="B133:H133" si="7">SUM(B135:B173)</f>
        <v>99733</v>
      </c>
      <c r="C133" s="130">
        <f t="shared" si="7"/>
        <v>106120</v>
      </c>
      <c r="D133" s="130">
        <f t="shared" si="7"/>
        <v>113362</v>
      </c>
      <c r="E133" s="130">
        <f t="shared" si="7"/>
        <v>105327</v>
      </c>
      <c r="F133" s="130">
        <f t="shared" si="7"/>
        <v>102625</v>
      </c>
      <c r="G133" s="213">
        <f t="shared" si="7"/>
        <v>109012</v>
      </c>
      <c r="H133" s="130">
        <f t="shared" si="7"/>
        <v>114668</v>
      </c>
    </row>
    <row r="134" spans="1:8" x14ac:dyDescent="0.3">
      <c r="A134" s="26"/>
      <c r="B134" s="134"/>
      <c r="C134" s="135"/>
      <c r="D134" s="135"/>
      <c r="E134" s="135"/>
      <c r="F134" s="135"/>
      <c r="G134" s="148"/>
      <c r="H134" s="135"/>
    </row>
    <row r="135" spans="1:8" x14ac:dyDescent="0.3">
      <c r="A135" s="31" t="s">
        <v>277</v>
      </c>
      <c r="B135" s="136">
        <v>0</v>
      </c>
      <c r="C135" s="135">
        <v>0</v>
      </c>
      <c r="D135" s="135">
        <v>1</v>
      </c>
      <c r="E135" s="135">
        <v>0</v>
      </c>
      <c r="F135" s="135">
        <v>1</v>
      </c>
      <c r="G135" s="148">
        <v>0</v>
      </c>
      <c r="H135" s="135">
        <v>0</v>
      </c>
    </row>
    <row r="136" spans="1:8" x14ac:dyDescent="0.3">
      <c r="A136" s="26" t="s">
        <v>482</v>
      </c>
      <c r="B136" s="136">
        <v>476</v>
      </c>
      <c r="C136" s="135">
        <v>447</v>
      </c>
      <c r="D136" s="135">
        <v>432</v>
      </c>
      <c r="E136" s="135">
        <v>449</v>
      </c>
      <c r="F136" s="135">
        <v>604</v>
      </c>
      <c r="G136" s="148">
        <v>466</v>
      </c>
      <c r="H136" s="135">
        <v>401</v>
      </c>
    </row>
    <row r="137" spans="1:8" x14ac:dyDescent="0.3">
      <c r="A137" s="26" t="s">
        <v>278</v>
      </c>
      <c r="B137" s="136">
        <v>7</v>
      </c>
      <c r="C137" s="135">
        <v>871</v>
      </c>
      <c r="D137" s="135">
        <v>2</v>
      </c>
      <c r="E137" s="135">
        <v>1</v>
      </c>
      <c r="F137" s="135">
        <v>9</v>
      </c>
      <c r="G137" s="148">
        <v>16</v>
      </c>
      <c r="H137" s="135">
        <v>19</v>
      </c>
    </row>
    <row r="138" spans="1:8" x14ac:dyDescent="0.3">
      <c r="A138" s="26" t="s">
        <v>492</v>
      </c>
      <c r="B138" s="136">
        <v>101</v>
      </c>
      <c r="C138" s="135">
        <v>175</v>
      </c>
      <c r="D138" s="135">
        <v>200</v>
      </c>
      <c r="E138" s="135">
        <v>501</v>
      </c>
      <c r="F138" s="135">
        <v>511</v>
      </c>
      <c r="G138" s="148">
        <v>515</v>
      </c>
      <c r="H138" s="135">
        <v>492</v>
      </c>
    </row>
    <row r="139" spans="1:8" x14ac:dyDescent="0.3">
      <c r="A139" s="24" t="s">
        <v>493</v>
      </c>
      <c r="B139" s="136">
        <v>10738</v>
      </c>
      <c r="C139" s="135">
        <v>9315</v>
      </c>
      <c r="D139" s="135">
        <v>8633</v>
      </c>
      <c r="E139" s="135">
        <v>6019</v>
      </c>
      <c r="F139" s="135">
        <v>7001</v>
      </c>
      <c r="G139" s="148">
        <v>7693</v>
      </c>
      <c r="H139" s="135">
        <v>5640</v>
      </c>
    </row>
    <row r="140" spans="1:8" x14ac:dyDescent="0.3">
      <c r="A140" s="26" t="s">
        <v>506</v>
      </c>
      <c r="B140" s="136">
        <v>117</v>
      </c>
      <c r="C140" s="135">
        <v>208</v>
      </c>
      <c r="D140" s="135">
        <v>199</v>
      </c>
      <c r="E140" s="135">
        <v>157</v>
      </c>
      <c r="F140" s="135">
        <v>141</v>
      </c>
      <c r="G140" s="148">
        <v>162</v>
      </c>
      <c r="H140" s="135">
        <v>182</v>
      </c>
    </row>
    <row r="141" spans="1:8" x14ac:dyDescent="0.3">
      <c r="A141" s="26" t="s">
        <v>508</v>
      </c>
      <c r="B141" s="136">
        <v>4641</v>
      </c>
      <c r="C141" s="135">
        <v>5842</v>
      </c>
      <c r="D141" s="135">
        <v>5955</v>
      </c>
      <c r="E141" s="135">
        <v>5761</v>
      </c>
      <c r="F141" s="135">
        <v>5926</v>
      </c>
      <c r="G141" s="148">
        <v>6329</v>
      </c>
      <c r="H141" s="135">
        <v>6510</v>
      </c>
    </row>
    <row r="142" spans="1:8" x14ac:dyDescent="0.3">
      <c r="A142" s="31" t="s">
        <v>393</v>
      </c>
      <c r="B142" s="136">
        <v>0</v>
      </c>
      <c r="C142" s="135">
        <v>0</v>
      </c>
      <c r="D142" s="135">
        <v>1</v>
      </c>
      <c r="E142" s="135">
        <v>0</v>
      </c>
      <c r="F142" s="135">
        <v>0</v>
      </c>
      <c r="G142" s="148">
        <v>17</v>
      </c>
      <c r="H142" s="135">
        <v>21</v>
      </c>
    </row>
    <row r="143" spans="1:8" x14ac:dyDescent="0.3">
      <c r="A143" s="26" t="s">
        <v>3</v>
      </c>
      <c r="B143" s="136">
        <v>4651</v>
      </c>
      <c r="C143" s="135">
        <v>5447</v>
      </c>
      <c r="D143" s="135">
        <v>6121</v>
      </c>
      <c r="E143" s="135">
        <v>6373</v>
      </c>
      <c r="F143" s="135">
        <v>6570</v>
      </c>
      <c r="G143" s="148">
        <v>9188</v>
      </c>
      <c r="H143" s="135">
        <v>11156</v>
      </c>
    </row>
    <row r="144" spans="1:8" x14ac:dyDescent="0.3">
      <c r="A144" s="26" t="s">
        <v>4</v>
      </c>
      <c r="B144" s="136">
        <v>38</v>
      </c>
      <c r="C144" s="135">
        <v>26</v>
      </c>
      <c r="D144" s="135">
        <v>17</v>
      </c>
      <c r="E144" s="135">
        <v>30</v>
      </c>
      <c r="F144" s="135">
        <v>15</v>
      </c>
      <c r="G144" s="148">
        <v>0</v>
      </c>
      <c r="H144" s="135">
        <v>0</v>
      </c>
    </row>
    <row r="145" spans="1:8" x14ac:dyDescent="0.3">
      <c r="A145" s="26" t="s">
        <v>5</v>
      </c>
      <c r="B145" s="136">
        <v>4</v>
      </c>
      <c r="C145" s="135">
        <v>4</v>
      </c>
      <c r="D145" s="135">
        <v>2</v>
      </c>
      <c r="E145" s="135">
        <v>5</v>
      </c>
      <c r="F145" s="135">
        <v>5</v>
      </c>
      <c r="G145" s="148">
        <v>7</v>
      </c>
      <c r="H145" s="135">
        <v>6</v>
      </c>
    </row>
    <row r="146" spans="1:8" x14ac:dyDescent="0.3">
      <c r="A146" s="31" t="s">
        <v>382</v>
      </c>
      <c r="B146" s="136">
        <v>0</v>
      </c>
      <c r="C146" s="135">
        <v>0</v>
      </c>
      <c r="D146" s="135">
        <v>4</v>
      </c>
      <c r="E146" s="135">
        <v>0</v>
      </c>
      <c r="F146" s="135">
        <v>0</v>
      </c>
      <c r="G146" s="148">
        <v>451</v>
      </c>
      <c r="H146" s="135">
        <v>5</v>
      </c>
    </row>
    <row r="147" spans="1:8" x14ac:dyDescent="0.3">
      <c r="A147" s="26" t="s">
        <v>6</v>
      </c>
      <c r="B147" s="136">
        <v>114</v>
      </c>
      <c r="C147" s="135">
        <v>85</v>
      </c>
      <c r="D147" s="135">
        <v>126</v>
      </c>
      <c r="E147" s="135">
        <v>143</v>
      </c>
      <c r="F147" s="135">
        <v>128</v>
      </c>
      <c r="G147" s="148">
        <v>86</v>
      </c>
      <c r="H147" s="135">
        <v>52</v>
      </c>
    </row>
    <row r="148" spans="1:8" x14ac:dyDescent="0.3">
      <c r="A148" s="21" t="s">
        <v>608</v>
      </c>
      <c r="B148" s="136">
        <v>0</v>
      </c>
      <c r="C148" s="135">
        <v>0</v>
      </c>
      <c r="D148" s="135">
        <v>0</v>
      </c>
      <c r="E148" s="135">
        <v>0</v>
      </c>
      <c r="F148" s="135">
        <v>0</v>
      </c>
      <c r="G148" s="148">
        <v>20</v>
      </c>
      <c r="H148" s="135">
        <v>31</v>
      </c>
    </row>
    <row r="149" spans="1:8" x14ac:dyDescent="0.3">
      <c r="A149" s="26" t="s">
        <v>7</v>
      </c>
      <c r="B149" s="136">
        <v>242</v>
      </c>
      <c r="C149" s="135">
        <v>202</v>
      </c>
      <c r="D149" s="135">
        <v>221</v>
      </c>
      <c r="E149" s="135">
        <v>193</v>
      </c>
      <c r="F149" s="135">
        <v>189</v>
      </c>
      <c r="G149" s="148">
        <v>173</v>
      </c>
      <c r="H149" s="135">
        <v>167</v>
      </c>
    </row>
    <row r="150" spans="1:8" x14ac:dyDescent="0.3">
      <c r="A150" s="21" t="s">
        <v>377</v>
      </c>
      <c r="B150" s="136">
        <v>410</v>
      </c>
      <c r="C150" s="135">
        <v>390</v>
      </c>
      <c r="D150" s="135">
        <v>353</v>
      </c>
      <c r="E150" s="135">
        <v>450</v>
      </c>
      <c r="F150" s="135">
        <v>752</v>
      </c>
      <c r="G150" s="148">
        <v>631</v>
      </c>
      <c r="H150" s="135">
        <v>721</v>
      </c>
    </row>
    <row r="151" spans="1:8" x14ac:dyDescent="0.3">
      <c r="A151" s="21" t="s">
        <v>12</v>
      </c>
      <c r="B151" s="136">
        <v>3</v>
      </c>
      <c r="C151" s="135">
        <v>2</v>
      </c>
      <c r="D151" s="135">
        <v>2</v>
      </c>
      <c r="E151" s="135">
        <v>0</v>
      </c>
      <c r="F151" s="135">
        <v>1</v>
      </c>
      <c r="G151" s="148">
        <v>0</v>
      </c>
      <c r="H151" s="135">
        <v>0</v>
      </c>
    </row>
    <row r="152" spans="1:8" x14ac:dyDescent="0.3">
      <c r="A152" s="26" t="s">
        <v>25</v>
      </c>
      <c r="B152" s="136">
        <v>179</v>
      </c>
      <c r="C152" s="135">
        <v>128</v>
      </c>
      <c r="D152" s="135">
        <v>122</v>
      </c>
      <c r="E152" s="135">
        <v>128</v>
      </c>
      <c r="F152" s="135">
        <v>120</v>
      </c>
      <c r="G152" s="148">
        <v>166</v>
      </c>
      <c r="H152" s="135">
        <v>177</v>
      </c>
    </row>
    <row r="153" spans="1:8" x14ac:dyDescent="0.3">
      <c r="A153" s="26" t="s">
        <v>26</v>
      </c>
      <c r="B153" s="136">
        <v>3</v>
      </c>
      <c r="C153" s="135">
        <v>7</v>
      </c>
      <c r="D153" s="135">
        <v>7</v>
      </c>
      <c r="E153" s="135">
        <v>2</v>
      </c>
      <c r="F153" s="135">
        <v>2</v>
      </c>
      <c r="G153" s="148">
        <v>2</v>
      </c>
      <c r="H153" s="135">
        <v>6</v>
      </c>
    </row>
    <row r="154" spans="1:8" x14ac:dyDescent="0.3">
      <c r="A154" s="26" t="s">
        <v>259</v>
      </c>
      <c r="B154" s="136">
        <v>238</v>
      </c>
      <c r="C154" s="135">
        <v>194</v>
      </c>
      <c r="D154" s="135">
        <v>1035</v>
      </c>
      <c r="E154" s="135">
        <v>1044</v>
      </c>
      <c r="F154" s="135">
        <v>2101</v>
      </c>
      <c r="G154" s="148">
        <v>2090</v>
      </c>
      <c r="H154" s="135">
        <v>2691</v>
      </c>
    </row>
    <row r="155" spans="1:8" x14ac:dyDescent="0.3">
      <c r="A155" s="72" t="s">
        <v>615</v>
      </c>
      <c r="B155" s="136">
        <v>27443</v>
      </c>
      <c r="C155" s="135">
        <v>28869</v>
      </c>
      <c r="D155" s="135">
        <v>32276</v>
      </c>
      <c r="E155" s="135">
        <v>29326</v>
      </c>
      <c r="F155" s="135">
        <v>26727</v>
      </c>
      <c r="G155" s="148">
        <v>26227</v>
      </c>
      <c r="H155" s="135">
        <v>26873</v>
      </c>
    </row>
    <row r="156" spans="1:8" s="2" customFormat="1" x14ac:dyDescent="0.3">
      <c r="A156" s="21" t="s">
        <v>586</v>
      </c>
      <c r="B156" s="136">
        <v>94</v>
      </c>
      <c r="C156" s="135">
        <v>61</v>
      </c>
      <c r="D156" s="135">
        <v>136</v>
      </c>
      <c r="E156" s="135">
        <v>117</v>
      </c>
      <c r="F156" s="135">
        <v>36</v>
      </c>
      <c r="G156" s="148">
        <v>342</v>
      </c>
      <c r="H156" s="135">
        <v>293</v>
      </c>
    </row>
    <row r="157" spans="1:8" x14ac:dyDescent="0.3">
      <c r="A157" s="21" t="s">
        <v>31</v>
      </c>
      <c r="B157" s="136">
        <v>2804</v>
      </c>
      <c r="C157" s="135">
        <v>3902</v>
      </c>
      <c r="D157" s="135">
        <v>3600</v>
      </c>
      <c r="E157" s="135">
        <v>4358</v>
      </c>
      <c r="F157" s="135">
        <v>3145</v>
      </c>
      <c r="G157" s="148">
        <v>3229</v>
      </c>
      <c r="H157" s="135">
        <v>3793</v>
      </c>
    </row>
    <row r="158" spans="1:8" x14ac:dyDescent="0.3">
      <c r="A158" s="21" t="s">
        <v>32</v>
      </c>
      <c r="B158" s="136">
        <v>1</v>
      </c>
      <c r="C158" s="135">
        <v>1</v>
      </c>
      <c r="D158" s="135">
        <v>1</v>
      </c>
      <c r="E158" s="135">
        <v>9</v>
      </c>
      <c r="F158" s="135">
        <v>1</v>
      </c>
      <c r="G158" s="148">
        <v>0</v>
      </c>
      <c r="H158" s="135">
        <v>0</v>
      </c>
    </row>
    <row r="159" spans="1:8" x14ac:dyDescent="0.3">
      <c r="A159" s="21" t="s">
        <v>33</v>
      </c>
      <c r="B159" s="136">
        <v>27</v>
      </c>
      <c r="C159" s="135">
        <v>20</v>
      </c>
      <c r="D159" s="135">
        <v>11</v>
      </c>
      <c r="E159" s="135">
        <v>0</v>
      </c>
      <c r="F159" s="135">
        <v>11</v>
      </c>
      <c r="G159" s="148">
        <v>1</v>
      </c>
      <c r="H159" s="135">
        <v>38</v>
      </c>
    </row>
    <row r="160" spans="1:8" x14ac:dyDescent="0.3">
      <c r="A160" s="94" t="s">
        <v>34</v>
      </c>
      <c r="B160" s="136">
        <v>1</v>
      </c>
      <c r="C160" s="135">
        <v>3</v>
      </c>
      <c r="D160" s="135">
        <v>4</v>
      </c>
      <c r="E160" s="135">
        <v>3</v>
      </c>
      <c r="F160" s="135">
        <v>6</v>
      </c>
      <c r="G160" s="148">
        <v>14</v>
      </c>
      <c r="H160" s="135">
        <v>7</v>
      </c>
    </row>
    <row r="161" spans="1:8" x14ac:dyDescent="0.3">
      <c r="A161" s="26" t="s">
        <v>35</v>
      </c>
      <c r="B161" s="136">
        <v>50</v>
      </c>
      <c r="C161" s="135">
        <v>11</v>
      </c>
      <c r="D161" s="135">
        <v>23</v>
      </c>
      <c r="E161" s="135">
        <v>28</v>
      </c>
      <c r="F161" s="135">
        <v>38</v>
      </c>
      <c r="G161" s="148">
        <v>46</v>
      </c>
      <c r="H161" s="135">
        <v>44</v>
      </c>
    </row>
    <row r="162" spans="1:8" x14ac:dyDescent="0.3">
      <c r="A162" s="21" t="s">
        <v>101</v>
      </c>
      <c r="B162" s="136">
        <v>13000</v>
      </c>
      <c r="C162" s="135">
        <v>16428</v>
      </c>
      <c r="D162" s="135">
        <v>18775</v>
      </c>
      <c r="E162" s="135">
        <v>21963</v>
      </c>
      <c r="F162" s="135">
        <v>23231</v>
      </c>
      <c r="G162" s="148">
        <v>23880</v>
      </c>
      <c r="H162" s="135">
        <v>27773</v>
      </c>
    </row>
    <row r="163" spans="1:8" x14ac:dyDescent="0.3">
      <c r="A163" s="21" t="s">
        <v>232</v>
      </c>
      <c r="B163" s="136">
        <v>30</v>
      </c>
      <c r="C163" s="135">
        <v>4</v>
      </c>
      <c r="D163" s="135">
        <v>2</v>
      </c>
      <c r="E163" s="135">
        <v>0</v>
      </c>
      <c r="F163" s="135">
        <v>0</v>
      </c>
      <c r="G163" s="148">
        <v>0</v>
      </c>
      <c r="H163" s="135">
        <v>0</v>
      </c>
    </row>
    <row r="164" spans="1:8" x14ac:dyDescent="0.3">
      <c r="A164" s="21" t="s">
        <v>102</v>
      </c>
      <c r="B164" s="136">
        <v>441</v>
      </c>
      <c r="C164" s="135">
        <v>497</v>
      </c>
      <c r="D164" s="135">
        <v>482</v>
      </c>
      <c r="E164" s="135">
        <v>515</v>
      </c>
      <c r="F164" s="135">
        <v>556</v>
      </c>
      <c r="G164" s="148">
        <v>402</v>
      </c>
      <c r="H164" s="135">
        <v>434</v>
      </c>
    </row>
    <row r="165" spans="1:8" x14ac:dyDescent="0.3">
      <c r="A165" s="21" t="s">
        <v>103</v>
      </c>
      <c r="B165" s="136">
        <v>32421</v>
      </c>
      <c r="C165" s="135">
        <v>31526</v>
      </c>
      <c r="D165" s="135">
        <v>33287</v>
      </c>
      <c r="E165" s="135">
        <v>26278</v>
      </c>
      <c r="F165" s="135">
        <v>23253</v>
      </c>
      <c r="G165" s="148">
        <v>25231</v>
      </c>
      <c r="H165" s="135">
        <v>25458</v>
      </c>
    </row>
    <row r="166" spans="1:8" x14ac:dyDescent="0.3">
      <c r="A166" s="21" t="s">
        <v>104</v>
      </c>
      <c r="B166" s="136">
        <v>3</v>
      </c>
      <c r="C166" s="135">
        <v>8</v>
      </c>
      <c r="D166" s="135">
        <v>9</v>
      </c>
      <c r="E166" s="135">
        <v>8</v>
      </c>
      <c r="F166" s="135">
        <v>0</v>
      </c>
      <c r="G166" s="148">
        <v>0</v>
      </c>
      <c r="H166" s="135">
        <v>0</v>
      </c>
    </row>
    <row r="167" spans="1:8" x14ac:dyDescent="0.3">
      <c r="A167" s="21" t="s">
        <v>105</v>
      </c>
      <c r="B167" s="136">
        <v>231</v>
      </c>
      <c r="C167" s="135">
        <v>256</v>
      </c>
      <c r="D167" s="135">
        <v>250</v>
      </c>
      <c r="E167" s="135">
        <v>238</v>
      </c>
      <c r="F167" s="135">
        <v>73</v>
      </c>
      <c r="G167" s="148">
        <v>9</v>
      </c>
      <c r="H167" s="135">
        <v>32</v>
      </c>
    </row>
    <row r="168" spans="1:8" x14ac:dyDescent="0.3">
      <c r="A168" s="31" t="s">
        <v>107</v>
      </c>
      <c r="B168" s="136">
        <v>5</v>
      </c>
      <c r="C168" s="135">
        <v>4</v>
      </c>
      <c r="D168" s="135">
        <v>4</v>
      </c>
      <c r="E168" s="135">
        <v>11</v>
      </c>
      <c r="F168" s="135">
        <v>17</v>
      </c>
      <c r="G168" s="148">
        <v>10</v>
      </c>
      <c r="H168" s="135">
        <v>11</v>
      </c>
    </row>
    <row r="169" spans="1:8" x14ac:dyDescent="0.3">
      <c r="A169" s="31" t="s">
        <v>394</v>
      </c>
      <c r="B169" s="136">
        <v>0</v>
      </c>
      <c r="C169" s="135">
        <v>1</v>
      </c>
      <c r="D169" s="135">
        <v>0</v>
      </c>
      <c r="E169" s="135">
        <v>0</v>
      </c>
      <c r="F169" s="135">
        <v>1</v>
      </c>
      <c r="G169" s="148">
        <v>0</v>
      </c>
      <c r="H169" s="135">
        <v>0</v>
      </c>
    </row>
    <row r="170" spans="1:8" x14ac:dyDescent="0.3">
      <c r="A170" s="26" t="s">
        <v>340</v>
      </c>
      <c r="B170" s="136">
        <v>29</v>
      </c>
      <c r="C170" s="135">
        <v>50</v>
      </c>
      <c r="D170" s="135">
        <v>90</v>
      </c>
      <c r="E170" s="135">
        <v>212</v>
      </c>
      <c r="F170" s="135">
        <v>335</v>
      </c>
      <c r="G170" s="148">
        <v>459</v>
      </c>
      <c r="H170" s="135">
        <v>446</v>
      </c>
    </row>
    <row r="171" spans="1:8" x14ac:dyDescent="0.3">
      <c r="A171" s="26" t="s">
        <v>122</v>
      </c>
      <c r="B171" s="136">
        <v>1141</v>
      </c>
      <c r="C171" s="135">
        <v>1059</v>
      </c>
      <c r="D171" s="135">
        <v>915</v>
      </c>
      <c r="E171" s="135">
        <v>906</v>
      </c>
      <c r="F171" s="135">
        <v>1048</v>
      </c>
      <c r="G171" s="148">
        <v>1067</v>
      </c>
      <c r="H171" s="135">
        <v>1086</v>
      </c>
    </row>
    <row r="172" spans="1:8" x14ac:dyDescent="0.3">
      <c r="A172" s="26" t="s">
        <v>123</v>
      </c>
      <c r="B172" s="136">
        <v>28</v>
      </c>
      <c r="C172" s="135">
        <v>49</v>
      </c>
      <c r="D172" s="135">
        <v>37</v>
      </c>
      <c r="E172" s="135">
        <v>91</v>
      </c>
      <c r="F172" s="135">
        <v>33</v>
      </c>
      <c r="G172" s="148">
        <v>58</v>
      </c>
      <c r="H172" s="135">
        <v>63</v>
      </c>
    </row>
    <row r="173" spans="1:8" x14ac:dyDescent="0.3">
      <c r="A173" s="26" t="s">
        <v>124</v>
      </c>
      <c r="B173" s="136">
        <v>22</v>
      </c>
      <c r="C173" s="135">
        <v>28</v>
      </c>
      <c r="D173" s="135">
        <v>27</v>
      </c>
      <c r="E173" s="135">
        <v>8</v>
      </c>
      <c r="F173" s="135">
        <v>38</v>
      </c>
      <c r="G173" s="148">
        <v>25</v>
      </c>
      <c r="H173" s="135">
        <v>40</v>
      </c>
    </row>
    <row r="174" spans="1:8" x14ac:dyDescent="0.3">
      <c r="A174" s="26"/>
      <c r="B174" s="134"/>
      <c r="C174" s="135"/>
      <c r="D174" s="135"/>
      <c r="E174" s="135"/>
      <c r="F174" s="135"/>
      <c r="G174" s="148"/>
      <c r="H174" s="135"/>
    </row>
    <row r="175" spans="1:8" x14ac:dyDescent="0.3">
      <c r="A175" s="138" t="s">
        <v>150</v>
      </c>
      <c r="B175" s="129">
        <f t="shared" ref="B175:G175" si="8">SUM(B177:B187)</f>
        <v>361</v>
      </c>
      <c r="C175" s="130">
        <f t="shared" si="8"/>
        <v>256</v>
      </c>
      <c r="D175" s="130">
        <f t="shared" si="8"/>
        <v>247</v>
      </c>
      <c r="E175" s="130">
        <f t="shared" si="8"/>
        <v>213</v>
      </c>
      <c r="F175" s="130">
        <f t="shared" si="8"/>
        <v>205</v>
      </c>
      <c r="G175" s="213">
        <f t="shared" si="8"/>
        <v>157</v>
      </c>
      <c r="H175" s="130">
        <f>SUM(H177:H187)</f>
        <v>148</v>
      </c>
    </row>
    <row r="176" spans="1:8" x14ac:dyDescent="0.3">
      <c r="A176" s="26"/>
      <c r="B176" s="134"/>
      <c r="C176" s="135"/>
      <c r="D176" s="135"/>
      <c r="E176" s="135"/>
      <c r="F176" s="135"/>
      <c r="G176" s="148"/>
      <c r="H176" s="135"/>
    </row>
    <row r="177" spans="1:8" x14ac:dyDescent="0.3">
      <c r="A177" s="6" t="s">
        <v>536</v>
      </c>
      <c r="B177" s="136">
        <v>2</v>
      </c>
      <c r="C177" s="135">
        <v>6</v>
      </c>
      <c r="D177" s="135">
        <v>2</v>
      </c>
      <c r="E177" s="135">
        <v>0</v>
      </c>
      <c r="F177" s="135">
        <v>0</v>
      </c>
      <c r="G177" s="148">
        <v>0</v>
      </c>
      <c r="H177" s="135">
        <v>0</v>
      </c>
    </row>
    <row r="178" spans="1:8" x14ac:dyDescent="0.3">
      <c r="A178" s="31" t="s">
        <v>280</v>
      </c>
      <c r="B178" s="136">
        <v>0</v>
      </c>
      <c r="C178" s="135">
        <v>0</v>
      </c>
      <c r="D178" s="135">
        <v>0</v>
      </c>
      <c r="E178" s="135">
        <v>1</v>
      </c>
      <c r="F178" s="135">
        <v>1</v>
      </c>
      <c r="G178" s="148">
        <v>0</v>
      </c>
      <c r="H178" s="135">
        <v>0</v>
      </c>
    </row>
    <row r="179" spans="1:8" x14ac:dyDescent="0.3">
      <c r="A179" s="26" t="s">
        <v>11</v>
      </c>
      <c r="B179" s="136">
        <v>34</v>
      </c>
      <c r="C179" s="135">
        <v>22</v>
      </c>
      <c r="D179" s="135">
        <v>36</v>
      </c>
      <c r="E179" s="135">
        <v>25</v>
      </c>
      <c r="F179" s="135">
        <v>25</v>
      </c>
      <c r="G179" s="148">
        <v>29</v>
      </c>
      <c r="H179" s="135">
        <v>19</v>
      </c>
    </row>
    <row r="180" spans="1:8" x14ac:dyDescent="0.3">
      <c r="A180" s="21" t="s">
        <v>59</v>
      </c>
      <c r="B180" s="136">
        <v>1</v>
      </c>
      <c r="C180" s="135">
        <v>2</v>
      </c>
      <c r="D180" s="135">
        <v>2</v>
      </c>
      <c r="E180" s="135">
        <v>2</v>
      </c>
      <c r="F180" s="135">
        <v>7</v>
      </c>
      <c r="G180" s="148">
        <v>15</v>
      </c>
      <c r="H180" s="135">
        <v>34</v>
      </c>
    </row>
    <row r="181" spans="1:8" x14ac:dyDescent="0.3">
      <c r="A181" s="26" t="s">
        <v>66</v>
      </c>
      <c r="B181" s="136">
        <v>307</v>
      </c>
      <c r="C181" s="135">
        <v>213</v>
      </c>
      <c r="D181" s="135">
        <v>178</v>
      </c>
      <c r="E181" s="135">
        <v>169</v>
      </c>
      <c r="F181" s="135">
        <v>0</v>
      </c>
      <c r="G181" s="148">
        <v>4</v>
      </c>
      <c r="H181" s="135">
        <v>0</v>
      </c>
    </row>
    <row r="182" spans="1:8" x14ac:dyDescent="0.3">
      <c r="A182" s="31" t="s">
        <v>282</v>
      </c>
      <c r="B182" s="136">
        <v>0</v>
      </c>
      <c r="C182" s="135">
        <v>0</v>
      </c>
      <c r="D182" s="135">
        <v>0</v>
      </c>
      <c r="E182" s="135">
        <v>1</v>
      </c>
      <c r="F182" s="135">
        <v>0</v>
      </c>
      <c r="G182" s="148">
        <v>0</v>
      </c>
      <c r="H182" s="135">
        <v>0</v>
      </c>
    </row>
    <row r="183" spans="1:8" x14ac:dyDescent="0.3">
      <c r="A183" s="26" t="s">
        <v>86</v>
      </c>
      <c r="B183" s="136">
        <v>1</v>
      </c>
      <c r="C183" s="135">
        <v>1</v>
      </c>
      <c r="D183" s="135">
        <v>3</v>
      </c>
      <c r="E183" s="135">
        <v>0</v>
      </c>
      <c r="F183" s="135">
        <v>1</v>
      </c>
      <c r="G183" s="148">
        <v>2</v>
      </c>
      <c r="H183" s="135">
        <v>3</v>
      </c>
    </row>
    <row r="184" spans="1:8" x14ac:dyDescent="0.3">
      <c r="A184" s="31" t="s">
        <v>283</v>
      </c>
      <c r="B184" s="136">
        <v>0</v>
      </c>
      <c r="C184" s="135">
        <v>0</v>
      </c>
      <c r="D184" s="135">
        <v>1</v>
      </c>
      <c r="E184" s="135">
        <v>0</v>
      </c>
      <c r="F184" s="135">
        <v>3</v>
      </c>
      <c r="G184" s="148">
        <v>0</v>
      </c>
      <c r="H184" s="135">
        <v>0</v>
      </c>
    </row>
    <row r="185" spans="1:8" x14ac:dyDescent="0.3">
      <c r="A185" s="26" t="s">
        <v>91</v>
      </c>
      <c r="B185" s="136">
        <v>12</v>
      </c>
      <c r="C185" s="135">
        <v>7</v>
      </c>
      <c r="D185" s="135">
        <v>20</v>
      </c>
      <c r="E185" s="135">
        <v>6</v>
      </c>
      <c r="F185" s="135">
        <v>10</v>
      </c>
      <c r="G185" s="148">
        <v>9</v>
      </c>
      <c r="H185" s="135">
        <v>22</v>
      </c>
    </row>
    <row r="186" spans="1:8" x14ac:dyDescent="0.3">
      <c r="A186" s="72" t="s">
        <v>229</v>
      </c>
      <c r="B186" s="136">
        <v>2</v>
      </c>
      <c r="C186" s="135">
        <v>1</v>
      </c>
      <c r="D186" s="135">
        <v>0</v>
      </c>
      <c r="E186" s="135">
        <v>3</v>
      </c>
      <c r="F186" s="135">
        <v>149</v>
      </c>
      <c r="G186" s="148">
        <v>91</v>
      </c>
      <c r="H186" s="135">
        <v>60</v>
      </c>
    </row>
    <row r="187" spans="1:8" x14ac:dyDescent="0.3">
      <c r="A187" s="26" t="s">
        <v>121</v>
      </c>
      <c r="B187" s="136">
        <v>2</v>
      </c>
      <c r="C187" s="135">
        <v>4</v>
      </c>
      <c r="D187" s="135">
        <v>5</v>
      </c>
      <c r="E187" s="135">
        <v>6</v>
      </c>
      <c r="F187" s="135">
        <v>9</v>
      </c>
      <c r="G187" s="148">
        <v>7</v>
      </c>
      <c r="H187" s="135">
        <v>10</v>
      </c>
    </row>
    <row r="188" spans="1:8" x14ac:dyDescent="0.3">
      <c r="A188" s="26"/>
      <c r="B188" s="134"/>
      <c r="C188" s="135"/>
      <c r="D188" s="135"/>
      <c r="E188" s="135"/>
      <c r="F188" s="135"/>
      <c r="G188" s="148"/>
      <c r="H188" s="135"/>
    </row>
    <row r="189" spans="1:8" x14ac:dyDescent="0.3">
      <c r="A189" s="37" t="s">
        <v>151</v>
      </c>
      <c r="B189" s="129">
        <f t="shared" ref="B189:G189" si="9">SUM(B191:B211)</f>
        <v>4176</v>
      </c>
      <c r="C189" s="130">
        <f t="shared" si="9"/>
        <v>4131</v>
      </c>
      <c r="D189" s="130">
        <f t="shared" si="9"/>
        <v>3882</v>
      </c>
      <c r="E189" s="130">
        <f t="shared" si="9"/>
        <v>3932</v>
      </c>
      <c r="F189" s="130">
        <f t="shared" si="9"/>
        <v>3783</v>
      </c>
      <c r="G189" s="213">
        <f t="shared" si="9"/>
        <v>3791</v>
      </c>
      <c r="H189" s="130">
        <f>SUM(H191:H211)</f>
        <v>3896</v>
      </c>
    </row>
    <row r="190" spans="1:8" x14ac:dyDescent="0.3">
      <c r="A190" s="26"/>
      <c r="B190" s="134"/>
      <c r="C190" s="135"/>
      <c r="D190" s="135"/>
      <c r="E190" s="135"/>
      <c r="F190" s="135"/>
      <c r="G190" s="148"/>
      <c r="H190" s="135"/>
    </row>
    <row r="191" spans="1:8" ht="16.5" customHeight="1" x14ac:dyDescent="0.3">
      <c r="A191" s="26" t="s">
        <v>480</v>
      </c>
      <c r="B191" s="136">
        <v>376</v>
      </c>
      <c r="C191" s="135">
        <v>487</v>
      </c>
      <c r="D191" s="135">
        <v>514</v>
      </c>
      <c r="E191" s="135">
        <v>458</v>
      </c>
      <c r="F191" s="135">
        <v>405</v>
      </c>
      <c r="G191" s="148">
        <v>491</v>
      </c>
      <c r="H191" s="135">
        <v>317</v>
      </c>
    </row>
    <row r="192" spans="1:8" ht="16.5" customHeight="1" x14ac:dyDescent="0.3">
      <c r="A192" s="26" t="s">
        <v>677</v>
      </c>
      <c r="B192" s="136">
        <v>0</v>
      </c>
      <c r="C192" s="135">
        <v>0</v>
      </c>
      <c r="D192" s="135">
        <v>0</v>
      </c>
      <c r="E192" s="135">
        <v>0</v>
      </c>
      <c r="F192" s="135">
        <v>0</v>
      </c>
      <c r="G192" s="148">
        <v>5</v>
      </c>
      <c r="H192" s="135">
        <v>0</v>
      </c>
    </row>
    <row r="193" spans="1:8" ht="16.5" customHeight="1" x14ac:dyDescent="0.3">
      <c r="A193" s="26" t="s">
        <v>483</v>
      </c>
      <c r="B193" s="136">
        <v>5</v>
      </c>
      <c r="C193" s="135">
        <v>11</v>
      </c>
      <c r="D193" s="135">
        <v>3</v>
      </c>
      <c r="E193" s="135">
        <v>2</v>
      </c>
      <c r="F193" s="135">
        <v>11</v>
      </c>
      <c r="G193" s="148">
        <v>1</v>
      </c>
      <c r="H193" s="135">
        <v>0</v>
      </c>
    </row>
    <row r="194" spans="1:8" ht="16.5" customHeight="1" x14ac:dyDescent="0.3">
      <c r="A194" s="6" t="s">
        <v>197</v>
      </c>
      <c r="B194" s="136">
        <v>0</v>
      </c>
      <c r="C194" s="135">
        <v>1</v>
      </c>
      <c r="D194" s="135">
        <v>0</v>
      </c>
      <c r="E194" s="135">
        <v>0</v>
      </c>
      <c r="F194" s="135">
        <v>0</v>
      </c>
      <c r="G194" s="148">
        <v>0</v>
      </c>
      <c r="H194" s="135">
        <v>1</v>
      </c>
    </row>
    <row r="195" spans="1:8" ht="16.5" customHeight="1" x14ac:dyDescent="0.3">
      <c r="A195" s="24" t="s">
        <v>285</v>
      </c>
      <c r="B195" s="136">
        <v>3</v>
      </c>
      <c r="C195" s="135">
        <v>0</v>
      </c>
      <c r="D195" s="135">
        <v>3</v>
      </c>
      <c r="E195" s="135">
        <v>0</v>
      </c>
      <c r="F195" s="135">
        <v>3</v>
      </c>
      <c r="G195" s="148">
        <v>3</v>
      </c>
      <c r="H195" s="135">
        <v>0</v>
      </c>
    </row>
    <row r="196" spans="1:8" ht="16.5" customHeight="1" x14ac:dyDescent="0.3">
      <c r="A196" s="6" t="s">
        <v>200</v>
      </c>
      <c r="B196" s="136">
        <v>3487</v>
      </c>
      <c r="C196" s="135">
        <v>3338</v>
      </c>
      <c r="D196" s="135">
        <v>3059</v>
      </c>
      <c r="E196" s="135">
        <v>3164</v>
      </c>
      <c r="F196" s="135">
        <v>3106</v>
      </c>
      <c r="G196" s="148">
        <v>3001</v>
      </c>
      <c r="H196" s="135">
        <v>3052</v>
      </c>
    </row>
    <row r="197" spans="1:8" ht="16.5" customHeight="1" x14ac:dyDescent="0.3">
      <c r="A197" s="25" t="s">
        <v>580</v>
      </c>
      <c r="B197" s="136">
        <v>6</v>
      </c>
      <c r="C197" s="135">
        <v>1</v>
      </c>
      <c r="D197" s="135">
        <v>1</v>
      </c>
      <c r="E197" s="135">
        <v>0</v>
      </c>
      <c r="F197" s="135">
        <v>1</v>
      </c>
      <c r="G197" s="148">
        <v>0</v>
      </c>
      <c r="H197" s="135">
        <v>0</v>
      </c>
    </row>
    <row r="198" spans="1:8" ht="16.5" customHeight="1" x14ac:dyDescent="0.3">
      <c r="A198" s="31" t="s">
        <v>286</v>
      </c>
      <c r="B198" s="136">
        <v>0</v>
      </c>
      <c r="C198" s="135">
        <v>0</v>
      </c>
      <c r="D198" s="135">
        <v>0</v>
      </c>
      <c r="E198" s="135">
        <v>1</v>
      </c>
      <c r="F198" s="135">
        <v>0</v>
      </c>
      <c r="G198" s="148">
        <v>2</v>
      </c>
      <c r="H198" s="135">
        <v>8</v>
      </c>
    </row>
    <row r="199" spans="1:8" ht="16.5" customHeight="1" x14ac:dyDescent="0.3">
      <c r="A199" s="26" t="s">
        <v>510</v>
      </c>
      <c r="B199" s="136">
        <v>1</v>
      </c>
      <c r="C199" s="135">
        <v>1</v>
      </c>
      <c r="D199" s="135">
        <v>1</v>
      </c>
      <c r="E199" s="135">
        <v>1</v>
      </c>
      <c r="F199" s="135">
        <v>1</v>
      </c>
      <c r="G199" s="148">
        <v>2</v>
      </c>
      <c r="H199" s="135">
        <v>2</v>
      </c>
    </row>
    <row r="200" spans="1:8" ht="16.5" customHeight="1" x14ac:dyDescent="0.3">
      <c r="A200" s="6" t="s">
        <v>581</v>
      </c>
      <c r="B200" s="136">
        <v>2</v>
      </c>
      <c r="C200" s="135">
        <v>0</v>
      </c>
      <c r="D200" s="135">
        <v>0</v>
      </c>
      <c r="E200" s="135">
        <v>0</v>
      </c>
      <c r="F200" s="135">
        <v>1</v>
      </c>
      <c r="G200" s="148">
        <v>0</v>
      </c>
      <c r="H200" s="135">
        <v>0</v>
      </c>
    </row>
    <row r="201" spans="1:8" ht="16.5" customHeight="1" x14ac:dyDescent="0.3">
      <c r="A201" s="31" t="s">
        <v>287</v>
      </c>
      <c r="B201" s="136">
        <v>0</v>
      </c>
      <c r="C201" s="135">
        <v>0</v>
      </c>
      <c r="D201" s="135">
        <v>0</v>
      </c>
      <c r="E201" s="135">
        <v>1</v>
      </c>
      <c r="F201" s="135">
        <v>0</v>
      </c>
      <c r="G201" s="148">
        <v>0</v>
      </c>
      <c r="H201" s="135">
        <v>0</v>
      </c>
    </row>
    <row r="202" spans="1:8" ht="16.5" customHeight="1" x14ac:dyDescent="0.3">
      <c r="A202" s="23" t="s">
        <v>260</v>
      </c>
      <c r="B202" s="136">
        <v>23</v>
      </c>
      <c r="C202" s="135">
        <v>37</v>
      </c>
      <c r="D202" s="135">
        <v>42</v>
      </c>
      <c r="E202" s="135">
        <v>28</v>
      </c>
      <c r="F202" s="135">
        <v>11</v>
      </c>
      <c r="G202" s="148">
        <v>16</v>
      </c>
      <c r="H202" s="135">
        <v>18</v>
      </c>
    </row>
    <row r="203" spans="1:8" ht="16.5" customHeight="1" x14ac:dyDescent="0.3">
      <c r="A203" s="26" t="s">
        <v>36</v>
      </c>
      <c r="B203" s="136">
        <v>11</v>
      </c>
      <c r="C203" s="135">
        <v>7</v>
      </c>
      <c r="D203" s="135">
        <v>4</v>
      </c>
      <c r="E203" s="135">
        <v>7</v>
      </c>
      <c r="F203" s="135">
        <v>4</v>
      </c>
      <c r="G203" s="148">
        <v>0</v>
      </c>
      <c r="H203" s="135">
        <v>0</v>
      </c>
    </row>
    <row r="204" spans="1:8" ht="16.5" customHeight="1" x14ac:dyDescent="0.3">
      <c r="A204" s="26" t="s">
        <v>37</v>
      </c>
      <c r="B204" s="136">
        <v>218</v>
      </c>
      <c r="C204" s="135">
        <v>223</v>
      </c>
      <c r="D204" s="135">
        <v>230</v>
      </c>
      <c r="E204" s="135">
        <v>235</v>
      </c>
      <c r="F204" s="135">
        <v>231</v>
      </c>
      <c r="G204" s="148">
        <v>266</v>
      </c>
      <c r="H204" s="135">
        <v>456</v>
      </c>
    </row>
    <row r="205" spans="1:8" ht="16.5" customHeight="1" x14ac:dyDescent="0.3">
      <c r="A205" s="6" t="s">
        <v>223</v>
      </c>
      <c r="B205" s="136">
        <v>31</v>
      </c>
      <c r="C205" s="135">
        <v>11</v>
      </c>
      <c r="D205" s="135">
        <v>22</v>
      </c>
      <c r="E205" s="135">
        <v>17</v>
      </c>
      <c r="F205" s="135">
        <v>8</v>
      </c>
      <c r="G205" s="148">
        <v>3</v>
      </c>
      <c r="H205" s="135">
        <v>42</v>
      </c>
    </row>
    <row r="206" spans="1:8" ht="16.5" customHeight="1" x14ac:dyDescent="0.3">
      <c r="A206" s="21" t="s">
        <v>77</v>
      </c>
      <c r="B206" s="136">
        <v>2</v>
      </c>
      <c r="C206" s="135">
        <v>4</v>
      </c>
      <c r="D206" s="135">
        <v>0</v>
      </c>
      <c r="E206" s="135">
        <v>0</v>
      </c>
      <c r="F206" s="135">
        <v>0</v>
      </c>
      <c r="G206" s="148">
        <v>0</v>
      </c>
      <c r="H206" s="135">
        <v>0</v>
      </c>
    </row>
    <row r="207" spans="1:8" ht="16.5" customHeight="1" x14ac:dyDescent="0.3">
      <c r="A207" s="6" t="s">
        <v>226</v>
      </c>
      <c r="B207" s="136">
        <v>5</v>
      </c>
      <c r="C207" s="135">
        <v>5</v>
      </c>
      <c r="D207" s="135">
        <v>3</v>
      </c>
      <c r="E207" s="135">
        <v>4</v>
      </c>
      <c r="F207" s="135">
        <v>0</v>
      </c>
      <c r="G207" s="148">
        <v>0</v>
      </c>
      <c r="H207" s="135">
        <v>0</v>
      </c>
    </row>
    <row r="208" spans="1:8" ht="16.5" customHeight="1" x14ac:dyDescent="0.3">
      <c r="A208" s="6" t="s">
        <v>228</v>
      </c>
      <c r="B208" s="136">
        <v>5</v>
      </c>
      <c r="C208" s="135">
        <v>1</v>
      </c>
      <c r="D208" s="135">
        <v>0</v>
      </c>
      <c r="E208" s="135">
        <v>3</v>
      </c>
      <c r="F208" s="135">
        <v>0</v>
      </c>
      <c r="G208" s="148">
        <v>1</v>
      </c>
      <c r="H208" s="135">
        <v>0</v>
      </c>
    </row>
    <row r="209" spans="1:8" ht="16.5" customHeight="1" x14ac:dyDescent="0.3">
      <c r="A209" s="31" t="s">
        <v>249</v>
      </c>
      <c r="B209" s="136">
        <v>0</v>
      </c>
      <c r="C209" s="135">
        <v>0</v>
      </c>
      <c r="D209" s="135">
        <v>0</v>
      </c>
      <c r="E209" s="135">
        <v>11</v>
      </c>
      <c r="F209" s="135">
        <v>0</v>
      </c>
      <c r="G209" s="148">
        <v>0</v>
      </c>
      <c r="H209" s="135">
        <v>0</v>
      </c>
    </row>
    <row r="210" spans="1:8" ht="16.5" customHeight="1" x14ac:dyDescent="0.3">
      <c r="A210" s="23" t="s">
        <v>587</v>
      </c>
      <c r="B210" s="136">
        <v>1</v>
      </c>
      <c r="C210" s="135">
        <v>2</v>
      </c>
      <c r="D210" s="135">
        <v>0</v>
      </c>
      <c r="E210" s="135">
        <v>0</v>
      </c>
      <c r="F210" s="135">
        <v>1</v>
      </c>
      <c r="G210" s="148">
        <v>0</v>
      </c>
      <c r="H210" s="135">
        <v>0</v>
      </c>
    </row>
    <row r="211" spans="1:8" ht="16.5" customHeight="1" x14ac:dyDescent="0.3">
      <c r="A211" s="6" t="s">
        <v>246</v>
      </c>
      <c r="B211" s="136">
        <v>0</v>
      </c>
      <c r="C211" s="135">
        <v>2</v>
      </c>
      <c r="D211" s="135">
        <v>0</v>
      </c>
      <c r="E211" s="135">
        <v>0</v>
      </c>
      <c r="F211" s="135">
        <v>0</v>
      </c>
      <c r="G211" s="148">
        <v>0</v>
      </c>
      <c r="H211" s="135">
        <v>0</v>
      </c>
    </row>
    <row r="212" spans="1:8" x14ac:dyDescent="0.3">
      <c r="A212" s="30"/>
      <c r="B212" s="136"/>
      <c r="C212" s="135"/>
      <c r="D212" s="135"/>
      <c r="E212" s="135"/>
      <c r="F212" s="135"/>
      <c r="G212" s="148"/>
      <c r="H212" s="135"/>
    </row>
    <row r="213" spans="1:8" x14ac:dyDescent="0.3">
      <c r="A213" s="37" t="s">
        <v>152</v>
      </c>
      <c r="B213" s="129">
        <f t="shared" ref="B213:H213" si="10">SUM(B215:B217)</f>
        <v>15</v>
      </c>
      <c r="C213" s="130">
        <f t="shared" si="10"/>
        <v>4</v>
      </c>
      <c r="D213" s="130">
        <f t="shared" si="10"/>
        <v>7</v>
      </c>
      <c r="E213" s="130">
        <f t="shared" si="10"/>
        <v>4</v>
      </c>
      <c r="F213" s="130">
        <f t="shared" si="10"/>
        <v>3</v>
      </c>
      <c r="G213" s="213">
        <f t="shared" si="10"/>
        <v>9</v>
      </c>
      <c r="H213" s="130">
        <f t="shared" si="10"/>
        <v>7</v>
      </c>
    </row>
    <row r="214" spans="1:8" x14ac:dyDescent="0.3">
      <c r="A214" s="26"/>
      <c r="B214" s="134"/>
      <c r="C214" s="135"/>
      <c r="D214" s="135"/>
      <c r="E214" s="135"/>
      <c r="F214" s="135"/>
      <c r="G214" s="148"/>
      <c r="H214" s="135"/>
    </row>
    <row r="215" spans="1:8" x14ac:dyDescent="0.3">
      <c r="A215" s="26" t="s">
        <v>494</v>
      </c>
      <c r="B215" s="136">
        <v>5</v>
      </c>
      <c r="C215" s="135">
        <v>3</v>
      </c>
      <c r="D215" s="135">
        <v>3</v>
      </c>
      <c r="E215" s="135">
        <v>2</v>
      </c>
      <c r="F215" s="135">
        <v>1</v>
      </c>
      <c r="G215" s="148">
        <v>3</v>
      </c>
      <c r="H215" s="135">
        <v>1</v>
      </c>
    </row>
    <row r="216" spans="1:8" x14ac:dyDescent="0.3">
      <c r="A216" s="26" t="s">
        <v>290</v>
      </c>
      <c r="B216" s="136">
        <v>5</v>
      </c>
      <c r="C216" s="135">
        <v>0</v>
      </c>
      <c r="D216" s="135">
        <v>2</v>
      </c>
      <c r="E216" s="135">
        <v>2</v>
      </c>
      <c r="F216" s="135">
        <v>0</v>
      </c>
      <c r="G216" s="148">
        <v>3</v>
      </c>
      <c r="H216" s="135">
        <v>3</v>
      </c>
    </row>
    <row r="217" spans="1:8" x14ac:dyDescent="0.3">
      <c r="A217" s="21" t="s">
        <v>60</v>
      </c>
      <c r="B217" s="136">
        <v>5</v>
      </c>
      <c r="C217" s="135">
        <v>1</v>
      </c>
      <c r="D217" s="135">
        <v>2</v>
      </c>
      <c r="E217" s="135">
        <v>0</v>
      </c>
      <c r="F217" s="135">
        <v>2</v>
      </c>
      <c r="G217" s="148">
        <v>3</v>
      </c>
      <c r="H217" s="135">
        <v>3</v>
      </c>
    </row>
    <row r="218" spans="1:8" x14ac:dyDescent="0.3">
      <c r="A218" s="26"/>
      <c r="B218" s="134"/>
      <c r="C218" s="135"/>
      <c r="D218" s="135"/>
      <c r="E218" s="135"/>
      <c r="F218" s="135"/>
      <c r="G218" s="148"/>
      <c r="H218" s="135"/>
    </row>
    <row r="219" spans="1:8" x14ac:dyDescent="0.3">
      <c r="A219" s="37" t="s">
        <v>153</v>
      </c>
      <c r="B219" s="129">
        <f t="shared" ref="B219:H219" si="11">SUM(B221:B229)</f>
        <v>5</v>
      </c>
      <c r="C219" s="130">
        <f t="shared" si="11"/>
        <v>5</v>
      </c>
      <c r="D219" s="130">
        <f t="shared" si="11"/>
        <v>5</v>
      </c>
      <c r="E219" s="130">
        <f t="shared" si="11"/>
        <v>4</v>
      </c>
      <c r="F219" s="130">
        <f t="shared" si="11"/>
        <v>6</v>
      </c>
      <c r="G219" s="213">
        <f t="shared" si="11"/>
        <v>7</v>
      </c>
      <c r="H219" s="130">
        <f t="shared" si="11"/>
        <v>4</v>
      </c>
    </row>
    <row r="220" spans="1:8" x14ac:dyDescent="0.3">
      <c r="A220" s="30"/>
      <c r="B220" s="136"/>
      <c r="C220" s="135"/>
      <c r="D220" s="135"/>
      <c r="E220" s="135"/>
      <c r="F220" s="135"/>
      <c r="G220" s="148"/>
      <c r="H220" s="135"/>
    </row>
    <row r="221" spans="1:8" x14ac:dyDescent="0.3">
      <c r="A221" s="26" t="s">
        <v>291</v>
      </c>
      <c r="B221" s="136">
        <v>1</v>
      </c>
      <c r="C221" s="135">
        <v>0</v>
      </c>
      <c r="D221" s="135">
        <v>0</v>
      </c>
      <c r="E221" s="135">
        <v>0</v>
      </c>
      <c r="F221" s="135">
        <v>0</v>
      </c>
      <c r="G221" s="148">
        <v>0</v>
      </c>
      <c r="H221" s="135">
        <v>0</v>
      </c>
    </row>
    <row r="222" spans="1:8" x14ac:dyDescent="0.3">
      <c r="A222" s="24" t="s">
        <v>502</v>
      </c>
      <c r="B222" s="136">
        <v>0</v>
      </c>
      <c r="C222" s="135">
        <v>1</v>
      </c>
      <c r="D222" s="135">
        <v>0</v>
      </c>
      <c r="E222" s="135">
        <v>0</v>
      </c>
      <c r="F222" s="135">
        <v>0</v>
      </c>
      <c r="G222" s="148">
        <v>0</v>
      </c>
      <c r="H222" s="135">
        <v>1</v>
      </c>
    </row>
    <row r="223" spans="1:8" x14ac:dyDescent="0.3">
      <c r="A223" s="31" t="s">
        <v>293</v>
      </c>
      <c r="B223" s="136">
        <v>0</v>
      </c>
      <c r="C223" s="135">
        <v>0</v>
      </c>
      <c r="D223" s="135">
        <v>1</v>
      </c>
      <c r="E223" s="135">
        <v>0</v>
      </c>
      <c r="F223" s="135">
        <v>0</v>
      </c>
      <c r="G223" s="148">
        <v>0</v>
      </c>
      <c r="H223" s="135">
        <v>0</v>
      </c>
    </row>
    <row r="224" spans="1:8" x14ac:dyDescent="0.3">
      <c r="A224" s="31" t="s">
        <v>292</v>
      </c>
      <c r="B224" s="136">
        <v>0</v>
      </c>
      <c r="C224" s="135">
        <v>0</v>
      </c>
      <c r="D224" s="135">
        <v>2</v>
      </c>
      <c r="E224" s="135">
        <v>1</v>
      </c>
      <c r="F224" s="135">
        <v>2</v>
      </c>
      <c r="G224" s="148">
        <v>4</v>
      </c>
      <c r="H224" s="135">
        <v>0</v>
      </c>
    </row>
    <row r="225" spans="1:8" x14ac:dyDescent="0.3">
      <c r="A225" s="94" t="s">
        <v>262</v>
      </c>
      <c r="B225" s="136">
        <v>0</v>
      </c>
      <c r="C225" s="135">
        <v>2</v>
      </c>
      <c r="D225" s="135">
        <v>0</v>
      </c>
      <c r="E225" s="135">
        <v>1</v>
      </c>
      <c r="F225" s="135">
        <v>0</v>
      </c>
      <c r="G225" s="148">
        <v>0</v>
      </c>
      <c r="H225" s="135">
        <v>0</v>
      </c>
    </row>
    <row r="226" spans="1:8" x14ac:dyDescent="0.3">
      <c r="A226" s="26" t="s">
        <v>592</v>
      </c>
      <c r="B226" s="136">
        <v>0</v>
      </c>
      <c r="C226" s="135">
        <v>0</v>
      </c>
      <c r="D226" s="135">
        <v>0</v>
      </c>
      <c r="E226" s="135">
        <v>0</v>
      </c>
      <c r="F226" s="135">
        <v>2</v>
      </c>
      <c r="G226" s="148">
        <v>1</v>
      </c>
      <c r="H226" s="135">
        <v>0</v>
      </c>
    </row>
    <row r="227" spans="1:8" x14ac:dyDescent="0.3">
      <c r="A227" s="31" t="s">
        <v>396</v>
      </c>
      <c r="B227" s="136">
        <v>0</v>
      </c>
      <c r="C227" s="135">
        <v>0</v>
      </c>
      <c r="D227" s="135">
        <v>0</v>
      </c>
      <c r="E227" s="135">
        <v>2</v>
      </c>
      <c r="F227" s="135">
        <v>1</v>
      </c>
      <c r="G227" s="148">
        <v>2</v>
      </c>
      <c r="H227" s="135">
        <v>3</v>
      </c>
    </row>
    <row r="228" spans="1:8" ht="15" customHeight="1" x14ac:dyDescent="0.3">
      <c r="A228" s="25" t="s">
        <v>588</v>
      </c>
      <c r="B228" s="136">
        <v>3</v>
      </c>
      <c r="C228" s="135">
        <v>0</v>
      </c>
      <c r="D228" s="135">
        <v>0</v>
      </c>
      <c r="E228" s="135">
        <v>0</v>
      </c>
      <c r="F228" s="135">
        <v>1</v>
      </c>
      <c r="G228" s="148">
        <v>0</v>
      </c>
      <c r="H228" s="135">
        <v>0</v>
      </c>
    </row>
    <row r="229" spans="1:8" ht="15" customHeight="1" x14ac:dyDescent="0.3">
      <c r="A229" s="21" t="s">
        <v>134</v>
      </c>
      <c r="B229" s="136">
        <v>1</v>
      </c>
      <c r="C229" s="135">
        <v>2</v>
      </c>
      <c r="D229" s="135">
        <v>2</v>
      </c>
      <c r="E229" s="135">
        <v>0</v>
      </c>
      <c r="F229" s="135">
        <v>0</v>
      </c>
      <c r="G229" s="148">
        <v>0</v>
      </c>
      <c r="H229" s="135">
        <v>0</v>
      </c>
    </row>
    <row r="230" spans="1:8" x14ac:dyDescent="0.3">
      <c r="A230" s="30"/>
      <c r="B230" s="136"/>
      <c r="C230" s="135"/>
      <c r="D230" s="135"/>
      <c r="E230" s="135"/>
      <c r="F230" s="135"/>
      <c r="G230" s="148"/>
      <c r="H230" s="135"/>
    </row>
    <row r="231" spans="1:8" x14ac:dyDescent="0.3">
      <c r="A231" s="37" t="s">
        <v>154</v>
      </c>
      <c r="B231" s="129">
        <f t="shared" ref="B231:G231" si="12">SUM(B233:B245)</f>
        <v>4994</v>
      </c>
      <c r="C231" s="130">
        <f t="shared" si="12"/>
        <v>4726</v>
      </c>
      <c r="D231" s="130">
        <f t="shared" si="12"/>
        <v>5268</v>
      </c>
      <c r="E231" s="130">
        <f t="shared" si="12"/>
        <v>5175</v>
      </c>
      <c r="F231" s="130">
        <f t="shared" si="12"/>
        <v>5406</v>
      </c>
      <c r="G231" s="213">
        <f t="shared" si="12"/>
        <v>5786</v>
      </c>
      <c r="H231" s="130">
        <f>SUM(H233:H245)</f>
        <v>6143</v>
      </c>
    </row>
    <row r="232" spans="1:8" x14ac:dyDescent="0.3">
      <c r="A232" s="26"/>
      <c r="B232" s="134"/>
      <c r="C232" s="135"/>
      <c r="D232" s="135"/>
      <c r="E232" s="135"/>
      <c r="F232" s="135"/>
      <c r="G232" s="148"/>
      <c r="H232" s="135"/>
    </row>
    <row r="233" spans="1:8" x14ac:dyDescent="0.3">
      <c r="A233" s="24" t="s">
        <v>195</v>
      </c>
      <c r="B233" s="136">
        <v>548</v>
      </c>
      <c r="C233" s="135">
        <v>472</v>
      </c>
      <c r="D233" s="135">
        <v>520</v>
      </c>
      <c r="E233" s="135">
        <v>528</v>
      </c>
      <c r="F233" s="135">
        <v>507</v>
      </c>
      <c r="G233" s="148">
        <v>522</v>
      </c>
      <c r="H233" s="135">
        <v>537</v>
      </c>
    </row>
    <row r="234" spans="1:8" x14ac:dyDescent="0.3">
      <c r="A234" s="24" t="s">
        <v>196</v>
      </c>
      <c r="B234" s="136">
        <v>62</v>
      </c>
      <c r="C234" s="135">
        <v>55</v>
      </c>
      <c r="D234" s="135">
        <v>48</v>
      </c>
      <c r="E234" s="135">
        <v>34</v>
      </c>
      <c r="F234" s="135">
        <v>26</v>
      </c>
      <c r="G234" s="148">
        <v>20</v>
      </c>
      <c r="H234" s="135">
        <v>15</v>
      </c>
    </row>
    <row r="235" spans="1:8" x14ac:dyDescent="0.3">
      <c r="A235" s="24" t="s">
        <v>204</v>
      </c>
      <c r="B235" s="136">
        <v>3164</v>
      </c>
      <c r="C235" s="135">
        <v>3020</v>
      </c>
      <c r="D235" s="135">
        <v>3396</v>
      </c>
      <c r="E235" s="135">
        <v>3422</v>
      </c>
      <c r="F235" s="135">
        <v>3652</v>
      </c>
      <c r="G235" s="148">
        <v>3834</v>
      </c>
      <c r="H235" s="135">
        <v>3954</v>
      </c>
    </row>
    <row r="236" spans="1:8" x14ac:dyDescent="0.3">
      <c r="A236" s="26" t="s">
        <v>2</v>
      </c>
      <c r="B236" s="136">
        <v>48</v>
      </c>
      <c r="C236" s="135">
        <v>28</v>
      </c>
      <c r="D236" s="135">
        <v>38</v>
      </c>
      <c r="E236" s="135">
        <v>73</v>
      </c>
      <c r="F236" s="135">
        <v>44</v>
      </c>
      <c r="G236" s="148">
        <v>57</v>
      </c>
      <c r="H236" s="135">
        <v>40</v>
      </c>
    </row>
    <row r="237" spans="1:8" x14ac:dyDescent="0.3">
      <c r="A237" s="26" t="s">
        <v>295</v>
      </c>
      <c r="B237" s="136">
        <v>2</v>
      </c>
      <c r="C237" s="135">
        <v>0</v>
      </c>
      <c r="D237" s="135">
        <v>1</v>
      </c>
      <c r="E237" s="135">
        <v>0</v>
      </c>
      <c r="F237" s="135">
        <v>2</v>
      </c>
      <c r="G237" s="148">
        <v>0</v>
      </c>
      <c r="H237" s="135">
        <v>0</v>
      </c>
    </row>
    <row r="238" spans="1:8" x14ac:dyDescent="0.3">
      <c r="A238" s="21" t="s">
        <v>537</v>
      </c>
      <c r="B238" s="136">
        <v>4</v>
      </c>
      <c r="C238" s="135">
        <v>6</v>
      </c>
      <c r="D238" s="135">
        <v>2</v>
      </c>
      <c r="E238" s="135">
        <v>1</v>
      </c>
      <c r="F238" s="135">
        <v>4</v>
      </c>
      <c r="G238" s="148">
        <v>2</v>
      </c>
      <c r="H238" s="135">
        <v>2</v>
      </c>
    </row>
    <row r="239" spans="1:8" x14ac:dyDescent="0.3">
      <c r="A239" s="26" t="s">
        <v>79</v>
      </c>
      <c r="B239" s="136">
        <v>31</v>
      </c>
      <c r="C239" s="135">
        <v>33</v>
      </c>
      <c r="D239" s="135">
        <v>33</v>
      </c>
      <c r="E239" s="135">
        <v>28</v>
      </c>
      <c r="F239" s="135">
        <v>32</v>
      </c>
      <c r="G239" s="148">
        <v>29</v>
      </c>
      <c r="H239" s="135">
        <v>32</v>
      </c>
    </row>
    <row r="240" spans="1:8" x14ac:dyDescent="0.3">
      <c r="A240" s="6" t="s">
        <v>230</v>
      </c>
      <c r="B240" s="136">
        <v>689</v>
      </c>
      <c r="C240" s="135">
        <v>946</v>
      </c>
      <c r="D240" s="135">
        <v>1045</v>
      </c>
      <c r="E240" s="135">
        <v>855</v>
      </c>
      <c r="F240" s="135">
        <v>955</v>
      </c>
      <c r="G240" s="148">
        <v>1049</v>
      </c>
      <c r="H240" s="135">
        <v>1023</v>
      </c>
    </row>
    <row r="241" spans="1:8" x14ac:dyDescent="0.3">
      <c r="A241" s="6" t="s">
        <v>231</v>
      </c>
      <c r="B241" s="136">
        <v>341</v>
      </c>
      <c r="C241" s="135">
        <v>68</v>
      </c>
      <c r="D241" s="135">
        <v>88</v>
      </c>
      <c r="E241" s="135">
        <v>127</v>
      </c>
      <c r="F241" s="135">
        <v>23</v>
      </c>
      <c r="G241" s="148">
        <v>122</v>
      </c>
      <c r="H241" s="135">
        <v>346</v>
      </c>
    </row>
    <row r="242" spans="1:8" x14ac:dyDescent="0.3">
      <c r="A242" s="31" t="s">
        <v>397</v>
      </c>
      <c r="B242" s="136">
        <v>0</v>
      </c>
      <c r="C242" s="135">
        <v>0</v>
      </c>
      <c r="D242" s="135">
        <v>3</v>
      </c>
      <c r="E242" s="135">
        <v>7</v>
      </c>
      <c r="F242" s="135">
        <v>14</v>
      </c>
      <c r="G242" s="148">
        <v>48</v>
      </c>
      <c r="H242" s="135">
        <v>84</v>
      </c>
    </row>
    <row r="243" spans="1:8" x14ac:dyDescent="0.3">
      <c r="A243" s="26" t="s">
        <v>125</v>
      </c>
      <c r="B243" s="136">
        <v>17</v>
      </c>
      <c r="C243" s="135">
        <v>16</v>
      </c>
      <c r="D243" s="135">
        <v>18</v>
      </c>
      <c r="E243" s="135">
        <v>8</v>
      </c>
      <c r="F243" s="135">
        <v>23</v>
      </c>
      <c r="G243" s="148">
        <v>17</v>
      </c>
      <c r="H243" s="135">
        <v>9</v>
      </c>
    </row>
    <row r="244" spans="1:8" x14ac:dyDescent="0.3">
      <c r="A244" s="6" t="s">
        <v>245</v>
      </c>
      <c r="B244" s="136">
        <v>14</v>
      </c>
      <c r="C244" s="135">
        <v>10</v>
      </c>
      <c r="D244" s="135">
        <v>9</v>
      </c>
      <c r="E244" s="135">
        <v>12</v>
      </c>
      <c r="F244" s="135">
        <v>5</v>
      </c>
      <c r="G244" s="148">
        <v>5</v>
      </c>
      <c r="H244" s="135">
        <v>11</v>
      </c>
    </row>
    <row r="245" spans="1:8" x14ac:dyDescent="0.3">
      <c r="A245" s="26" t="s">
        <v>133</v>
      </c>
      <c r="B245" s="136">
        <v>74</v>
      </c>
      <c r="C245" s="135">
        <v>72</v>
      </c>
      <c r="D245" s="135">
        <v>67</v>
      </c>
      <c r="E245" s="135">
        <v>80</v>
      </c>
      <c r="F245" s="135">
        <v>119</v>
      </c>
      <c r="G245" s="148">
        <v>81</v>
      </c>
      <c r="H245" s="135">
        <v>90</v>
      </c>
    </row>
    <row r="246" spans="1:8" x14ac:dyDescent="0.3">
      <c r="A246" s="26"/>
      <c r="B246" s="134"/>
      <c r="C246" s="135"/>
      <c r="D246" s="135"/>
      <c r="E246" s="135"/>
      <c r="F246" s="135"/>
      <c r="G246" s="148"/>
      <c r="H246" s="135"/>
    </row>
    <row r="247" spans="1:8" x14ac:dyDescent="0.3">
      <c r="A247" s="37" t="s">
        <v>155</v>
      </c>
      <c r="B247" s="129">
        <f t="shared" ref="B247:G247" si="13">SUM(B249:B264)</f>
        <v>2815</v>
      </c>
      <c r="C247" s="130">
        <f t="shared" si="13"/>
        <v>3281</v>
      </c>
      <c r="D247" s="130">
        <f t="shared" si="13"/>
        <v>3524</v>
      </c>
      <c r="E247" s="130">
        <f t="shared" si="13"/>
        <v>3537</v>
      </c>
      <c r="F247" s="130">
        <f t="shared" si="13"/>
        <v>3745</v>
      </c>
      <c r="G247" s="213">
        <f t="shared" si="13"/>
        <v>3811</v>
      </c>
      <c r="H247" s="130">
        <f>SUM(H249:H264)</f>
        <v>3591</v>
      </c>
    </row>
    <row r="248" spans="1:8" x14ac:dyDescent="0.3">
      <c r="A248" s="26"/>
      <c r="B248" s="134"/>
      <c r="C248" s="135"/>
      <c r="D248" s="135"/>
      <c r="E248" s="135"/>
      <c r="F248" s="135"/>
      <c r="G248" s="148"/>
      <c r="H248" s="135"/>
    </row>
    <row r="249" spans="1:8" x14ac:dyDescent="0.3">
      <c r="A249" s="31" t="s">
        <v>296</v>
      </c>
      <c r="B249" s="136">
        <v>0</v>
      </c>
      <c r="C249" s="135">
        <v>0</v>
      </c>
      <c r="D249" s="135">
        <v>0</v>
      </c>
      <c r="E249" s="135">
        <v>1</v>
      </c>
      <c r="F249" s="135">
        <v>0</v>
      </c>
      <c r="G249" s="148">
        <v>0</v>
      </c>
      <c r="H249" s="135">
        <v>0</v>
      </c>
    </row>
    <row r="250" spans="1:8" x14ac:dyDescent="0.3">
      <c r="A250" s="6" t="s">
        <v>202</v>
      </c>
      <c r="B250" s="136">
        <v>85</v>
      </c>
      <c r="C250" s="135">
        <v>75</v>
      </c>
      <c r="D250" s="135">
        <v>84</v>
      </c>
      <c r="E250" s="135">
        <v>61</v>
      </c>
      <c r="F250" s="135">
        <v>78</v>
      </c>
      <c r="G250" s="148">
        <v>56</v>
      </c>
      <c r="H250" s="135">
        <v>63</v>
      </c>
    </row>
    <row r="251" spans="1:8" x14ac:dyDescent="0.3">
      <c r="A251" s="6" t="s">
        <v>674</v>
      </c>
      <c r="B251" s="136">
        <v>0</v>
      </c>
      <c r="C251" s="135">
        <v>0</v>
      </c>
      <c r="D251" s="135">
        <v>0</v>
      </c>
      <c r="E251" s="135">
        <v>0</v>
      </c>
      <c r="F251" s="135">
        <v>0</v>
      </c>
      <c r="G251" s="148">
        <v>2</v>
      </c>
      <c r="H251" s="135">
        <v>230</v>
      </c>
    </row>
    <row r="252" spans="1:8" x14ac:dyDescent="0.3">
      <c r="A252" s="26" t="s">
        <v>8</v>
      </c>
      <c r="B252" s="136">
        <v>42</v>
      </c>
      <c r="C252" s="135">
        <v>29</v>
      </c>
      <c r="D252" s="135">
        <v>27</v>
      </c>
      <c r="E252" s="135">
        <v>24</v>
      </c>
      <c r="F252" s="135">
        <v>17</v>
      </c>
      <c r="G252" s="148">
        <v>21</v>
      </c>
      <c r="H252" s="135">
        <v>27</v>
      </c>
    </row>
    <row r="253" spans="1:8" x14ac:dyDescent="0.3">
      <c r="A253" s="26" t="s">
        <v>297</v>
      </c>
      <c r="B253" s="136">
        <v>1</v>
      </c>
      <c r="C253" s="135">
        <v>0</v>
      </c>
      <c r="D253" s="135">
        <v>1</v>
      </c>
      <c r="E253" s="135">
        <v>0</v>
      </c>
      <c r="F253" s="135">
        <v>0</v>
      </c>
      <c r="G253" s="148">
        <v>0</v>
      </c>
      <c r="H253" s="135">
        <v>0</v>
      </c>
    </row>
    <row r="254" spans="1:8" x14ac:dyDescent="0.3">
      <c r="A254" s="21" t="s">
        <v>9</v>
      </c>
      <c r="B254" s="136">
        <v>2</v>
      </c>
      <c r="C254" s="135">
        <v>1</v>
      </c>
      <c r="D254" s="135">
        <v>0</v>
      </c>
      <c r="E254" s="135">
        <v>1</v>
      </c>
      <c r="F254" s="135">
        <v>1</v>
      </c>
      <c r="G254" s="148">
        <v>0</v>
      </c>
      <c r="H254" s="135">
        <v>0</v>
      </c>
    </row>
    <row r="255" spans="1:8" x14ac:dyDescent="0.3">
      <c r="A255" s="26" t="s">
        <v>20</v>
      </c>
      <c r="B255" s="136">
        <v>120</v>
      </c>
      <c r="C255" s="135">
        <v>116</v>
      </c>
      <c r="D255" s="135">
        <v>136</v>
      </c>
      <c r="E255" s="135">
        <v>130</v>
      </c>
      <c r="F255" s="135">
        <v>122</v>
      </c>
      <c r="G255" s="148">
        <v>155</v>
      </c>
      <c r="H255" s="135">
        <v>116</v>
      </c>
    </row>
    <row r="256" spans="1:8" x14ac:dyDescent="0.3">
      <c r="A256" s="26" t="s">
        <v>298</v>
      </c>
      <c r="B256" s="136">
        <v>1</v>
      </c>
      <c r="C256" s="135">
        <v>0</v>
      </c>
      <c r="D256" s="135">
        <v>1</v>
      </c>
      <c r="E256" s="135">
        <v>2</v>
      </c>
      <c r="F256" s="135">
        <v>2</v>
      </c>
      <c r="G256" s="148">
        <v>0</v>
      </c>
      <c r="H256" s="135">
        <v>0</v>
      </c>
    </row>
    <row r="257" spans="1:8" x14ac:dyDescent="0.3">
      <c r="A257" s="26" t="s">
        <v>299</v>
      </c>
      <c r="B257" s="136">
        <v>9</v>
      </c>
      <c r="C257" s="135">
        <v>0</v>
      </c>
      <c r="D257" s="135">
        <v>9</v>
      </c>
      <c r="E257" s="135">
        <v>8</v>
      </c>
      <c r="F257" s="135">
        <v>14</v>
      </c>
      <c r="G257" s="148">
        <v>11</v>
      </c>
      <c r="H257" s="135">
        <v>7</v>
      </c>
    </row>
    <row r="258" spans="1:8" x14ac:dyDescent="0.3">
      <c r="A258" s="26" t="s">
        <v>21</v>
      </c>
      <c r="B258" s="136">
        <v>14</v>
      </c>
      <c r="C258" s="135">
        <v>17</v>
      </c>
      <c r="D258" s="135">
        <v>13</v>
      </c>
      <c r="E258" s="135">
        <v>12</v>
      </c>
      <c r="F258" s="135">
        <v>17</v>
      </c>
      <c r="G258" s="148">
        <v>7</v>
      </c>
      <c r="H258" s="135">
        <v>12</v>
      </c>
    </row>
    <row r="259" spans="1:8" x14ac:dyDescent="0.3">
      <c r="A259" s="26" t="s">
        <v>73</v>
      </c>
      <c r="B259" s="136">
        <v>1</v>
      </c>
      <c r="C259" s="135">
        <v>3</v>
      </c>
      <c r="D259" s="135">
        <v>4</v>
      </c>
      <c r="E259" s="135">
        <v>3</v>
      </c>
      <c r="F259" s="135">
        <v>0</v>
      </c>
      <c r="G259" s="148">
        <v>1</v>
      </c>
      <c r="H259" s="135">
        <v>1</v>
      </c>
    </row>
    <row r="260" spans="1:8" x14ac:dyDescent="0.3">
      <c r="A260" s="31" t="s">
        <v>300</v>
      </c>
      <c r="B260" s="136">
        <v>0</v>
      </c>
      <c r="C260" s="135">
        <v>0</v>
      </c>
      <c r="D260" s="135">
        <v>3</v>
      </c>
      <c r="E260" s="135">
        <v>1</v>
      </c>
      <c r="F260" s="135">
        <v>2</v>
      </c>
      <c r="G260" s="148">
        <v>2</v>
      </c>
      <c r="H260" s="135">
        <v>0</v>
      </c>
    </row>
    <row r="261" spans="1:8" x14ac:dyDescent="0.3">
      <c r="A261" s="26" t="s">
        <v>95</v>
      </c>
      <c r="B261" s="136">
        <v>2243</v>
      </c>
      <c r="C261" s="135">
        <v>2643</v>
      </c>
      <c r="D261" s="135">
        <v>2779</v>
      </c>
      <c r="E261" s="135">
        <v>2790</v>
      </c>
      <c r="F261" s="135">
        <v>2932</v>
      </c>
      <c r="G261" s="148">
        <v>2964</v>
      </c>
      <c r="H261" s="135">
        <v>2693</v>
      </c>
    </row>
    <row r="262" spans="1:8" x14ac:dyDescent="0.3">
      <c r="A262" s="31" t="s">
        <v>96</v>
      </c>
      <c r="B262" s="136">
        <v>77</v>
      </c>
      <c r="C262" s="135">
        <v>81</v>
      </c>
      <c r="D262" s="135">
        <v>95</v>
      </c>
      <c r="E262" s="135">
        <v>83</v>
      </c>
      <c r="F262" s="135">
        <v>89</v>
      </c>
      <c r="G262" s="148">
        <v>158</v>
      </c>
      <c r="H262" s="135">
        <v>55</v>
      </c>
    </row>
    <row r="263" spans="1:8" x14ac:dyDescent="0.3">
      <c r="A263" s="26" t="s">
        <v>108</v>
      </c>
      <c r="B263" s="136">
        <v>215</v>
      </c>
      <c r="C263" s="135">
        <v>311</v>
      </c>
      <c r="D263" s="135">
        <v>364</v>
      </c>
      <c r="E263" s="135">
        <v>419</v>
      </c>
      <c r="F263" s="135">
        <v>468</v>
      </c>
      <c r="G263" s="148">
        <v>430</v>
      </c>
      <c r="H263" s="135">
        <v>386</v>
      </c>
    </row>
    <row r="264" spans="1:8" x14ac:dyDescent="0.3">
      <c r="A264" s="26" t="s">
        <v>110</v>
      </c>
      <c r="B264" s="136">
        <v>5</v>
      </c>
      <c r="C264" s="135">
        <v>5</v>
      </c>
      <c r="D264" s="135">
        <v>8</v>
      </c>
      <c r="E264" s="135">
        <v>2</v>
      </c>
      <c r="F264" s="135">
        <v>3</v>
      </c>
      <c r="G264" s="148">
        <v>4</v>
      </c>
      <c r="H264" s="135">
        <v>1</v>
      </c>
    </row>
    <row r="265" spans="1:8" x14ac:dyDescent="0.3">
      <c r="B265" s="136"/>
      <c r="C265" s="137"/>
      <c r="D265" s="137"/>
      <c r="E265" s="137"/>
      <c r="F265" s="137"/>
      <c r="G265" s="148"/>
      <c r="H265" s="137"/>
    </row>
    <row r="266" spans="1:8" x14ac:dyDescent="0.3">
      <c r="A266" s="138" t="s">
        <v>156</v>
      </c>
      <c r="B266" s="129">
        <f t="shared" ref="B266:G266" si="14">SUM(B268:B292)</f>
        <v>3033</v>
      </c>
      <c r="C266" s="130">
        <f t="shared" si="14"/>
        <v>3403</v>
      </c>
      <c r="D266" s="130">
        <f t="shared" si="14"/>
        <v>2113</v>
      </c>
      <c r="E266" s="130">
        <f t="shared" si="14"/>
        <v>2376</v>
      </c>
      <c r="F266" s="130">
        <f t="shared" si="14"/>
        <v>2505</v>
      </c>
      <c r="G266" s="213">
        <f t="shared" si="14"/>
        <v>2711</v>
      </c>
      <c r="H266" s="130">
        <f>SUM(H268:H292)</f>
        <v>2648</v>
      </c>
    </row>
    <row r="267" spans="1:8" x14ac:dyDescent="0.3">
      <c r="A267" s="26"/>
      <c r="B267" s="134"/>
      <c r="C267" s="135"/>
      <c r="D267" s="135"/>
      <c r="E267" s="135"/>
      <c r="F267" s="135"/>
      <c r="G267" s="148"/>
      <c r="H267" s="135"/>
    </row>
    <row r="268" spans="1:8" x14ac:dyDescent="0.3">
      <c r="A268" s="26" t="s">
        <v>479</v>
      </c>
      <c r="B268" s="136">
        <v>2061</v>
      </c>
      <c r="C268" s="135">
        <v>2365</v>
      </c>
      <c r="D268" s="135">
        <v>1610</v>
      </c>
      <c r="E268" s="135">
        <v>1715</v>
      </c>
      <c r="F268" s="135">
        <v>1914</v>
      </c>
      <c r="G268" s="148">
        <v>1877</v>
      </c>
      <c r="H268" s="135">
        <v>2017</v>
      </c>
    </row>
    <row r="269" spans="1:8" x14ac:dyDescent="0.3">
      <c r="A269" s="21" t="s">
        <v>481</v>
      </c>
      <c r="B269" s="136">
        <v>1</v>
      </c>
      <c r="C269" s="135">
        <v>2</v>
      </c>
      <c r="D269" s="135">
        <v>1</v>
      </c>
      <c r="E269" s="135">
        <v>2</v>
      </c>
      <c r="F269" s="135">
        <v>1</v>
      </c>
      <c r="G269" s="148">
        <v>0</v>
      </c>
      <c r="H269" s="135">
        <v>0</v>
      </c>
    </row>
    <row r="270" spans="1:8" x14ac:dyDescent="0.3">
      <c r="A270" s="30" t="s">
        <v>497</v>
      </c>
      <c r="B270" s="136">
        <v>14</v>
      </c>
      <c r="C270" s="135">
        <v>4</v>
      </c>
      <c r="D270" s="135">
        <v>6</v>
      </c>
      <c r="E270" s="135">
        <v>3</v>
      </c>
      <c r="F270" s="135">
        <v>7</v>
      </c>
      <c r="G270" s="148">
        <v>8</v>
      </c>
      <c r="H270" s="135">
        <v>7</v>
      </c>
    </row>
    <row r="271" spans="1:8" x14ac:dyDescent="0.3">
      <c r="A271" s="24" t="s">
        <v>498</v>
      </c>
      <c r="B271" s="136">
        <v>29</v>
      </c>
      <c r="C271" s="135">
        <v>33</v>
      </c>
      <c r="D271" s="135">
        <v>16</v>
      </c>
      <c r="E271" s="135">
        <v>18</v>
      </c>
      <c r="F271" s="135">
        <v>18</v>
      </c>
      <c r="G271" s="148">
        <v>15</v>
      </c>
      <c r="H271" s="135">
        <v>13</v>
      </c>
    </row>
    <row r="272" spans="1:8" x14ac:dyDescent="0.3">
      <c r="A272" s="26" t="s">
        <v>500</v>
      </c>
      <c r="B272" s="136">
        <v>145</v>
      </c>
      <c r="C272" s="135">
        <v>116</v>
      </c>
      <c r="D272" s="135">
        <v>38</v>
      </c>
      <c r="E272" s="135">
        <v>47</v>
      </c>
      <c r="F272" s="135">
        <v>45</v>
      </c>
      <c r="G272" s="148">
        <v>39</v>
      </c>
      <c r="H272" s="135">
        <v>54</v>
      </c>
    </row>
    <row r="273" spans="1:8" x14ac:dyDescent="0.3">
      <c r="A273" s="24" t="s">
        <v>504</v>
      </c>
      <c r="B273" s="136">
        <v>135</v>
      </c>
      <c r="C273" s="135">
        <v>168</v>
      </c>
      <c r="D273" s="135">
        <v>118</v>
      </c>
      <c r="E273" s="135">
        <v>120</v>
      </c>
      <c r="F273" s="135">
        <v>143</v>
      </c>
      <c r="G273" s="148">
        <v>177</v>
      </c>
      <c r="H273" s="135">
        <v>37</v>
      </c>
    </row>
    <row r="274" spans="1:8" x14ac:dyDescent="0.3">
      <c r="A274" s="24" t="s">
        <v>505</v>
      </c>
      <c r="B274" s="136">
        <v>1</v>
      </c>
      <c r="C274" s="135">
        <v>2</v>
      </c>
      <c r="D274" s="135">
        <v>0</v>
      </c>
      <c r="E274" s="135">
        <v>0</v>
      </c>
      <c r="F274" s="135">
        <v>2</v>
      </c>
      <c r="G274" s="148">
        <v>2</v>
      </c>
      <c r="H274" s="135">
        <v>0</v>
      </c>
    </row>
    <row r="275" spans="1:8" x14ac:dyDescent="0.3">
      <c r="A275" s="31" t="s">
        <v>374</v>
      </c>
      <c r="B275" s="136">
        <v>0</v>
      </c>
      <c r="C275" s="135">
        <v>0</v>
      </c>
      <c r="D275" s="135">
        <v>1</v>
      </c>
      <c r="E275" s="135">
        <v>1</v>
      </c>
      <c r="F275" s="135">
        <v>16</v>
      </c>
      <c r="G275" s="148">
        <v>0</v>
      </c>
      <c r="H275" s="135">
        <v>0</v>
      </c>
    </row>
    <row r="276" spans="1:8" x14ac:dyDescent="0.3">
      <c r="A276" s="24" t="s">
        <v>509</v>
      </c>
      <c r="B276" s="136">
        <v>1</v>
      </c>
      <c r="C276" s="135">
        <v>1</v>
      </c>
      <c r="D276" s="135">
        <v>1</v>
      </c>
      <c r="E276" s="135">
        <v>0</v>
      </c>
      <c r="F276" s="135">
        <v>0</v>
      </c>
      <c r="G276" s="148">
        <v>0</v>
      </c>
      <c r="H276" s="135">
        <v>0</v>
      </c>
    </row>
    <row r="277" spans="1:8" x14ac:dyDescent="0.3">
      <c r="A277" s="26" t="s">
        <v>303</v>
      </c>
      <c r="B277" s="136">
        <v>1</v>
      </c>
      <c r="C277" s="135">
        <v>0</v>
      </c>
      <c r="D277" s="135">
        <v>1</v>
      </c>
      <c r="E277" s="135">
        <v>0</v>
      </c>
      <c r="F277" s="135">
        <v>0</v>
      </c>
      <c r="G277" s="148">
        <v>0</v>
      </c>
      <c r="H277" s="135">
        <v>0</v>
      </c>
    </row>
    <row r="278" spans="1:8" x14ac:dyDescent="0.3">
      <c r="A278" s="26" t="s">
        <v>261</v>
      </c>
      <c r="B278" s="136">
        <v>13</v>
      </c>
      <c r="C278" s="135">
        <v>11</v>
      </c>
      <c r="D278" s="135">
        <v>0</v>
      </c>
      <c r="E278" s="135">
        <v>0</v>
      </c>
      <c r="F278" s="135">
        <v>0</v>
      </c>
      <c r="G278" s="148">
        <v>0</v>
      </c>
      <c r="H278" s="135">
        <v>0</v>
      </c>
    </row>
    <row r="279" spans="1:8" x14ac:dyDescent="0.3">
      <c r="A279" s="26" t="s">
        <v>10</v>
      </c>
      <c r="B279" s="136">
        <v>4</v>
      </c>
      <c r="C279" s="135">
        <v>2</v>
      </c>
      <c r="D279" s="135">
        <v>3</v>
      </c>
      <c r="E279" s="135">
        <v>6</v>
      </c>
      <c r="F279" s="135">
        <v>0</v>
      </c>
      <c r="G279" s="148">
        <v>6</v>
      </c>
      <c r="H279" s="135">
        <v>4</v>
      </c>
    </row>
    <row r="280" spans="1:8" x14ac:dyDescent="0.3">
      <c r="A280" s="21" t="s">
        <v>305</v>
      </c>
      <c r="B280" s="136">
        <v>0</v>
      </c>
      <c r="C280" s="135">
        <v>0</v>
      </c>
      <c r="D280" s="135">
        <v>0</v>
      </c>
      <c r="E280" s="135">
        <v>0</v>
      </c>
      <c r="F280" s="135">
        <v>0</v>
      </c>
      <c r="G280" s="148">
        <v>1</v>
      </c>
      <c r="H280" s="135">
        <v>1</v>
      </c>
    </row>
    <row r="281" spans="1:8" x14ac:dyDescent="0.3">
      <c r="A281" s="94" t="s">
        <v>38</v>
      </c>
      <c r="B281" s="136">
        <v>208</v>
      </c>
      <c r="C281" s="135">
        <v>281</v>
      </c>
      <c r="D281" s="135">
        <v>47</v>
      </c>
      <c r="E281" s="135">
        <v>166</v>
      </c>
      <c r="F281" s="135">
        <v>29</v>
      </c>
      <c r="G281" s="148">
        <v>179</v>
      </c>
      <c r="H281" s="135">
        <v>122</v>
      </c>
    </row>
    <row r="282" spans="1:8" x14ac:dyDescent="0.3">
      <c r="A282" s="26" t="s">
        <v>69</v>
      </c>
      <c r="B282" s="136">
        <v>22</v>
      </c>
      <c r="C282" s="135">
        <v>20</v>
      </c>
      <c r="D282" s="135">
        <v>20</v>
      </c>
      <c r="E282" s="135">
        <v>24</v>
      </c>
      <c r="F282" s="135">
        <v>16</v>
      </c>
      <c r="G282" s="148">
        <v>26</v>
      </c>
      <c r="H282" s="135">
        <v>23</v>
      </c>
    </row>
    <row r="283" spans="1:8" x14ac:dyDescent="0.3">
      <c r="A283" s="26" t="s">
        <v>71</v>
      </c>
      <c r="B283" s="136">
        <v>0</v>
      </c>
      <c r="C283" s="135">
        <v>2</v>
      </c>
      <c r="D283" s="135">
        <v>2</v>
      </c>
      <c r="E283" s="135">
        <v>3</v>
      </c>
      <c r="F283" s="135">
        <v>0</v>
      </c>
      <c r="G283" s="148">
        <v>4</v>
      </c>
      <c r="H283" s="135">
        <v>0</v>
      </c>
    </row>
    <row r="284" spans="1:8" x14ac:dyDescent="0.3">
      <c r="A284" s="72" t="s">
        <v>222</v>
      </c>
      <c r="B284" s="136">
        <v>13</v>
      </c>
      <c r="C284" s="135">
        <v>10</v>
      </c>
      <c r="D284" s="135">
        <v>13</v>
      </c>
      <c r="E284" s="135">
        <v>13</v>
      </c>
      <c r="F284" s="135">
        <v>16</v>
      </c>
      <c r="G284" s="148">
        <v>23</v>
      </c>
      <c r="H284" s="135">
        <v>35</v>
      </c>
    </row>
    <row r="285" spans="1:8" x14ac:dyDescent="0.3">
      <c r="A285" s="31" t="s">
        <v>306</v>
      </c>
      <c r="B285" s="136">
        <v>0</v>
      </c>
      <c r="C285" s="135">
        <v>0</v>
      </c>
      <c r="D285" s="135">
        <v>1</v>
      </c>
      <c r="E285" s="135">
        <v>0</v>
      </c>
      <c r="F285" s="135">
        <v>1</v>
      </c>
      <c r="G285" s="148">
        <v>0</v>
      </c>
      <c r="H285" s="135">
        <v>0</v>
      </c>
    </row>
    <row r="286" spans="1:8" x14ac:dyDescent="0.3">
      <c r="A286" s="26" t="s">
        <v>75</v>
      </c>
      <c r="B286" s="136">
        <v>5</v>
      </c>
      <c r="C286" s="135">
        <v>8</v>
      </c>
      <c r="D286" s="135">
        <v>5</v>
      </c>
      <c r="E286" s="135">
        <v>8</v>
      </c>
      <c r="F286" s="135">
        <v>6</v>
      </c>
      <c r="G286" s="148">
        <v>9</v>
      </c>
      <c r="H286" s="135">
        <v>9</v>
      </c>
    </row>
    <row r="287" spans="1:8" x14ac:dyDescent="0.3">
      <c r="A287" s="26" t="s">
        <v>76</v>
      </c>
      <c r="B287" s="136">
        <v>234</v>
      </c>
      <c r="C287" s="135">
        <v>260</v>
      </c>
      <c r="D287" s="135">
        <v>169</v>
      </c>
      <c r="E287" s="135">
        <v>167</v>
      </c>
      <c r="F287" s="135">
        <v>201</v>
      </c>
      <c r="G287" s="148">
        <v>242</v>
      </c>
      <c r="H287" s="135">
        <v>154</v>
      </c>
    </row>
    <row r="288" spans="1:8" x14ac:dyDescent="0.3">
      <c r="A288" s="31" t="s">
        <v>398</v>
      </c>
      <c r="B288" s="136">
        <v>0</v>
      </c>
      <c r="C288" s="135">
        <v>0</v>
      </c>
      <c r="D288" s="135">
        <v>1</v>
      </c>
      <c r="E288" s="135">
        <v>2</v>
      </c>
      <c r="F288" s="135">
        <v>7</v>
      </c>
      <c r="G288" s="148">
        <v>0</v>
      </c>
      <c r="H288" s="135">
        <v>0</v>
      </c>
    </row>
    <row r="289" spans="1:8" x14ac:dyDescent="0.3">
      <c r="A289" s="26" t="s">
        <v>78</v>
      </c>
      <c r="B289" s="136">
        <v>41</v>
      </c>
      <c r="C289" s="135">
        <v>35</v>
      </c>
      <c r="D289" s="135">
        <v>21</v>
      </c>
      <c r="E289" s="135">
        <v>22</v>
      </c>
      <c r="F289" s="135">
        <v>21</v>
      </c>
      <c r="G289" s="148">
        <v>34</v>
      </c>
      <c r="H289" s="135">
        <v>34</v>
      </c>
    </row>
    <row r="290" spans="1:8" x14ac:dyDescent="0.3">
      <c r="A290" s="26" t="s">
        <v>82</v>
      </c>
      <c r="B290" s="136">
        <v>105</v>
      </c>
      <c r="C290" s="135">
        <v>82</v>
      </c>
      <c r="D290" s="135">
        <v>39</v>
      </c>
      <c r="E290" s="135">
        <v>57</v>
      </c>
      <c r="F290" s="135">
        <v>60</v>
      </c>
      <c r="G290" s="148">
        <v>68</v>
      </c>
      <c r="H290" s="135">
        <v>137</v>
      </c>
    </row>
    <row r="291" spans="1:8" x14ac:dyDescent="0.3">
      <c r="A291" s="23" t="s">
        <v>111</v>
      </c>
      <c r="B291" s="136">
        <v>0</v>
      </c>
      <c r="C291" s="135">
        <v>1</v>
      </c>
      <c r="D291" s="135">
        <v>0</v>
      </c>
      <c r="E291" s="135">
        <v>0</v>
      </c>
      <c r="F291" s="135">
        <v>0</v>
      </c>
      <c r="G291" s="148">
        <v>0</v>
      </c>
      <c r="H291" s="135">
        <v>0</v>
      </c>
    </row>
    <row r="292" spans="1:8" x14ac:dyDescent="0.3">
      <c r="A292" s="31" t="s">
        <v>307</v>
      </c>
      <c r="B292" s="136">
        <v>0</v>
      </c>
      <c r="C292" s="135">
        <v>0</v>
      </c>
      <c r="D292" s="135">
        <v>0</v>
      </c>
      <c r="E292" s="135">
        <v>2</v>
      </c>
      <c r="F292" s="135">
        <v>2</v>
      </c>
      <c r="G292" s="148">
        <v>1</v>
      </c>
      <c r="H292" s="135">
        <v>1</v>
      </c>
    </row>
    <row r="293" spans="1:8" x14ac:dyDescent="0.3">
      <c r="B293" s="136"/>
      <c r="C293" s="137"/>
      <c r="D293" s="137"/>
      <c r="E293" s="137"/>
      <c r="F293" s="137"/>
      <c r="G293" s="148"/>
      <c r="H293" s="137"/>
    </row>
    <row r="294" spans="1:8" x14ac:dyDescent="0.3">
      <c r="A294" s="37" t="s">
        <v>523</v>
      </c>
      <c r="B294" s="129">
        <f t="shared" ref="B294:G294" si="15">SUM(B296:B309)</f>
        <v>59</v>
      </c>
      <c r="C294" s="130">
        <f t="shared" si="15"/>
        <v>55</v>
      </c>
      <c r="D294" s="130">
        <f t="shared" si="15"/>
        <v>62</v>
      </c>
      <c r="E294" s="130">
        <f t="shared" si="15"/>
        <v>87</v>
      </c>
      <c r="F294" s="130">
        <f t="shared" si="15"/>
        <v>86</v>
      </c>
      <c r="G294" s="213">
        <f t="shared" si="15"/>
        <v>121</v>
      </c>
      <c r="H294" s="130">
        <f>SUM(H296:H309)</f>
        <v>102</v>
      </c>
    </row>
    <row r="295" spans="1:8" x14ac:dyDescent="0.3">
      <c r="A295" s="37"/>
      <c r="B295" s="129"/>
      <c r="C295" s="135"/>
      <c r="D295" s="135"/>
      <c r="E295" s="135"/>
      <c r="F295" s="135"/>
      <c r="G295" s="148"/>
      <c r="H295" s="135"/>
    </row>
    <row r="296" spans="1:8" ht="18" customHeight="1" x14ac:dyDescent="0.3">
      <c r="A296" s="31" t="s">
        <v>308</v>
      </c>
      <c r="B296" s="136">
        <v>0</v>
      </c>
      <c r="C296" s="135">
        <v>0</v>
      </c>
      <c r="D296" s="135">
        <v>2</v>
      </c>
      <c r="E296" s="135">
        <v>0</v>
      </c>
      <c r="F296" s="135">
        <v>2</v>
      </c>
      <c r="G296" s="148">
        <v>3</v>
      </c>
      <c r="H296" s="135">
        <v>1</v>
      </c>
    </row>
    <row r="297" spans="1:8" ht="18" customHeight="1" x14ac:dyDescent="0.3">
      <c r="A297" s="31" t="s">
        <v>605</v>
      </c>
      <c r="B297" s="136">
        <v>0</v>
      </c>
      <c r="C297" s="135">
        <v>0</v>
      </c>
      <c r="D297" s="135">
        <v>0</v>
      </c>
      <c r="E297" s="135">
        <v>0</v>
      </c>
      <c r="F297" s="135">
        <v>0</v>
      </c>
      <c r="G297" s="148">
        <v>32</v>
      </c>
      <c r="H297" s="135">
        <v>0</v>
      </c>
    </row>
    <row r="298" spans="1:8" ht="18" customHeight="1" x14ac:dyDescent="0.3">
      <c r="A298" s="93" t="s">
        <v>309</v>
      </c>
      <c r="B298" s="136">
        <v>2</v>
      </c>
      <c r="C298" s="135">
        <v>0</v>
      </c>
      <c r="D298" s="135">
        <v>1</v>
      </c>
      <c r="E298" s="135">
        <v>2</v>
      </c>
      <c r="F298" s="135">
        <v>0</v>
      </c>
      <c r="G298" s="148">
        <v>0</v>
      </c>
      <c r="H298" s="135">
        <v>0</v>
      </c>
    </row>
    <row r="299" spans="1:8" ht="18" customHeight="1" x14ac:dyDescent="0.3">
      <c r="A299" s="21" t="s">
        <v>614</v>
      </c>
      <c r="B299" s="136">
        <v>1</v>
      </c>
      <c r="C299" s="135">
        <v>2</v>
      </c>
      <c r="D299" s="135">
        <v>2</v>
      </c>
      <c r="E299" s="135">
        <v>0</v>
      </c>
      <c r="F299" s="135">
        <v>1</v>
      </c>
      <c r="G299" s="148">
        <v>2</v>
      </c>
      <c r="H299" s="135">
        <v>10</v>
      </c>
    </row>
    <row r="300" spans="1:8" ht="18" customHeight="1" x14ac:dyDescent="0.3">
      <c r="A300" s="21" t="s">
        <v>209</v>
      </c>
      <c r="B300" s="136">
        <v>4</v>
      </c>
      <c r="C300" s="135">
        <v>2</v>
      </c>
      <c r="D300" s="135">
        <v>2</v>
      </c>
      <c r="E300" s="135">
        <v>1</v>
      </c>
      <c r="F300" s="135">
        <v>4</v>
      </c>
      <c r="G300" s="148">
        <v>4</v>
      </c>
      <c r="H300" s="135">
        <v>9</v>
      </c>
    </row>
    <row r="301" spans="1:8" ht="18" customHeight="1" x14ac:dyDescent="0.3">
      <c r="A301" s="21" t="s">
        <v>214</v>
      </c>
      <c r="B301" s="136">
        <v>3</v>
      </c>
      <c r="C301" s="135">
        <v>3</v>
      </c>
      <c r="D301" s="135">
        <v>1</v>
      </c>
      <c r="E301" s="135">
        <v>12</v>
      </c>
      <c r="F301" s="135">
        <v>6</v>
      </c>
      <c r="G301" s="148">
        <v>15</v>
      </c>
      <c r="H301" s="135">
        <v>13</v>
      </c>
    </row>
    <row r="302" spans="1:8" ht="18" customHeight="1" x14ac:dyDescent="0.3">
      <c r="A302" s="21" t="s">
        <v>617</v>
      </c>
      <c r="B302" s="136">
        <v>0</v>
      </c>
      <c r="C302" s="135">
        <v>0</v>
      </c>
      <c r="D302" s="135">
        <v>0</v>
      </c>
      <c r="E302" s="135">
        <v>0</v>
      </c>
      <c r="F302" s="135">
        <v>0</v>
      </c>
      <c r="G302" s="148">
        <v>2</v>
      </c>
      <c r="H302" s="135">
        <v>2</v>
      </c>
    </row>
    <row r="303" spans="1:8" ht="18" customHeight="1" x14ac:dyDescent="0.3">
      <c r="A303" s="21" t="s">
        <v>190</v>
      </c>
      <c r="B303" s="136">
        <v>0</v>
      </c>
      <c r="C303" s="135">
        <v>3</v>
      </c>
      <c r="D303" s="135">
        <v>2</v>
      </c>
      <c r="E303" s="135">
        <v>2</v>
      </c>
      <c r="F303" s="135">
        <v>2</v>
      </c>
      <c r="G303" s="148">
        <v>6</v>
      </c>
      <c r="H303" s="135">
        <v>4</v>
      </c>
    </row>
    <row r="304" spans="1:8" ht="18" customHeight="1" x14ac:dyDescent="0.3">
      <c r="A304" s="93" t="s">
        <v>97</v>
      </c>
      <c r="B304" s="136">
        <v>4</v>
      </c>
      <c r="C304" s="135">
        <v>1</v>
      </c>
      <c r="D304" s="135">
        <v>0</v>
      </c>
      <c r="E304" s="135">
        <v>4</v>
      </c>
      <c r="F304" s="135">
        <v>3</v>
      </c>
      <c r="G304" s="148">
        <v>2</v>
      </c>
      <c r="H304" s="135">
        <v>6</v>
      </c>
    </row>
    <row r="305" spans="1:8" ht="18" customHeight="1" x14ac:dyDescent="0.3">
      <c r="A305" s="93" t="s">
        <v>98</v>
      </c>
      <c r="B305" s="136">
        <v>4</v>
      </c>
      <c r="C305" s="135">
        <v>3</v>
      </c>
      <c r="D305" s="135">
        <v>3</v>
      </c>
      <c r="E305" s="135">
        <v>7</v>
      </c>
      <c r="F305" s="135">
        <v>3</v>
      </c>
      <c r="G305" s="148">
        <v>3</v>
      </c>
      <c r="H305" s="135">
        <v>5</v>
      </c>
    </row>
    <row r="306" spans="1:8" ht="18" customHeight="1" x14ac:dyDescent="0.3">
      <c r="A306" s="31" t="s">
        <v>310</v>
      </c>
      <c r="B306" s="136">
        <v>0</v>
      </c>
      <c r="C306" s="135">
        <v>0</v>
      </c>
      <c r="D306" s="135">
        <v>1</v>
      </c>
      <c r="E306" s="135">
        <v>0</v>
      </c>
      <c r="F306" s="135">
        <v>0</v>
      </c>
      <c r="G306" s="148">
        <v>2</v>
      </c>
      <c r="H306" s="135">
        <v>1</v>
      </c>
    </row>
    <row r="307" spans="1:8" ht="18" customHeight="1" x14ac:dyDescent="0.3">
      <c r="A307" s="21" t="s">
        <v>118</v>
      </c>
      <c r="B307" s="136">
        <v>6</v>
      </c>
      <c r="C307" s="135">
        <v>16</v>
      </c>
      <c r="D307" s="135">
        <v>18</v>
      </c>
      <c r="E307" s="135">
        <v>20</v>
      </c>
      <c r="F307" s="135">
        <v>22</v>
      </c>
      <c r="G307" s="148">
        <v>42</v>
      </c>
      <c r="H307" s="135">
        <v>51</v>
      </c>
    </row>
    <row r="308" spans="1:8" ht="18" customHeight="1" x14ac:dyDescent="0.3">
      <c r="A308" s="93" t="s">
        <v>132</v>
      </c>
      <c r="B308" s="136">
        <v>1</v>
      </c>
      <c r="C308" s="135">
        <v>4</v>
      </c>
      <c r="D308" s="135">
        <v>6</v>
      </c>
      <c r="E308" s="135">
        <v>4</v>
      </c>
      <c r="F308" s="135">
        <v>2</v>
      </c>
      <c r="G308" s="148">
        <v>0</v>
      </c>
      <c r="H308" s="135">
        <v>0</v>
      </c>
    </row>
    <row r="309" spans="1:8" ht="18" customHeight="1" x14ac:dyDescent="0.3">
      <c r="A309" s="26" t="s">
        <v>248</v>
      </c>
      <c r="B309" s="136">
        <v>34</v>
      </c>
      <c r="C309" s="135">
        <v>21</v>
      </c>
      <c r="D309" s="135">
        <v>24</v>
      </c>
      <c r="E309" s="135">
        <v>35</v>
      </c>
      <c r="F309" s="135">
        <v>41</v>
      </c>
      <c r="G309" s="148">
        <v>8</v>
      </c>
      <c r="H309" s="135">
        <v>0</v>
      </c>
    </row>
    <row r="310" spans="1:8" x14ac:dyDescent="0.3">
      <c r="A310" s="26"/>
      <c r="B310" s="134"/>
      <c r="C310" s="135"/>
      <c r="D310" s="135"/>
      <c r="E310" s="135"/>
      <c r="F310" s="135"/>
      <c r="G310" s="148"/>
      <c r="H310" s="135"/>
    </row>
    <row r="311" spans="1:8" x14ac:dyDescent="0.3">
      <c r="A311" s="76" t="s">
        <v>524</v>
      </c>
      <c r="B311" s="129">
        <f t="shared" ref="B311:H311" si="16">SUM(B313:B318)</f>
        <v>4</v>
      </c>
      <c r="C311" s="130">
        <f t="shared" si="16"/>
        <v>1</v>
      </c>
      <c r="D311" s="130">
        <f t="shared" si="16"/>
        <v>1</v>
      </c>
      <c r="E311" s="130">
        <f t="shared" si="16"/>
        <v>3</v>
      </c>
      <c r="F311" s="130">
        <f t="shared" si="16"/>
        <v>3</v>
      </c>
      <c r="G311" s="130">
        <f t="shared" si="16"/>
        <v>1</v>
      </c>
      <c r="H311" s="130">
        <f t="shared" si="16"/>
        <v>0</v>
      </c>
    </row>
    <row r="312" spans="1:8" x14ac:dyDescent="0.3">
      <c r="A312" s="26"/>
      <c r="B312" s="134"/>
      <c r="C312" s="135"/>
      <c r="D312" s="135"/>
      <c r="E312" s="135"/>
      <c r="F312" s="135"/>
      <c r="G312" s="148"/>
      <c r="H312" s="135"/>
    </row>
    <row r="313" spans="1:8" x14ac:dyDescent="0.3">
      <c r="A313" s="77" t="s">
        <v>312</v>
      </c>
      <c r="B313" s="134">
        <v>0</v>
      </c>
      <c r="C313" s="135">
        <v>0</v>
      </c>
      <c r="D313" s="135">
        <v>0</v>
      </c>
      <c r="E313" s="135">
        <v>0</v>
      </c>
      <c r="F313" s="135">
        <v>1</v>
      </c>
      <c r="G313" s="148">
        <v>1</v>
      </c>
      <c r="H313" s="135">
        <v>0</v>
      </c>
    </row>
    <row r="314" spans="1:8" x14ac:dyDescent="0.3">
      <c r="A314" s="6" t="s">
        <v>585</v>
      </c>
      <c r="B314" s="134">
        <v>0</v>
      </c>
      <c r="C314" s="135">
        <v>0</v>
      </c>
      <c r="D314" s="135">
        <v>0</v>
      </c>
      <c r="E314" s="135">
        <v>0</v>
      </c>
      <c r="F314" s="135">
        <v>2</v>
      </c>
      <c r="G314" s="148">
        <v>0</v>
      </c>
      <c r="H314" s="135">
        <v>0</v>
      </c>
    </row>
    <row r="315" spans="1:8" x14ac:dyDescent="0.3">
      <c r="A315" s="26" t="s">
        <v>94</v>
      </c>
      <c r="B315" s="136">
        <v>1</v>
      </c>
      <c r="C315" s="135">
        <v>1</v>
      </c>
      <c r="D315" s="135">
        <v>0</v>
      </c>
      <c r="E315" s="135">
        <v>0</v>
      </c>
      <c r="F315" s="135">
        <v>0</v>
      </c>
      <c r="G315" s="148">
        <v>0</v>
      </c>
      <c r="H315" s="135">
        <v>0</v>
      </c>
    </row>
    <row r="316" spans="1:8" x14ac:dyDescent="0.3">
      <c r="A316" s="64" t="s">
        <v>313</v>
      </c>
      <c r="B316" s="136">
        <v>1</v>
      </c>
      <c r="C316" s="135">
        <v>0</v>
      </c>
      <c r="D316" s="135">
        <v>0</v>
      </c>
      <c r="E316" s="135">
        <v>0</v>
      </c>
      <c r="F316" s="135">
        <v>0</v>
      </c>
      <c r="G316" s="148">
        <v>0</v>
      </c>
      <c r="H316" s="135">
        <v>0</v>
      </c>
    </row>
    <row r="317" spans="1:8" x14ac:dyDescent="0.3">
      <c r="A317" s="31" t="s">
        <v>525</v>
      </c>
      <c r="B317" s="136">
        <v>0</v>
      </c>
      <c r="C317" s="135">
        <v>0</v>
      </c>
      <c r="D317" s="135">
        <v>1</v>
      </c>
      <c r="E317" s="135">
        <v>3</v>
      </c>
      <c r="F317" s="135">
        <v>0</v>
      </c>
      <c r="G317" s="148">
        <v>0</v>
      </c>
      <c r="H317" s="135">
        <v>0</v>
      </c>
    </row>
    <row r="318" spans="1:8" x14ac:dyDescent="0.3">
      <c r="A318" s="21" t="s">
        <v>314</v>
      </c>
      <c r="B318" s="136">
        <v>2</v>
      </c>
      <c r="C318" s="135">
        <v>0</v>
      </c>
      <c r="D318" s="135">
        <v>0</v>
      </c>
      <c r="E318" s="135">
        <v>0</v>
      </c>
      <c r="F318" s="135">
        <v>0</v>
      </c>
      <c r="G318" s="148">
        <v>0</v>
      </c>
      <c r="H318" s="135">
        <v>0</v>
      </c>
    </row>
    <row r="319" spans="1:8" x14ac:dyDescent="0.3">
      <c r="A319" s="30"/>
      <c r="B319" s="136"/>
      <c r="C319" s="135"/>
      <c r="D319" s="135"/>
      <c r="E319" s="135"/>
      <c r="F319" s="135"/>
      <c r="G319" s="148"/>
      <c r="H319" s="135"/>
    </row>
    <row r="320" spans="1:8" x14ac:dyDescent="0.3">
      <c r="A320" s="37" t="s">
        <v>157</v>
      </c>
      <c r="B320" s="129">
        <f t="shared" ref="B320:G320" si="17">SUM(B322:B334)</f>
        <v>3843</v>
      </c>
      <c r="C320" s="130">
        <f t="shared" si="17"/>
        <v>4199</v>
      </c>
      <c r="D320" s="130">
        <f t="shared" si="17"/>
        <v>4588</v>
      </c>
      <c r="E320" s="130">
        <f t="shared" si="17"/>
        <v>4017</v>
      </c>
      <c r="F320" s="130">
        <f t="shared" si="17"/>
        <v>3866</v>
      </c>
      <c r="G320" s="213">
        <f t="shared" si="17"/>
        <v>3001</v>
      </c>
      <c r="H320" s="130">
        <f>SUM(H322:H334)</f>
        <v>3238</v>
      </c>
    </row>
    <row r="321" spans="1:8" x14ac:dyDescent="0.3">
      <c r="A321" s="26"/>
      <c r="B321" s="134"/>
      <c r="C321" s="135"/>
      <c r="D321" s="135"/>
      <c r="E321" s="135"/>
      <c r="F321" s="135"/>
      <c r="G321" s="148"/>
      <c r="H321" s="135"/>
    </row>
    <row r="322" spans="1:8" x14ac:dyDescent="0.3">
      <c r="A322" s="6" t="s">
        <v>561</v>
      </c>
      <c r="B322" s="136">
        <v>360</v>
      </c>
      <c r="C322" s="135">
        <v>325</v>
      </c>
      <c r="D322" s="135">
        <v>351</v>
      </c>
      <c r="E322" s="135">
        <v>356</v>
      </c>
      <c r="F322" s="135">
        <v>273</v>
      </c>
      <c r="G322" s="148">
        <v>211</v>
      </c>
      <c r="H322" s="135">
        <v>181</v>
      </c>
    </row>
    <row r="323" spans="1:8" x14ac:dyDescent="0.3">
      <c r="A323" s="26" t="s">
        <v>1</v>
      </c>
      <c r="B323" s="136">
        <v>0</v>
      </c>
      <c r="C323" s="135">
        <v>1</v>
      </c>
      <c r="D323" s="135">
        <v>0</v>
      </c>
      <c r="E323" s="135">
        <v>0</v>
      </c>
      <c r="F323" s="135">
        <v>0</v>
      </c>
      <c r="G323" s="148">
        <v>1</v>
      </c>
      <c r="H323" s="135">
        <v>1</v>
      </c>
    </row>
    <row r="324" spans="1:8" x14ac:dyDescent="0.3">
      <c r="A324" s="26" t="s">
        <v>13</v>
      </c>
      <c r="B324" s="136">
        <v>799</v>
      </c>
      <c r="C324" s="135">
        <v>1617</v>
      </c>
      <c r="D324" s="135">
        <v>1550</v>
      </c>
      <c r="E324" s="135">
        <v>1549</v>
      </c>
      <c r="F324" s="135">
        <v>1794</v>
      </c>
      <c r="G324" s="148">
        <v>1372</v>
      </c>
      <c r="H324" s="135">
        <v>1582</v>
      </c>
    </row>
    <row r="325" spans="1:8" x14ac:dyDescent="0.3">
      <c r="A325" s="21" t="s">
        <v>14</v>
      </c>
      <c r="B325" s="136">
        <v>2</v>
      </c>
      <c r="C325" s="135">
        <v>1</v>
      </c>
      <c r="D325" s="135">
        <v>1</v>
      </c>
      <c r="E325" s="135">
        <v>0</v>
      </c>
      <c r="F325" s="135">
        <v>2</v>
      </c>
      <c r="G325" s="148">
        <v>0</v>
      </c>
      <c r="H325" s="135">
        <v>1</v>
      </c>
    </row>
    <row r="326" spans="1:8" x14ac:dyDescent="0.3">
      <c r="A326" s="21" t="s">
        <v>15</v>
      </c>
      <c r="B326" s="136">
        <v>56</v>
      </c>
      <c r="C326" s="135">
        <v>220</v>
      </c>
      <c r="D326" s="135">
        <v>160</v>
      </c>
      <c r="E326" s="135">
        <v>45</v>
      </c>
      <c r="F326" s="135">
        <v>66</v>
      </c>
      <c r="G326" s="148">
        <v>98</v>
      </c>
      <c r="H326" s="135">
        <v>97</v>
      </c>
    </row>
    <row r="327" spans="1:8" x14ac:dyDescent="0.3">
      <c r="A327" s="21" t="s">
        <v>16</v>
      </c>
      <c r="B327" s="136">
        <v>518</v>
      </c>
      <c r="C327" s="135">
        <v>448</v>
      </c>
      <c r="D327" s="135">
        <v>829</v>
      </c>
      <c r="E327" s="135">
        <v>399</v>
      </c>
      <c r="F327" s="135">
        <v>260</v>
      </c>
      <c r="G327" s="148">
        <v>100</v>
      </c>
      <c r="H327" s="135">
        <v>80</v>
      </c>
    </row>
    <row r="328" spans="1:8" x14ac:dyDescent="0.3">
      <c r="A328" s="26" t="s">
        <v>17</v>
      </c>
      <c r="B328" s="136">
        <v>51</v>
      </c>
      <c r="C328" s="135">
        <v>30</v>
      </c>
      <c r="D328" s="135">
        <v>45</v>
      </c>
      <c r="E328" s="135">
        <v>43</v>
      </c>
      <c r="F328" s="135">
        <v>46</v>
      </c>
      <c r="G328" s="148">
        <v>49</v>
      </c>
      <c r="H328" s="135">
        <v>41</v>
      </c>
    </row>
    <row r="329" spans="1:8" x14ac:dyDescent="0.3">
      <c r="A329" s="26" t="s">
        <v>18</v>
      </c>
      <c r="B329" s="136">
        <v>4</v>
      </c>
      <c r="C329" s="135">
        <v>7</v>
      </c>
      <c r="D329" s="135">
        <v>5</v>
      </c>
      <c r="E329" s="135">
        <v>3</v>
      </c>
      <c r="F329" s="135">
        <v>2</v>
      </c>
      <c r="G329" s="148">
        <v>3</v>
      </c>
      <c r="H329" s="135">
        <v>5</v>
      </c>
    </row>
    <row r="330" spans="1:8" x14ac:dyDescent="0.3">
      <c r="A330" s="26" t="s">
        <v>19</v>
      </c>
      <c r="B330" s="136">
        <v>1042</v>
      </c>
      <c r="C330" s="135">
        <v>805</v>
      </c>
      <c r="D330" s="135">
        <v>909</v>
      </c>
      <c r="E330" s="135">
        <v>912</v>
      </c>
      <c r="F330" s="135">
        <v>685</v>
      </c>
      <c r="G330" s="148">
        <v>530</v>
      </c>
      <c r="H330" s="135">
        <v>626</v>
      </c>
    </row>
    <row r="331" spans="1:8" x14ac:dyDescent="0.3">
      <c r="A331" s="6" t="s">
        <v>234</v>
      </c>
      <c r="B331" s="136">
        <v>15</v>
      </c>
      <c r="C331" s="135">
        <v>9</v>
      </c>
      <c r="D331" s="135">
        <v>16</v>
      </c>
      <c r="E331" s="135">
        <v>7</v>
      </c>
      <c r="F331" s="135">
        <v>8</v>
      </c>
      <c r="G331" s="148">
        <v>5</v>
      </c>
      <c r="H331" s="135">
        <v>9</v>
      </c>
    </row>
    <row r="332" spans="1:8" x14ac:dyDescent="0.3">
      <c r="A332" s="26" t="s">
        <v>114</v>
      </c>
      <c r="B332" s="136">
        <v>0</v>
      </c>
      <c r="C332" s="135">
        <v>1</v>
      </c>
      <c r="D332" s="135">
        <v>1</v>
      </c>
      <c r="E332" s="135">
        <v>0</v>
      </c>
      <c r="F332" s="135">
        <v>0</v>
      </c>
      <c r="G332" s="148">
        <v>0</v>
      </c>
      <c r="H332" s="135">
        <v>0</v>
      </c>
    </row>
    <row r="333" spans="1:8" x14ac:dyDescent="0.3">
      <c r="A333" s="6" t="s">
        <v>595</v>
      </c>
      <c r="B333" s="136">
        <v>6</v>
      </c>
      <c r="C333" s="135">
        <v>5</v>
      </c>
      <c r="D333" s="135">
        <v>8</v>
      </c>
      <c r="E333" s="135">
        <v>5</v>
      </c>
      <c r="F333" s="135">
        <v>5</v>
      </c>
      <c r="G333" s="148">
        <v>0</v>
      </c>
      <c r="H333" s="135">
        <v>0</v>
      </c>
    </row>
    <row r="334" spans="1:8" x14ac:dyDescent="0.3">
      <c r="A334" s="6" t="s">
        <v>242</v>
      </c>
      <c r="B334" s="136">
        <v>990</v>
      </c>
      <c r="C334" s="135">
        <v>730</v>
      </c>
      <c r="D334" s="135">
        <v>713</v>
      </c>
      <c r="E334" s="135">
        <v>698</v>
      </c>
      <c r="F334" s="135">
        <v>725</v>
      </c>
      <c r="G334" s="148">
        <v>632</v>
      </c>
      <c r="H334" s="135">
        <v>615</v>
      </c>
    </row>
    <row r="335" spans="1:8" x14ac:dyDescent="0.3">
      <c r="B335" s="136"/>
      <c r="C335" s="137"/>
      <c r="D335" s="137"/>
      <c r="E335" s="137"/>
      <c r="F335" s="137"/>
      <c r="G335" s="148"/>
      <c r="H335" s="137"/>
    </row>
    <row r="336" spans="1:8" x14ac:dyDescent="0.3">
      <c r="A336" s="37" t="s">
        <v>158</v>
      </c>
      <c r="B336" s="129">
        <f t="shared" ref="B336:G336" si="18">SUM(B338:B340)</f>
        <v>1</v>
      </c>
      <c r="C336" s="130">
        <f t="shared" si="18"/>
        <v>0</v>
      </c>
      <c r="D336" s="130">
        <f t="shared" si="18"/>
        <v>4</v>
      </c>
      <c r="E336" s="130">
        <f t="shared" si="18"/>
        <v>0</v>
      </c>
      <c r="F336" s="130">
        <f t="shared" si="18"/>
        <v>1</v>
      </c>
      <c r="G336" s="213">
        <f t="shared" si="18"/>
        <v>1</v>
      </c>
      <c r="H336" s="130">
        <f>SUM(H338:H340)</f>
        <v>0</v>
      </c>
    </row>
    <row r="337" spans="1:8" x14ac:dyDescent="0.3">
      <c r="B337" s="136"/>
      <c r="C337" s="135"/>
      <c r="D337" s="135"/>
      <c r="E337" s="135"/>
      <c r="F337" s="135"/>
      <c r="G337" s="148"/>
      <c r="H337" s="135"/>
    </row>
    <row r="338" spans="1:8" x14ac:dyDescent="0.3">
      <c r="A338" s="25" t="s">
        <v>373</v>
      </c>
      <c r="B338" s="136">
        <v>0</v>
      </c>
      <c r="C338" s="135">
        <v>0</v>
      </c>
      <c r="D338" s="135">
        <v>2</v>
      </c>
      <c r="E338" s="135">
        <v>0</v>
      </c>
      <c r="F338" s="135">
        <v>0</v>
      </c>
      <c r="G338" s="148">
        <v>0</v>
      </c>
      <c r="H338" s="135">
        <v>0</v>
      </c>
    </row>
    <row r="339" spans="1:8" x14ac:dyDescent="0.3">
      <c r="A339" s="26" t="s">
        <v>316</v>
      </c>
      <c r="B339" s="136">
        <v>1</v>
      </c>
      <c r="C339" s="135">
        <v>0</v>
      </c>
      <c r="D339" s="135">
        <v>0</v>
      </c>
      <c r="E339" s="135">
        <v>0</v>
      </c>
      <c r="F339" s="135">
        <v>1</v>
      </c>
      <c r="G339" s="148">
        <v>0</v>
      </c>
      <c r="H339" s="135">
        <v>0</v>
      </c>
    </row>
    <row r="340" spans="1:8" x14ac:dyDescent="0.3">
      <c r="A340" s="26" t="s">
        <v>628</v>
      </c>
      <c r="B340" s="136">
        <v>0</v>
      </c>
      <c r="C340" s="135">
        <v>0</v>
      </c>
      <c r="D340" s="135">
        <v>2</v>
      </c>
      <c r="E340" s="135">
        <v>0</v>
      </c>
      <c r="F340" s="135">
        <v>0</v>
      </c>
      <c r="G340" s="148">
        <v>1</v>
      </c>
      <c r="H340" s="135">
        <v>0</v>
      </c>
    </row>
    <row r="341" spans="1:8" x14ac:dyDescent="0.3">
      <c r="B341" s="136"/>
      <c r="C341" s="137"/>
      <c r="D341" s="137"/>
      <c r="E341" s="137"/>
      <c r="F341" s="137"/>
      <c r="G341" s="148"/>
      <c r="H341" s="137"/>
    </row>
    <row r="342" spans="1:8" x14ac:dyDescent="0.3">
      <c r="A342" s="76" t="s">
        <v>675</v>
      </c>
      <c r="B342" s="129">
        <f t="shared" ref="B342:H342" si="19">SUM(B344:B346)</f>
        <v>0</v>
      </c>
      <c r="C342" s="130">
        <f t="shared" si="19"/>
        <v>0</v>
      </c>
      <c r="D342" s="130">
        <f t="shared" si="19"/>
        <v>0</v>
      </c>
      <c r="E342" s="130">
        <f t="shared" si="19"/>
        <v>0</v>
      </c>
      <c r="F342" s="130">
        <f t="shared" si="19"/>
        <v>0</v>
      </c>
      <c r="G342" s="213">
        <f>SUM(G344:G346)</f>
        <v>60</v>
      </c>
      <c r="H342" s="130">
        <f t="shared" si="19"/>
        <v>124</v>
      </c>
    </row>
    <row r="343" spans="1:8" x14ac:dyDescent="0.3">
      <c r="A343" s="76"/>
      <c r="B343" s="129"/>
      <c r="C343" s="130"/>
      <c r="D343" s="130"/>
      <c r="E343" s="130"/>
      <c r="F343" s="130"/>
      <c r="G343" s="213"/>
      <c r="H343" s="130"/>
    </row>
    <row r="344" spans="1:8" x14ac:dyDescent="0.3">
      <c r="A344" s="6" t="s">
        <v>606</v>
      </c>
      <c r="B344" s="136">
        <v>0</v>
      </c>
      <c r="C344" s="135">
        <v>0</v>
      </c>
      <c r="D344" s="135">
        <v>0</v>
      </c>
      <c r="E344" s="135">
        <v>0</v>
      </c>
      <c r="F344" s="135">
        <v>0</v>
      </c>
      <c r="G344" s="148">
        <v>24</v>
      </c>
      <c r="H344" s="135">
        <v>59</v>
      </c>
    </row>
    <row r="345" spans="1:8" x14ac:dyDescent="0.3">
      <c r="A345" s="6" t="s">
        <v>618</v>
      </c>
      <c r="B345" s="136">
        <v>0</v>
      </c>
      <c r="C345" s="135">
        <v>0</v>
      </c>
      <c r="D345" s="135">
        <v>0</v>
      </c>
      <c r="E345" s="135">
        <v>0</v>
      </c>
      <c r="F345" s="135">
        <v>0</v>
      </c>
      <c r="G345" s="148">
        <v>34</v>
      </c>
      <c r="H345" s="135">
        <v>62</v>
      </c>
    </row>
    <row r="346" spans="1:8" x14ac:dyDescent="0.3">
      <c r="A346" s="6" t="s">
        <v>676</v>
      </c>
      <c r="B346" s="136">
        <v>0</v>
      </c>
      <c r="C346" s="135">
        <v>0</v>
      </c>
      <c r="D346" s="135">
        <v>0</v>
      </c>
      <c r="E346" s="135">
        <v>0</v>
      </c>
      <c r="F346" s="135">
        <v>0</v>
      </c>
      <c r="G346" s="148">
        <v>2</v>
      </c>
      <c r="H346" s="135">
        <v>3</v>
      </c>
    </row>
    <row r="347" spans="1:8" x14ac:dyDescent="0.3">
      <c r="A347" s="26"/>
      <c r="B347" s="136"/>
      <c r="C347" s="135"/>
      <c r="D347" s="135"/>
      <c r="E347" s="135"/>
      <c r="F347" s="135"/>
      <c r="G347" s="148"/>
      <c r="H347" s="135"/>
    </row>
    <row r="348" spans="1:8" x14ac:dyDescent="0.3">
      <c r="A348" s="138" t="s">
        <v>527</v>
      </c>
      <c r="B348" s="129">
        <f t="shared" ref="B348:H348" si="20">SUM(B350:B363)</f>
        <v>3481</v>
      </c>
      <c r="C348" s="130">
        <f t="shared" si="20"/>
        <v>2824</v>
      </c>
      <c r="D348" s="130">
        <f t="shared" si="20"/>
        <v>3031</v>
      </c>
      <c r="E348" s="130">
        <f t="shared" si="20"/>
        <v>3102</v>
      </c>
      <c r="F348" s="130">
        <f t="shared" si="20"/>
        <v>3338</v>
      </c>
      <c r="G348" s="213">
        <f t="shared" si="20"/>
        <v>3771</v>
      </c>
      <c r="H348" s="130">
        <f t="shared" si="20"/>
        <v>3376</v>
      </c>
    </row>
    <row r="349" spans="1:8" x14ac:dyDescent="0.3">
      <c r="A349" s="26"/>
      <c r="B349" s="134"/>
      <c r="C349" s="135"/>
      <c r="D349" s="135"/>
      <c r="E349" s="135"/>
      <c r="F349" s="135"/>
      <c r="G349" s="148"/>
      <c r="H349" s="135"/>
    </row>
    <row r="350" spans="1:8" x14ac:dyDescent="0.3">
      <c r="A350" s="24" t="s">
        <v>668</v>
      </c>
      <c r="B350" s="136">
        <v>5</v>
      </c>
      <c r="C350" s="135">
        <v>9</v>
      </c>
      <c r="D350" s="135">
        <v>16</v>
      </c>
      <c r="E350" s="135">
        <v>14</v>
      </c>
      <c r="F350" s="135">
        <v>19</v>
      </c>
      <c r="G350" s="148">
        <v>43</v>
      </c>
      <c r="H350" s="135">
        <v>18</v>
      </c>
    </row>
    <row r="351" spans="1:8" x14ac:dyDescent="0.3">
      <c r="A351" s="24" t="s">
        <v>199</v>
      </c>
      <c r="B351" s="136">
        <v>24</v>
      </c>
      <c r="C351" s="135">
        <v>29</v>
      </c>
      <c r="D351" s="135">
        <v>24</v>
      </c>
      <c r="E351" s="135">
        <v>30</v>
      </c>
      <c r="F351" s="135">
        <v>22</v>
      </c>
      <c r="G351" s="148">
        <v>26</v>
      </c>
      <c r="H351" s="135">
        <v>12</v>
      </c>
    </row>
    <row r="352" spans="1:8" x14ac:dyDescent="0.3">
      <c r="A352" s="6" t="s">
        <v>201</v>
      </c>
      <c r="B352" s="136">
        <v>89</v>
      </c>
      <c r="C352" s="135">
        <v>122</v>
      </c>
      <c r="D352" s="135">
        <v>107</v>
      </c>
      <c r="E352" s="135">
        <v>60</v>
      </c>
      <c r="F352" s="135">
        <v>19</v>
      </c>
      <c r="G352" s="148">
        <v>82</v>
      </c>
      <c r="H352" s="135">
        <v>30</v>
      </c>
    </row>
    <row r="353" spans="1:8" s="2" customFormat="1" x14ac:dyDescent="0.3">
      <c r="A353" s="6" t="s">
        <v>205</v>
      </c>
      <c r="B353" s="136">
        <v>13</v>
      </c>
      <c r="C353" s="135">
        <v>70</v>
      </c>
      <c r="D353" s="135">
        <v>30</v>
      </c>
      <c r="E353" s="135">
        <v>6</v>
      </c>
      <c r="F353" s="135">
        <v>28</v>
      </c>
      <c r="G353" s="148">
        <v>183</v>
      </c>
      <c r="H353" s="135">
        <v>205</v>
      </c>
    </row>
    <row r="354" spans="1:8" x14ac:dyDescent="0.3">
      <c r="A354" s="6" t="s">
        <v>206</v>
      </c>
      <c r="B354" s="136">
        <v>60</v>
      </c>
      <c r="C354" s="135">
        <v>4</v>
      </c>
      <c r="D354" s="135">
        <v>16</v>
      </c>
      <c r="E354" s="135">
        <v>16</v>
      </c>
      <c r="F354" s="135">
        <v>14</v>
      </c>
      <c r="G354" s="148">
        <v>2</v>
      </c>
      <c r="H354" s="135">
        <v>27</v>
      </c>
    </row>
    <row r="355" spans="1:8" x14ac:dyDescent="0.3">
      <c r="A355" s="6" t="s">
        <v>220</v>
      </c>
      <c r="B355" s="136">
        <v>362</v>
      </c>
      <c r="C355" s="135">
        <v>298</v>
      </c>
      <c r="D355" s="135">
        <v>295</v>
      </c>
      <c r="E355" s="135">
        <v>461</v>
      </c>
      <c r="F355" s="135">
        <v>626</v>
      </c>
      <c r="G355" s="148">
        <v>662</v>
      </c>
      <c r="H355" s="135">
        <v>584</v>
      </c>
    </row>
    <row r="356" spans="1:8" x14ac:dyDescent="0.3">
      <c r="A356" s="72" t="s">
        <v>363</v>
      </c>
      <c r="B356" s="136">
        <v>97</v>
      </c>
      <c r="C356" s="135">
        <v>115</v>
      </c>
      <c r="D356" s="135">
        <v>119</v>
      </c>
      <c r="E356" s="135">
        <v>135</v>
      </c>
      <c r="F356" s="135">
        <v>156</v>
      </c>
      <c r="G356" s="148">
        <v>128</v>
      </c>
      <c r="H356" s="135">
        <v>206</v>
      </c>
    </row>
    <row r="357" spans="1:8" x14ac:dyDescent="0.3">
      <c r="A357" s="21" t="s">
        <v>227</v>
      </c>
      <c r="B357" s="136">
        <v>152</v>
      </c>
      <c r="C357" s="135">
        <v>1</v>
      </c>
      <c r="D357" s="135">
        <v>72</v>
      </c>
      <c r="E357" s="135">
        <v>79</v>
      </c>
      <c r="F357" s="135">
        <v>134</v>
      </c>
      <c r="G357" s="148">
        <v>141</v>
      </c>
      <c r="H357" s="135">
        <v>0</v>
      </c>
    </row>
    <row r="358" spans="1:8" x14ac:dyDescent="0.3">
      <c r="A358" s="21" t="s">
        <v>625</v>
      </c>
      <c r="B358" s="136">
        <v>0</v>
      </c>
      <c r="C358" s="135">
        <v>0</v>
      </c>
      <c r="D358" s="135">
        <v>0</v>
      </c>
      <c r="E358" s="135">
        <v>0</v>
      </c>
      <c r="F358" s="135">
        <v>0</v>
      </c>
      <c r="G358" s="148">
        <v>30</v>
      </c>
      <c r="H358" s="135">
        <v>10</v>
      </c>
    </row>
    <row r="359" spans="1:8" x14ac:dyDescent="0.3">
      <c r="A359" s="21" t="s">
        <v>237</v>
      </c>
      <c r="B359" s="136">
        <v>705</v>
      </c>
      <c r="C359" s="135">
        <v>353</v>
      </c>
      <c r="D359" s="135">
        <v>324</v>
      </c>
      <c r="E359" s="135">
        <v>294</v>
      </c>
      <c r="F359" s="135">
        <v>410</v>
      </c>
      <c r="G359" s="148">
        <v>395</v>
      </c>
      <c r="H359" s="135">
        <v>359</v>
      </c>
    </row>
    <row r="360" spans="1:8" x14ac:dyDescent="0.3">
      <c r="A360" s="6" t="s">
        <v>239</v>
      </c>
      <c r="B360" s="136">
        <v>323</v>
      </c>
      <c r="C360" s="135">
        <v>401</v>
      </c>
      <c r="D360" s="135">
        <v>551</v>
      </c>
      <c r="E360" s="135">
        <v>538</v>
      </c>
      <c r="F360" s="135">
        <v>581</v>
      </c>
      <c r="G360" s="148">
        <v>625</v>
      </c>
      <c r="H360" s="135">
        <v>644</v>
      </c>
    </row>
    <row r="361" spans="1:8" x14ac:dyDescent="0.3">
      <c r="A361" s="6" t="s">
        <v>241</v>
      </c>
      <c r="B361" s="136">
        <v>8</v>
      </c>
      <c r="C361" s="135">
        <v>6</v>
      </c>
      <c r="D361" s="135">
        <v>4</v>
      </c>
      <c r="E361" s="135">
        <v>8</v>
      </c>
      <c r="F361" s="135">
        <v>1</v>
      </c>
      <c r="G361" s="148">
        <v>20</v>
      </c>
      <c r="H361" s="135">
        <v>139</v>
      </c>
    </row>
    <row r="362" spans="1:8" x14ac:dyDescent="0.3">
      <c r="A362" s="21" t="s">
        <v>243</v>
      </c>
      <c r="B362" s="136">
        <v>1598</v>
      </c>
      <c r="C362" s="135">
        <v>1354</v>
      </c>
      <c r="D362" s="135">
        <v>1382</v>
      </c>
      <c r="E362" s="135">
        <v>1246</v>
      </c>
      <c r="F362" s="135">
        <v>1253</v>
      </c>
      <c r="G362" s="148">
        <v>1381</v>
      </c>
      <c r="H362" s="135">
        <v>1077</v>
      </c>
    </row>
    <row r="363" spans="1:8" x14ac:dyDescent="0.3">
      <c r="A363" s="6" t="s">
        <v>219</v>
      </c>
      <c r="B363" s="136">
        <v>45</v>
      </c>
      <c r="C363" s="135">
        <v>62</v>
      </c>
      <c r="D363" s="135">
        <v>91</v>
      </c>
      <c r="E363" s="135">
        <v>215</v>
      </c>
      <c r="F363" s="135">
        <v>75</v>
      </c>
      <c r="G363" s="148">
        <v>53</v>
      </c>
      <c r="H363" s="135">
        <v>65</v>
      </c>
    </row>
    <row r="364" spans="1:8" x14ac:dyDescent="0.3">
      <c r="A364" s="26"/>
      <c r="B364" s="134"/>
      <c r="C364" s="135"/>
      <c r="D364" s="135"/>
      <c r="E364" s="135"/>
      <c r="F364" s="135"/>
      <c r="G364" s="148"/>
      <c r="H364" s="135"/>
    </row>
    <row r="365" spans="1:8" x14ac:dyDescent="0.3">
      <c r="A365" s="37" t="s">
        <v>186</v>
      </c>
      <c r="B365" s="129">
        <f t="shared" ref="B365:G365" si="21">SUM(B367:B384)</f>
        <v>1228</v>
      </c>
      <c r="C365" s="130">
        <f t="shared" si="21"/>
        <v>1137</v>
      </c>
      <c r="D365" s="130">
        <f t="shared" si="21"/>
        <v>1231</v>
      </c>
      <c r="E365" s="130">
        <f t="shared" si="21"/>
        <v>1073</v>
      </c>
      <c r="F365" s="130">
        <f t="shared" si="21"/>
        <v>1003</v>
      </c>
      <c r="G365" s="213">
        <f t="shared" si="21"/>
        <v>1066</v>
      </c>
      <c r="H365" s="130">
        <f>SUM(H367:H384)</f>
        <v>897</v>
      </c>
    </row>
    <row r="366" spans="1:8" x14ac:dyDescent="0.3">
      <c r="A366" s="26"/>
      <c r="B366" s="134"/>
      <c r="C366" s="135"/>
      <c r="D366" s="135"/>
      <c r="E366" s="135"/>
      <c r="F366" s="135"/>
      <c r="G366" s="148"/>
      <c r="H366" s="135"/>
    </row>
    <row r="367" spans="1:8" x14ac:dyDescent="0.3">
      <c r="A367" s="31" t="s">
        <v>351</v>
      </c>
      <c r="B367" s="136">
        <v>0</v>
      </c>
      <c r="C367" s="135">
        <v>95</v>
      </c>
      <c r="D367" s="135">
        <v>9</v>
      </c>
      <c r="E367" s="135">
        <v>32</v>
      </c>
      <c r="F367" s="135">
        <v>30</v>
      </c>
      <c r="G367" s="148">
        <v>31</v>
      </c>
      <c r="H367" s="135">
        <v>19</v>
      </c>
    </row>
    <row r="368" spans="1:8" x14ac:dyDescent="0.3">
      <c r="A368" s="24" t="s">
        <v>604</v>
      </c>
      <c r="B368" s="136">
        <v>0</v>
      </c>
      <c r="C368" s="135">
        <v>0</v>
      </c>
      <c r="D368" s="135">
        <v>0</v>
      </c>
      <c r="E368" s="135">
        <v>0</v>
      </c>
      <c r="F368" s="135">
        <v>0</v>
      </c>
      <c r="G368" s="148">
        <v>5</v>
      </c>
      <c r="H368" s="135">
        <v>4</v>
      </c>
    </row>
    <row r="369" spans="1:8" x14ac:dyDescent="0.3">
      <c r="A369" s="31" t="s">
        <v>352</v>
      </c>
      <c r="B369" s="136">
        <v>0</v>
      </c>
      <c r="C369" s="135">
        <v>0</v>
      </c>
      <c r="D369" s="135">
        <v>2</v>
      </c>
      <c r="E369" s="135">
        <v>12</v>
      </c>
      <c r="F369" s="135">
        <v>0</v>
      </c>
      <c r="G369" s="148">
        <v>0</v>
      </c>
      <c r="H369" s="135">
        <v>0</v>
      </c>
    </row>
    <row r="370" spans="1:8" x14ac:dyDescent="0.3">
      <c r="A370" s="31" t="s">
        <v>353</v>
      </c>
      <c r="B370" s="136">
        <v>0</v>
      </c>
      <c r="C370" s="135">
        <v>0</v>
      </c>
      <c r="D370" s="135">
        <v>2</v>
      </c>
      <c r="E370" s="135">
        <v>8</v>
      </c>
      <c r="F370" s="135">
        <v>0</v>
      </c>
      <c r="G370" s="148">
        <v>12</v>
      </c>
      <c r="H370" s="135">
        <v>12</v>
      </c>
    </row>
    <row r="371" spans="1:8" x14ac:dyDescent="0.3">
      <c r="A371" s="31" t="s">
        <v>354</v>
      </c>
      <c r="B371" s="136">
        <v>0</v>
      </c>
      <c r="C371" s="135">
        <v>0</v>
      </c>
      <c r="D371" s="135">
        <v>1</v>
      </c>
      <c r="E371" s="135">
        <v>12</v>
      </c>
      <c r="F371" s="135">
        <v>0</v>
      </c>
      <c r="G371" s="148">
        <v>29</v>
      </c>
      <c r="H371" s="135">
        <v>29</v>
      </c>
    </row>
    <row r="372" spans="1:8" x14ac:dyDescent="0.3">
      <c r="A372" s="31" t="s">
        <v>355</v>
      </c>
      <c r="B372" s="136">
        <v>0</v>
      </c>
      <c r="C372" s="135">
        <v>0</v>
      </c>
      <c r="D372" s="135">
        <v>15</v>
      </c>
      <c r="E372" s="135">
        <v>13</v>
      </c>
      <c r="F372" s="135">
        <v>34</v>
      </c>
      <c r="G372" s="148">
        <v>18</v>
      </c>
      <c r="H372" s="135">
        <v>29</v>
      </c>
    </row>
    <row r="373" spans="1:8" x14ac:dyDescent="0.3">
      <c r="A373" s="31" t="s">
        <v>359</v>
      </c>
      <c r="B373" s="136">
        <v>0</v>
      </c>
      <c r="C373" s="135">
        <v>1</v>
      </c>
      <c r="D373" s="135">
        <v>1</v>
      </c>
      <c r="E373" s="135">
        <v>0</v>
      </c>
      <c r="F373" s="135">
        <v>0</v>
      </c>
      <c r="G373" s="148">
        <v>0</v>
      </c>
      <c r="H373" s="135">
        <v>0</v>
      </c>
    </row>
    <row r="374" spans="1:8" x14ac:dyDescent="0.3">
      <c r="A374" s="6" t="s">
        <v>212</v>
      </c>
      <c r="B374" s="136">
        <v>0</v>
      </c>
      <c r="C374" s="135">
        <v>3</v>
      </c>
      <c r="D374" s="135">
        <v>2</v>
      </c>
      <c r="E374" s="135">
        <v>2</v>
      </c>
      <c r="F374" s="135">
        <v>11</v>
      </c>
      <c r="G374" s="148">
        <v>9</v>
      </c>
      <c r="H374" s="135">
        <v>9</v>
      </c>
    </row>
    <row r="375" spans="1:8" x14ac:dyDescent="0.3">
      <c r="A375" s="31" t="s">
        <v>360</v>
      </c>
      <c r="B375" s="136">
        <v>0</v>
      </c>
      <c r="C375" s="135">
        <v>0</v>
      </c>
      <c r="D375" s="135">
        <v>1</v>
      </c>
      <c r="E375" s="135">
        <v>3</v>
      </c>
      <c r="F375" s="135">
        <v>5</v>
      </c>
      <c r="G375" s="148">
        <v>0</v>
      </c>
      <c r="H375" s="135">
        <v>0</v>
      </c>
    </row>
    <row r="376" spans="1:8" x14ac:dyDescent="0.3">
      <c r="A376" s="31" t="s">
        <v>538</v>
      </c>
      <c r="B376" s="136">
        <v>43</v>
      </c>
      <c r="C376" s="135">
        <v>22</v>
      </c>
      <c r="D376" s="135">
        <v>65</v>
      </c>
      <c r="E376" s="135">
        <v>98</v>
      </c>
      <c r="F376" s="135">
        <v>114</v>
      </c>
      <c r="G376" s="148">
        <v>154</v>
      </c>
      <c r="H376" s="135">
        <v>141</v>
      </c>
    </row>
    <row r="377" spans="1:8" x14ac:dyDescent="0.3">
      <c r="A377" s="31" t="s">
        <v>362</v>
      </c>
      <c r="B377" s="136">
        <v>0</v>
      </c>
      <c r="C377" s="135">
        <v>0</v>
      </c>
      <c r="D377" s="135">
        <v>0</v>
      </c>
      <c r="E377" s="135">
        <v>2</v>
      </c>
      <c r="F377" s="135">
        <v>1</v>
      </c>
      <c r="G377" s="148">
        <v>0</v>
      </c>
      <c r="H377" s="135">
        <v>0</v>
      </c>
    </row>
    <row r="378" spans="1:8" x14ac:dyDescent="0.3">
      <c r="A378" s="31" t="s">
        <v>364</v>
      </c>
      <c r="B378" s="136">
        <v>0</v>
      </c>
      <c r="C378" s="135">
        <v>0</v>
      </c>
      <c r="D378" s="135">
        <v>3</v>
      </c>
      <c r="E378" s="135">
        <v>14</v>
      </c>
      <c r="F378" s="135">
        <v>0</v>
      </c>
      <c r="G378" s="148">
        <v>18</v>
      </c>
      <c r="H378" s="135">
        <v>0</v>
      </c>
    </row>
    <row r="379" spans="1:8" x14ac:dyDescent="0.3">
      <c r="A379" s="31" t="s">
        <v>365</v>
      </c>
      <c r="B379" s="146">
        <v>0</v>
      </c>
      <c r="C379" s="147">
        <v>0</v>
      </c>
      <c r="D379" s="148">
        <v>4</v>
      </c>
      <c r="E379" s="135">
        <v>3</v>
      </c>
      <c r="F379" s="135">
        <v>0</v>
      </c>
      <c r="G379" s="148">
        <v>3</v>
      </c>
      <c r="H379" s="135">
        <v>6</v>
      </c>
    </row>
    <row r="380" spans="1:8" x14ac:dyDescent="0.3">
      <c r="A380" s="6" t="s">
        <v>626</v>
      </c>
      <c r="B380" s="136">
        <v>0</v>
      </c>
      <c r="C380" s="135">
        <v>4</v>
      </c>
      <c r="D380" s="135">
        <v>0</v>
      </c>
      <c r="E380" s="135">
        <v>4</v>
      </c>
      <c r="F380" s="135">
        <v>10</v>
      </c>
      <c r="G380" s="148">
        <v>11</v>
      </c>
      <c r="H380" s="135">
        <v>102</v>
      </c>
    </row>
    <row r="381" spans="1:8" x14ac:dyDescent="0.3">
      <c r="A381" s="6" t="s">
        <v>236</v>
      </c>
      <c r="B381" s="136">
        <v>0</v>
      </c>
      <c r="C381" s="135">
        <v>69</v>
      </c>
      <c r="D381" s="135">
        <v>100</v>
      </c>
      <c r="E381" s="135">
        <v>197</v>
      </c>
      <c r="F381" s="135">
        <v>318</v>
      </c>
      <c r="G381" s="148">
        <v>329</v>
      </c>
      <c r="H381" s="135">
        <v>316</v>
      </c>
    </row>
    <row r="382" spans="1:8" x14ac:dyDescent="0.3">
      <c r="A382" s="31" t="s">
        <v>366</v>
      </c>
      <c r="B382" s="136">
        <v>0</v>
      </c>
      <c r="C382" s="135">
        <v>0</v>
      </c>
      <c r="D382" s="135">
        <v>1</v>
      </c>
      <c r="E382" s="135">
        <v>35</v>
      </c>
      <c r="F382" s="135">
        <v>0</v>
      </c>
      <c r="G382" s="148">
        <v>48</v>
      </c>
      <c r="H382" s="135">
        <v>56</v>
      </c>
    </row>
    <row r="383" spans="1:8" x14ac:dyDescent="0.3">
      <c r="A383" s="139" t="s">
        <v>184</v>
      </c>
      <c r="B383" s="136">
        <v>75</v>
      </c>
      <c r="C383" s="135">
        <v>88</v>
      </c>
      <c r="D383" s="135">
        <v>0</v>
      </c>
      <c r="E383" s="135">
        <v>46</v>
      </c>
      <c r="F383" s="135">
        <v>59</v>
      </c>
      <c r="G383" s="148">
        <v>0</v>
      </c>
      <c r="H383" s="135">
        <v>0</v>
      </c>
    </row>
    <row r="384" spans="1:8" x14ac:dyDescent="0.3">
      <c r="A384" s="21" t="s">
        <v>51</v>
      </c>
      <c r="B384" s="136">
        <v>1110</v>
      </c>
      <c r="C384" s="135">
        <v>855</v>
      </c>
      <c r="D384" s="135">
        <v>1025</v>
      </c>
      <c r="E384" s="135">
        <v>592</v>
      </c>
      <c r="F384" s="135">
        <v>421</v>
      </c>
      <c r="G384" s="148">
        <v>399</v>
      </c>
      <c r="H384" s="135">
        <v>174</v>
      </c>
    </row>
    <row r="385" spans="1:8" x14ac:dyDescent="0.3">
      <c r="A385" s="21"/>
      <c r="B385" s="136"/>
      <c r="C385" s="135"/>
      <c r="D385" s="135"/>
      <c r="E385" s="135"/>
      <c r="F385" s="135"/>
      <c r="G385" s="148"/>
      <c r="H385" s="135"/>
    </row>
    <row r="386" spans="1:8" x14ac:dyDescent="0.3">
      <c r="A386" s="2" t="s">
        <v>432</v>
      </c>
      <c r="B386" s="129">
        <f t="shared" ref="B386:G386" si="22">SUM(B388:B395)</f>
        <v>338</v>
      </c>
      <c r="C386" s="130">
        <f t="shared" si="22"/>
        <v>276</v>
      </c>
      <c r="D386" s="130">
        <f t="shared" si="22"/>
        <v>259</v>
      </c>
      <c r="E386" s="130">
        <f t="shared" si="22"/>
        <v>177</v>
      </c>
      <c r="F386" s="130">
        <f t="shared" si="22"/>
        <v>135</v>
      </c>
      <c r="G386" s="213">
        <f t="shared" si="22"/>
        <v>137</v>
      </c>
      <c r="H386" s="130">
        <f>SUM(H388:H395)</f>
        <v>134</v>
      </c>
    </row>
    <row r="387" spans="1:8" x14ac:dyDescent="0.3">
      <c r="B387" s="140"/>
      <c r="C387" s="38"/>
      <c r="D387" s="38"/>
      <c r="E387" s="38"/>
      <c r="F387" s="38"/>
      <c r="G387" s="147"/>
      <c r="H387" s="38"/>
    </row>
    <row r="388" spans="1:8" x14ac:dyDescent="0.3">
      <c r="A388" s="31" t="s">
        <v>356</v>
      </c>
      <c r="B388" s="136">
        <v>0</v>
      </c>
      <c r="C388" s="135">
        <v>0</v>
      </c>
      <c r="D388" s="135">
        <v>4</v>
      </c>
      <c r="E388" s="135">
        <v>20</v>
      </c>
      <c r="F388" s="135">
        <v>6</v>
      </c>
      <c r="G388" s="148">
        <v>35</v>
      </c>
      <c r="H388" s="135">
        <v>7</v>
      </c>
    </row>
    <row r="389" spans="1:8" x14ac:dyDescent="0.3">
      <c r="A389" s="31" t="s">
        <v>357</v>
      </c>
      <c r="B389" s="136">
        <v>0</v>
      </c>
      <c r="C389" s="135">
        <v>0</v>
      </c>
      <c r="D389" s="135">
        <v>4</v>
      </c>
      <c r="E389" s="135">
        <v>0</v>
      </c>
      <c r="F389" s="135">
        <v>0</v>
      </c>
      <c r="G389" s="148">
        <v>0</v>
      </c>
      <c r="H389" s="135">
        <v>0</v>
      </c>
    </row>
    <row r="390" spans="1:8" x14ac:dyDescent="0.3">
      <c r="A390" s="141" t="s">
        <v>358</v>
      </c>
      <c r="B390" s="136">
        <v>0</v>
      </c>
      <c r="C390" s="135">
        <v>0</v>
      </c>
      <c r="D390" s="135">
        <v>1</v>
      </c>
      <c r="E390" s="135">
        <v>17</v>
      </c>
      <c r="F390" s="135">
        <v>0</v>
      </c>
      <c r="G390" s="148">
        <v>7</v>
      </c>
      <c r="H390" s="135">
        <v>19</v>
      </c>
    </row>
    <row r="391" spans="1:8" x14ac:dyDescent="0.3">
      <c r="A391" s="25" t="s">
        <v>607</v>
      </c>
      <c r="B391" s="136">
        <v>0</v>
      </c>
      <c r="C391" s="135">
        <v>0</v>
      </c>
      <c r="D391" s="135">
        <v>0</v>
      </c>
      <c r="E391" s="135">
        <v>0</v>
      </c>
      <c r="F391" s="135">
        <v>6</v>
      </c>
      <c r="G391" s="148">
        <v>6</v>
      </c>
      <c r="H391" s="135">
        <v>9</v>
      </c>
    </row>
    <row r="392" spans="1:8" x14ac:dyDescent="0.3">
      <c r="A392" s="21" t="s">
        <v>612</v>
      </c>
      <c r="B392" s="136">
        <v>0</v>
      </c>
      <c r="C392" s="135">
        <v>0</v>
      </c>
      <c r="D392" s="135">
        <v>0</v>
      </c>
      <c r="E392" s="135">
        <v>0</v>
      </c>
      <c r="F392" s="135">
        <v>5</v>
      </c>
      <c r="G392" s="148">
        <v>2</v>
      </c>
      <c r="H392" s="135">
        <v>4</v>
      </c>
    </row>
    <row r="393" spans="1:8" x14ac:dyDescent="0.3">
      <c r="A393" s="21" t="s">
        <v>611</v>
      </c>
      <c r="B393" s="136">
        <v>0</v>
      </c>
      <c r="C393" s="135">
        <v>0</v>
      </c>
      <c r="D393" s="135">
        <v>0</v>
      </c>
      <c r="E393" s="135">
        <v>0</v>
      </c>
      <c r="F393" s="135">
        <v>1</v>
      </c>
      <c r="G393" s="148">
        <v>2</v>
      </c>
      <c r="H393" s="135">
        <v>0</v>
      </c>
    </row>
    <row r="394" spans="1:8" x14ac:dyDescent="0.3">
      <c r="A394" s="21" t="s">
        <v>610</v>
      </c>
      <c r="B394" s="136">
        <v>0</v>
      </c>
      <c r="C394" s="135">
        <v>0</v>
      </c>
      <c r="D394" s="135">
        <v>0</v>
      </c>
      <c r="E394" s="135">
        <v>0</v>
      </c>
      <c r="F394" s="135">
        <v>0</v>
      </c>
      <c r="G394" s="148">
        <v>1</v>
      </c>
      <c r="H394" s="135">
        <v>8</v>
      </c>
    </row>
    <row r="395" spans="1:8" x14ac:dyDescent="0.3">
      <c r="A395" s="31" t="s">
        <v>361</v>
      </c>
      <c r="B395" s="136">
        <v>338</v>
      </c>
      <c r="C395" s="135">
        <v>276</v>
      </c>
      <c r="D395" s="135">
        <v>250</v>
      </c>
      <c r="E395" s="135">
        <v>140</v>
      </c>
      <c r="F395" s="135">
        <v>117</v>
      </c>
      <c r="G395" s="148">
        <v>84</v>
      </c>
      <c r="H395" s="135">
        <v>87</v>
      </c>
    </row>
    <row r="396" spans="1:8" x14ac:dyDescent="0.3">
      <c r="B396" s="140"/>
      <c r="C396" s="38"/>
      <c r="D396" s="38"/>
      <c r="E396" s="38"/>
      <c r="F396" s="38"/>
      <c r="G396" s="147"/>
      <c r="H396" s="38"/>
    </row>
    <row r="397" spans="1:8" x14ac:dyDescent="0.3">
      <c r="A397" s="76" t="s">
        <v>187</v>
      </c>
      <c r="B397" s="129">
        <f t="shared" ref="B397:G397" si="23">SUM(B399:B408)</f>
        <v>706</v>
      </c>
      <c r="C397" s="130">
        <f t="shared" si="23"/>
        <v>306</v>
      </c>
      <c r="D397" s="130">
        <f t="shared" si="23"/>
        <v>245</v>
      </c>
      <c r="E397" s="130">
        <f t="shared" si="23"/>
        <v>290</v>
      </c>
      <c r="F397" s="130">
        <f t="shared" si="23"/>
        <v>335</v>
      </c>
      <c r="G397" s="213">
        <f t="shared" si="23"/>
        <v>127</v>
      </c>
      <c r="H397" s="130">
        <f>SUM(H399:H408)</f>
        <v>257</v>
      </c>
    </row>
    <row r="398" spans="1:8" x14ac:dyDescent="0.3">
      <c r="A398" s="76"/>
      <c r="B398" s="70"/>
      <c r="C398" s="135"/>
      <c r="D398" s="135"/>
      <c r="E398" s="135"/>
      <c r="F398" s="135"/>
      <c r="G398" s="148"/>
      <c r="H398" s="135"/>
    </row>
    <row r="399" spans="1:8" x14ac:dyDescent="0.3">
      <c r="A399" s="31" t="s">
        <v>378</v>
      </c>
      <c r="B399" s="136">
        <v>122</v>
      </c>
      <c r="C399" s="135">
        <v>13</v>
      </c>
      <c r="D399" s="135">
        <v>3</v>
      </c>
      <c r="E399" s="135">
        <v>9</v>
      </c>
      <c r="F399" s="135">
        <v>64</v>
      </c>
      <c r="G399" s="148">
        <v>48</v>
      </c>
      <c r="H399" s="135">
        <v>46</v>
      </c>
    </row>
    <row r="400" spans="1:8" x14ac:dyDescent="0.3">
      <c r="A400" s="24" t="s">
        <v>579</v>
      </c>
      <c r="B400" s="136">
        <v>0</v>
      </c>
      <c r="C400" s="135">
        <v>0</v>
      </c>
      <c r="D400" s="135">
        <v>0</v>
      </c>
      <c r="E400" s="135">
        <v>0</v>
      </c>
      <c r="F400" s="135">
        <v>1</v>
      </c>
      <c r="G400" s="148">
        <v>3</v>
      </c>
      <c r="H400" s="135">
        <v>1</v>
      </c>
    </row>
    <row r="401" spans="1:8" x14ac:dyDescent="0.3">
      <c r="A401" s="31" t="s">
        <v>379</v>
      </c>
      <c r="B401" s="136">
        <v>104</v>
      </c>
      <c r="C401" s="135">
        <v>68</v>
      </c>
      <c r="D401" s="135">
        <v>40</v>
      </c>
      <c r="E401" s="135">
        <v>12</v>
      </c>
      <c r="F401" s="135">
        <v>19</v>
      </c>
      <c r="G401" s="148">
        <v>20</v>
      </c>
      <c r="H401" s="135">
        <v>14</v>
      </c>
    </row>
    <row r="402" spans="1:8" x14ac:dyDescent="0.3">
      <c r="A402" s="31" t="s">
        <v>375</v>
      </c>
      <c r="B402" s="136">
        <v>0</v>
      </c>
      <c r="C402" s="135">
        <v>0</v>
      </c>
      <c r="D402" s="135">
        <v>24</v>
      </c>
      <c r="E402" s="135">
        <v>11</v>
      </c>
      <c r="F402" s="135">
        <v>1</v>
      </c>
      <c r="G402" s="148">
        <v>21</v>
      </c>
      <c r="H402" s="135">
        <v>133</v>
      </c>
    </row>
    <row r="403" spans="1:8" x14ac:dyDescent="0.3">
      <c r="A403" s="31" t="s">
        <v>613</v>
      </c>
      <c r="B403" s="136">
        <v>0</v>
      </c>
      <c r="C403" s="135">
        <v>0</v>
      </c>
      <c r="D403" s="135">
        <v>0</v>
      </c>
      <c r="E403" s="135">
        <v>0</v>
      </c>
      <c r="F403" s="135">
        <v>0</v>
      </c>
      <c r="G403" s="148">
        <v>1</v>
      </c>
      <c r="H403" s="135">
        <v>1</v>
      </c>
    </row>
    <row r="404" spans="1:8" x14ac:dyDescent="0.3">
      <c r="A404" s="94" t="s">
        <v>247</v>
      </c>
      <c r="B404" s="136">
        <v>0</v>
      </c>
      <c r="C404" s="135">
        <v>27</v>
      </c>
      <c r="D404" s="135">
        <v>22</v>
      </c>
      <c r="E404" s="135">
        <v>30</v>
      </c>
      <c r="F404" s="135">
        <v>17</v>
      </c>
      <c r="G404" s="148">
        <v>6</v>
      </c>
      <c r="H404" s="135">
        <v>0</v>
      </c>
    </row>
    <row r="405" spans="1:8" x14ac:dyDescent="0.3">
      <c r="A405" s="94" t="s">
        <v>662</v>
      </c>
      <c r="B405" s="136">
        <v>0</v>
      </c>
      <c r="C405" s="135">
        <v>138</v>
      </c>
      <c r="D405" s="135">
        <v>114</v>
      </c>
      <c r="E405" s="135">
        <v>202</v>
      </c>
      <c r="F405" s="135">
        <v>209</v>
      </c>
      <c r="G405" s="148">
        <v>0</v>
      </c>
      <c r="H405" s="135">
        <v>31</v>
      </c>
    </row>
    <row r="406" spans="1:8" x14ac:dyDescent="0.3">
      <c r="A406" s="6" t="s">
        <v>225</v>
      </c>
      <c r="B406" s="136">
        <v>0</v>
      </c>
      <c r="C406" s="135">
        <v>1</v>
      </c>
      <c r="D406" s="135">
        <v>1</v>
      </c>
      <c r="E406" s="135">
        <v>1</v>
      </c>
      <c r="F406" s="135">
        <v>4</v>
      </c>
      <c r="G406" s="148">
        <v>10</v>
      </c>
      <c r="H406" s="135">
        <v>18</v>
      </c>
    </row>
    <row r="407" spans="1:8" x14ac:dyDescent="0.3">
      <c r="A407" s="6" t="s">
        <v>238</v>
      </c>
      <c r="B407" s="136">
        <v>0</v>
      </c>
      <c r="C407" s="135">
        <v>1</v>
      </c>
      <c r="D407" s="135">
        <v>1</v>
      </c>
      <c r="E407" s="135">
        <v>0</v>
      </c>
      <c r="F407" s="135">
        <v>0</v>
      </c>
      <c r="G407" s="148">
        <v>0</v>
      </c>
      <c r="H407" s="135">
        <v>0</v>
      </c>
    </row>
    <row r="408" spans="1:8" x14ac:dyDescent="0.3">
      <c r="A408" s="21" t="s">
        <v>52</v>
      </c>
      <c r="B408" s="136">
        <v>480</v>
      </c>
      <c r="C408" s="135">
        <v>58</v>
      </c>
      <c r="D408" s="135">
        <v>40</v>
      </c>
      <c r="E408" s="135">
        <v>25</v>
      </c>
      <c r="F408" s="135">
        <v>20</v>
      </c>
      <c r="G408" s="148">
        <v>18</v>
      </c>
      <c r="H408" s="135">
        <v>13</v>
      </c>
    </row>
    <row r="409" spans="1:8" x14ac:dyDescent="0.3">
      <c r="A409" s="26"/>
      <c r="B409" s="134"/>
      <c r="C409" s="135"/>
      <c r="D409" s="135"/>
      <c r="E409" s="135"/>
      <c r="F409" s="135"/>
      <c r="G409" s="148"/>
      <c r="H409" s="135"/>
    </row>
    <row r="410" spans="1:8" x14ac:dyDescent="0.3">
      <c r="A410" s="37" t="s">
        <v>318</v>
      </c>
      <c r="B410" s="129">
        <f t="shared" ref="B410:G410" si="24">SUM(B412:B418)</f>
        <v>1486</v>
      </c>
      <c r="C410" s="130">
        <f t="shared" si="24"/>
        <v>1636</v>
      </c>
      <c r="D410" s="130">
        <f t="shared" si="24"/>
        <v>1836</v>
      </c>
      <c r="E410" s="130">
        <f t="shared" si="24"/>
        <v>1988</v>
      </c>
      <c r="F410" s="130">
        <f t="shared" si="24"/>
        <v>2575</v>
      </c>
      <c r="G410" s="213">
        <f t="shared" si="24"/>
        <v>2172</v>
      </c>
      <c r="H410" s="130">
        <f>SUM(H412:H418)</f>
        <v>2312</v>
      </c>
    </row>
    <row r="411" spans="1:8" x14ac:dyDescent="0.3">
      <c r="A411" s="26"/>
      <c r="B411" s="134"/>
      <c r="C411" s="135"/>
      <c r="D411" s="135"/>
      <c r="E411" s="135"/>
      <c r="F411" s="135"/>
      <c r="G411" s="148"/>
      <c r="H411" s="135"/>
    </row>
    <row r="412" spans="1:8" x14ac:dyDescent="0.3">
      <c r="A412" s="82" t="s">
        <v>487</v>
      </c>
      <c r="B412" s="136">
        <v>541</v>
      </c>
      <c r="C412" s="135">
        <v>668</v>
      </c>
      <c r="D412" s="135">
        <v>566</v>
      </c>
      <c r="E412" s="135">
        <v>391</v>
      </c>
      <c r="F412" s="135">
        <v>746</v>
      </c>
      <c r="G412" s="148">
        <v>664</v>
      </c>
      <c r="H412" s="135">
        <v>653</v>
      </c>
    </row>
    <row r="413" spans="1:8" x14ac:dyDescent="0.3">
      <c r="A413" s="31" t="s">
        <v>369</v>
      </c>
      <c r="B413" s="136">
        <v>0</v>
      </c>
      <c r="C413" s="135">
        <v>0</v>
      </c>
      <c r="D413" s="135">
        <v>1</v>
      </c>
      <c r="E413" s="135">
        <v>4</v>
      </c>
      <c r="F413" s="135">
        <v>0</v>
      </c>
      <c r="G413" s="148">
        <v>0</v>
      </c>
      <c r="H413" s="135">
        <v>0</v>
      </c>
    </row>
    <row r="414" spans="1:8" x14ac:dyDescent="0.3">
      <c r="A414" s="24" t="s">
        <v>488</v>
      </c>
      <c r="B414" s="136">
        <v>465</v>
      </c>
      <c r="C414" s="135">
        <v>665</v>
      </c>
      <c r="D414" s="135">
        <v>972</v>
      </c>
      <c r="E414" s="135">
        <v>499</v>
      </c>
      <c r="F414" s="135">
        <v>541</v>
      </c>
      <c r="G414" s="148">
        <v>691</v>
      </c>
      <c r="H414" s="135">
        <v>671</v>
      </c>
    </row>
    <row r="415" spans="1:8" x14ac:dyDescent="0.3">
      <c r="A415" s="24" t="s">
        <v>188</v>
      </c>
      <c r="B415" s="136">
        <v>0</v>
      </c>
      <c r="C415" s="135">
        <v>22</v>
      </c>
      <c r="D415" s="135">
        <v>12</v>
      </c>
      <c r="E415" s="135">
        <v>1</v>
      </c>
      <c r="F415" s="135">
        <v>4</v>
      </c>
      <c r="G415" s="148">
        <v>0</v>
      </c>
      <c r="H415" s="135">
        <v>5</v>
      </c>
    </row>
    <row r="416" spans="1:8" x14ac:dyDescent="0.3">
      <c r="A416" s="31" t="s">
        <v>159</v>
      </c>
      <c r="B416" s="136">
        <v>47</v>
      </c>
      <c r="C416" s="135">
        <v>89</v>
      </c>
      <c r="D416" s="135">
        <v>71</v>
      </c>
      <c r="E416" s="135">
        <v>119</v>
      </c>
      <c r="F416" s="135">
        <v>125</v>
      </c>
      <c r="G416" s="148">
        <v>253</v>
      </c>
      <c r="H416" s="135">
        <v>414</v>
      </c>
    </row>
    <row r="417" spans="1:8" x14ac:dyDescent="0.3">
      <c r="A417" s="31" t="s">
        <v>404</v>
      </c>
      <c r="B417" s="136">
        <v>0</v>
      </c>
      <c r="C417" s="135">
        <v>0</v>
      </c>
      <c r="D417" s="135">
        <v>3</v>
      </c>
      <c r="E417" s="135">
        <v>1</v>
      </c>
      <c r="F417" s="135">
        <v>1</v>
      </c>
      <c r="G417" s="148">
        <v>1</v>
      </c>
      <c r="H417" s="135">
        <v>0</v>
      </c>
    </row>
    <row r="418" spans="1:8" x14ac:dyDescent="0.3">
      <c r="A418" s="6" t="s">
        <v>218</v>
      </c>
      <c r="B418" s="136">
        <v>433</v>
      </c>
      <c r="C418" s="135">
        <v>192</v>
      </c>
      <c r="D418" s="135">
        <v>211</v>
      </c>
      <c r="E418" s="135">
        <v>973</v>
      </c>
      <c r="F418" s="135">
        <v>1158</v>
      </c>
      <c r="G418" s="148">
        <v>563</v>
      </c>
      <c r="H418" s="135">
        <v>569</v>
      </c>
    </row>
    <row r="419" spans="1:8" x14ac:dyDescent="0.3">
      <c r="A419" s="26"/>
      <c r="B419" s="134"/>
      <c r="C419" s="135"/>
      <c r="D419" s="135"/>
      <c r="E419" s="135"/>
      <c r="F419" s="135"/>
      <c r="G419" s="148"/>
      <c r="H419" s="135"/>
    </row>
    <row r="420" spans="1:8" x14ac:dyDescent="0.3">
      <c r="A420" s="37" t="s">
        <v>160</v>
      </c>
      <c r="B420" s="129">
        <f t="shared" ref="B420:G420" si="25">SUM(B422:B432)</f>
        <v>4856</v>
      </c>
      <c r="C420" s="130">
        <f t="shared" si="25"/>
        <v>3255</v>
      </c>
      <c r="D420" s="130">
        <f t="shared" si="25"/>
        <v>3143</v>
      </c>
      <c r="E420" s="130">
        <f t="shared" si="25"/>
        <v>2918</v>
      </c>
      <c r="F420" s="130">
        <f t="shared" si="25"/>
        <v>2749</v>
      </c>
      <c r="G420" s="213">
        <f t="shared" si="25"/>
        <v>2794</v>
      </c>
      <c r="H420" s="130">
        <f>SUM(H422:H432)</f>
        <v>2658</v>
      </c>
    </row>
    <row r="421" spans="1:8" x14ac:dyDescent="0.3">
      <c r="A421" s="26"/>
      <c r="B421" s="134"/>
      <c r="C421" s="135"/>
      <c r="D421" s="135"/>
      <c r="E421" s="135"/>
      <c r="F421" s="135"/>
      <c r="G421" s="148"/>
      <c r="H421" s="135"/>
    </row>
    <row r="422" spans="1:8" x14ac:dyDescent="0.3">
      <c r="A422" s="21" t="s">
        <v>319</v>
      </c>
      <c r="B422" s="134">
        <v>0</v>
      </c>
      <c r="C422" s="135">
        <v>0</v>
      </c>
      <c r="D422" s="135">
        <v>0</v>
      </c>
      <c r="E422" s="135">
        <v>0</v>
      </c>
      <c r="F422" s="135">
        <v>1</v>
      </c>
      <c r="G422" s="148">
        <v>0</v>
      </c>
      <c r="H422" s="135">
        <v>0</v>
      </c>
    </row>
    <row r="423" spans="1:8" x14ac:dyDescent="0.3">
      <c r="A423" s="31" t="s">
        <v>320</v>
      </c>
      <c r="B423" s="136">
        <v>0</v>
      </c>
      <c r="C423" s="135">
        <v>0</v>
      </c>
      <c r="D423" s="135">
        <v>0</v>
      </c>
      <c r="E423" s="135">
        <v>3</v>
      </c>
      <c r="F423" s="135">
        <v>1</v>
      </c>
      <c r="G423" s="148">
        <v>2</v>
      </c>
      <c r="H423" s="135">
        <v>5</v>
      </c>
    </row>
    <row r="424" spans="1:8" x14ac:dyDescent="0.3">
      <c r="A424" s="26" t="s">
        <v>490</v>
      </c>
      <c r="B424" s="136">
        <v>50</v>
      </c>
      <c r="C424" s="135">
        <v>79</v>
      </c>
      <c r="D424" s="135">
        <v>116</v>
      </c>
      <c r="E424" s="135">
        <v>123</v>
      </c>
      <c r="F424" s="135">
        <v>99</v>
      </c>
      <c r="G424" s="148">
        <v>137</v>
      </c>
      <c r="H424" s="135">
        <v>259</v>
      </c>
    </row>
    <row r="425" spans="1:8" x14ac:dyDescent="0.3">
      <c r="A425" s="26" t="s">
        <v>499</v>
      </c>
      <c r="B425" s="136">
        <v>39</v>
      </c>
      <c r="C425" s="135">
        <v>49</v>
      </c>
      <c r="D425" s="135">
        <v>42</v>
      </c>
      <c r="E425" s="135">
        <v>28</v>
      </c>
      <c r="F425" s="135">
        <v>46</v>
      </c>
      <c r="G425" s="148">
        <v>58</v>
      </c>
      <c r="H425" s="135">
        <v>35</v>
      </c>
    </row>
    <row r="426" spans="1:8" x14ac:dyDescent="0.3">
      <c r="A426" s="31" t="s">
        <v>539</v>
      </c>
      <c r="B426" s="136">
        <v>0</v>
      </c>
      <c r="C426" s="135">
        <v>0</v>
      </c>
      <c r="D426" s="135">
        <v>0</v>
      </c>
      <c r="E426" s="135">
        <v>1</v>
      </c>
      <c r="F426" s="135">
        <v>23</v>
      </c>
      <c r="G426" s="148">
        <v>0</v>
      </c>
      <c r="H426" s="135">
        <v>0</v>
      </c>
    </row>
    <row r="427" spans="1:8" x14ac:dyDescent="0.3">
      <c r="A427" s="26" t="s">
        <v>321</v>
      </c>
      <c r="B427" s="136">
        <v>1</v>
      </c>
      <c r="C427" s="135">
        <v>0</v>
      </c>
      <c r="D427" s="135">
        <v>0</v>
      </c>
      <c r="E427" s="135">
        <v>0</v>
      </c>
      <c r="F427" s="135">
        <v>1</v>
      </c>
      <c r="G427" s="148">
        <v>0</v>
      </c>
      <c r="H427" s="135">
        <v>0</v>
      </c>
    </row>
    <row r="428" spans="1:8" x14ac:dyDescent="0.3">
      <c r="A428" s="26" t="s">
        <v>61</v>
      </c>
      <c r="B428" s="136">
        <v>4</v>
      </c>
      <c r="C428" s="135">
        <v>3</v>
      </c>
      <c r="D428" s="135">
        <v>0</v>
      </c>
      <c r="E428" s="135">
        <v>0</v>
      </c>
      <c r="F428" s="135">
        <v>0</v>
      </c>
      <c r="G428" s="148">
        <v>0</v>
      </c>
      <c r="H428" s="135">
        <v>0</v>
      </c>
    </row>
    <row r="429" spans="1:8" x14ac:dyDescent="0.3">
      <c r="A429" s="26" t="s">
        <v>80</v>
      </c>
      <c r="B429" s="136">
        <v>3698</v>
      </c>
      <c r="C429" s="135">
        <v>2551</v>
      </c>
      <c r="D429" s="135">
        <v>2378</v>
      </c>
      <c r="E429" s="135">
        <v>2321</v>
      </c>
      <c r="F429" s="135">
        <v>2165</v>
      </c>
      <c r="G429" s="148">
        <v>2387</v>
      </c>
      <c r="H429" s="135">
        <v>2201</v>
      </c>
    </row>
    <row r="430" spans="1:8" x14ac:dyDescent="0.3">
      <c r="A430" s="26" t="s">
        <v>113</v>
      </c>
      <c r="B430" s="136">
        <v>412</v>
      </c>
      <c r="C430" s="135">
        <v>222</v>
      </c>
      <c r="D430" s="135">
        <v>184</v>
      </c>
      <c r="E430" s="135">
        <v>139</v>
      </c>
      <c r="F430" s="135">
        <v>185</v>
      </c>
      <c r="G430" s="148">
        <v>34</v>
      </c>
      <c r="H430" s="135">
        <v>27</v>
      </c>
    </row>
    <row r="431" spans="1:8" x14ac:dyDescent="0.3">
      <c r="A431" s="26" t="s">
        <v>117</v>
      </c>
      <c r="B431" s="136">
        <v>330</v>
      </c>
      <c r="C431" s="135">
        <v>115</v>
      </c>
      <c r="D431" s="135">
        <v>155</v>
      </c>
      <c r="E431" s="135">
        <v>106</v>
      </c>
      <c r="F431" s="135">
        <v>65</v>
      </c>
      <c r="G431" s="148">
        <v>70</v>
      </c>
      <c r="H431" s="135">
        <v>67</v>
      </c>
    </row>
    <row r="432" spans="1:8" x14ac:dyDescent="0.3">
      <c r="A432" s="6" t="s">
        <v>616</v>
      </c>
      <c r="B432" s="136">
        <v>322</v>
      </c>
      <c r="C432" s="135">
        <v>236</v>
      </c>
      <c r="D432" s="135">
        <v>268</v>
      </c>
      <c r="E432" s="135">
        <v>197</v>
      </c>
      <c r="F432" s="135">
        <v>163</v>
      </c>
      <c r="G432" s="148">
        <v>106</v>
      </c>
      <c r="H432" s="135">
        <v>64</v>
      </c>
    </row>
    <row r="433" spans="1:8" x14ac:dyDescent="0.3">
      <c r="A433" s="26"/>
      <c r="B433" s="134"/>
      <c r="C433" s="135"/>
      <c r="D433" s="135"/>
      <c r="E433" s="135"/>
      <c r="F433" s="135"/>
      <c r="G433" s="148"/>
      <c r="H433" s="135"/>
    </row>
    <row r="434" spans="1:8" x14ac:dyDescent="0.3">
      <c r="A434" s="37" t="s">
        <v>161</v>
      </c>
      <c r="B434" s="129">
        <f t="shared" ref="B434:H434" si="26">SUM(B436:B457)</f>
        <v>21899</v>
      </c>
      <c r="C434" s="130">
        <f t="shared" si="26"/>
        <v>20354</v>
      </c>
      <c r="D434" s="130">
        <f t="shared" si="26"/>
        <v>19296</v>
      </c>
      <c r="E434" s="130">
        <f t="shared" si="26"/>
        <v>18722</v>
      </c>
      <c r="F434" s="130">
        <f t="shared" si="26"/>
        <v>18979</v>
      </c>
      <c r="G434" s="213">
        <f t="shared" si="26"/>
        <v>18743</v>
      </c>
      <c r="H434" s="130">
        <f t="shared" si="26"/>
        <v>20156</v>
      </c>
    </row>
    <row r="435" spans="1:8" x14ac:dyDescent="0.3">
      <c r="A435" s="26"/>
      <c r="B435" s="134"/>
      <c r="C435" s="135"/>
      <c r="D435" s="135"/>
      <c r="E435" s="135"/>
      <c r="F435" s="135"/>
      <c r="G435" s="148"/>
      <c r="H435" s="135"/>
    </row>
    <row r="436" spans="1:8" x14ac:dyDescent="0.3">
      <c r="A436" s="95" t="s">
        <v>603</v>
      </c>
      <c r="B436" s="136">
        <v>3976</v>
      </c>
      <c r="C436" s="135">
        <v>2640</v>
      </c>
      <c r="D436" s="135">
        <v>2103</v>
      </c>
      <c r="E436" s="135">
        <v>1744</v>
      </c>
      <c r="F436" s="135">
        <v>1938</v>
      </c>
      <c r="G436" s="148">
        <v>1852</v>
      </c>
      <c r="H436" s="135">
        <v>2160</v>
      </c>
    </row>
    <row r="437" spans="1:8" x14ac:dyDescent="0.3">
      <c r="A437" s="142" t="s">
        <v>501</v>
      </c>
      <c r="B437" s="136">
        <v>14</v>
      </c>
      <c r="C437" s="135">
        <v>17</v>
      </c>
      <c r="D437" s="135">
        <v>18</v>
      </c>
      <c r="E437" s="135">
        <v>36</v>
      </c>
      <c r="F437" s="135">
        <v>27</v>
      </c>
      <c r="G437" s="148">
        <v>22</v>
      </c>
      <c r="H437" s="135">
        <v>9</v>
      </c>
    </row>
    <row r="438" spans="1:8" x14ac:dyDescent="0.3">
      <c r="A438" s="142" t="s">
        <v>507</v>
      </c>
      <c r="B438" s="136">
        <v>146</v>
      </c>
      <c r="C438" s="135">
        <v>173</v>
      </c>
      <c r="D438" s="135">
        <v>115</v>
      </c>
      <c r="E438" s="135">
        <v>106</v>
      </c>
      <c r="F438" s="135">
        <v>131</v>
      </c>
      <c r="G438" s="148">
        <v>174</v>
      </c>
      <c r="H438" s="135">
        <v>169</v>
      </c>
    </row>
    <row r="439" spans="1:8" x14ac:dyDescent="0.3">
      <c r="A439" s="31" t="s">
        <v>0</v>
      </c>
      <c r="B439" s="136">
        <v>2</v>
      </c>
      <c r="C439" s="135">
        <v>1</v>
      </c>
      <c r="D439" s="135">
        <v>1</v>
      </c>
      <c r="E439" s="135">
        <v>2</v>
      </c>
      <c r="F439" s="135">
        <v>4</v>
      </c>
      <c r="G439" s="148">
        <v>0</v>
      </c>
      <c r="H439" s="135">
        <v>0</v>
      </c>
    </row>
    <row r="440" spans="1:8" x14ac:dyDescent="0.3">
      <c r="A440" s="31" t="s">
        <v>162</v>
      </c>
      <c r="B440" s="136">
        <v>3</v>
      </c>
      <c r="C440" s="135">
        <v>1</v>
      </c>
      <c r="D440" s="135">
        <v>0</v>
      </c>
      <c r="E440" s="135">
        <v>1</v>
      </c>
      <c r="F440" s="135">
        <v>2</v>
      </c>
      <c r="G440" s="148">
        <v>1</v>
      </c>
      <c r="H440" s="135">
        <v>0</v>
      </c>
    </row>
    <row r="441" spans="1:8" x14ac:dyDescent="0.3">
      <c r="A441" s="6" t="s">
        <v>208</v>
      </c>
      <c r="B441" s="136">
        <v>9</v>
      </c>
      <c r="C441" s="135">
        <v>9</v>
      </c>
      <c r="D441" s="135">
        <v>16</v>
      </c>
      <c r="E441" s="135">
        <v>14</v>
      </c>
      <c r="F441" s="135">
        <v>6</v>
      </c>
      <c r="G441" s="148">
        <v>4</v>
      </c>
      <c r="H441" s="135">
        <v>6</v>
      </c>
    </row>
    <row r="442" spans="1:8" x14ac:dyDescent="0.3">
      <c r="A442" s="94" t="s">
        <v>22</v>
      </c>
      <c r="B442" s="136">
        <v>4</v>
      </c>
      <c r="C442" s="135">
        <v>7</v>
      </c>
      <c r="D442" s="135">
        <v>6</v>
      </c>
      <c r="E442" s="135">
        <v>9</v>
      </c>
      <c r="F442" s="135">
        <v>11</v>
      </c>
      <c r="G442" s="148">
        <v>14</v>
      </c>
      <c r="H442" s="135">
        <v>17</v>
      </c>
    </row>
    <row r="443" spans="1:8" x14ac:dyDescent="0.3">
      <c r="A443" s="21" t="s">
        <v>23</v>
      </c>
      <c r="B443" s="136">
        <v>108</v>
      </c>
      <c r="C443" s="135">
        <v>64</v>
      </c>
      <c r="D443" s="135">
        <v>47</v>
      </c>
      <c r="E443" s="135">
        <v>85</v>
      </c>
      <c r="F443" s="135">
        <v>83</v>
      </c>
      <c r="G443" s="148">
        <v>115</v>
      </c>
      <c r="H443" s="135">
        <v>150</v>
      </c>
    </row>
    <row r="444" spans="1:8" x14ac:dyDescent="0.3">
      <c r="A444" s="21" t="s">
        <v>24</v>
      </c>
      <c r="B444" s="136">
        <v>477</v>
      </c>
      <c r="C444" s="135">
        <v>2</v>
      </c>
      <c r="D444" s="135">
        <v>0</v>
      </c>
      <c r="E444" s="135">
        <v>1</v>
      </c>
      <c r="F444" s="135">
        <v>1</v>
      </c>
      <c r="G444" s="148">
        <v>0</v>
      </c>
      <c r="H444" s="135">
        <v>0</v>
      </c>
    </row>
    <row r="445" spans="1:8" x14ac:dyDescent="0.3">
      <c r="A445" s="6" t="s">
        <v>210</v>
      </c>
      <c r="B445" s="136">
        <v>19</v>
      </c>
      <c r="C445" s="135">
        <v>15</v>
      </c>
      <c r="D445" s="135">
        <v>13</v>
      </c>
      <c r="E445" s="135">
        <v>18</v>
      </c>
      <c r="F445" s="135">
        <v>13</v>
      </c>
      <c r="G445" s="148">
        <v>29</v>
      </c>
      <c r="H445" s="135">
        <v>21</v>
      </c>
    </row>
    <row r="446" spans="1:8" x14ac:dyDescent="0.3">
      <c r="A446" s="21" t="s">
        <v>39</v>
      </c>
      <c r="B446" s="136">
        <v>144</v>
      </c>
      <c r="C446" s="135">
        <v>8</v>
      </c>
      <c r="D446" s="135">
        <v>123</v>
      </c>
      <c r="E446" s="135">
        <v>9</v>
      </c>
      <c r="F446" s="135">
        <v>11</v>
      </c>
      <c r="G446" s="148">
        <v>9</v>
      </c>
      <c r="H446" s="135">
        <v>101</v>
      </c>
    </row>
    <row r="447" spans="1:8" x14ac:dyDescent="0.3">
      <c r="A447" s="94" t="s">
        <v>41</v>
      </c>
      <c r="B447" s="136">
        <v>6936</v>
      </c>
      <c r="C447" s="135">
        <v>6773</v>
      </c>
      <c r="D447" s="135">
        <v>6004</v>
      </c>
      <c r="E447" s="135">
        <v>6434</v>
      </c>
      <c r="F447" s="135">
        <v>6521</v>
      </c>
      <c r="G447" s="148">
        <v>6405</v>
      </c>
      <c r="H447" s="135">
        <v>5639</v>
      </c>
    </row>
    <row r="448" spans="1:8" x14ac:dyDescent="0.3">
      <c r="A448" s="94" t="s">
        <v>67</v>
      </c>
      <c r="B448" s="136">
        <v>11</v>
      </c>
      <c r="C448" s="135">
        <v>3</v>
      </c>
      <c r="D448" s="135">
        <v>9</v>
      </c>
      <c r="E448" s="135">
        <v>8</v>
      </c>
      <c r="F448" s="135">
        <v>4</v>
      </c>
      <c r="G448" s="148">
        <v>6</v>
      </c>
      <c r="H448" s="135">
        <v>9</v>
      </c>
    </row>
    <row r="449" spans="1:8" x14ac:dyDescent="0.3">
      <c r="A449" s="94" t="s">
        <v>68</v>
      </c>
      <c r="B449" s="136">
        <v>5726</v>
      </c>
      <c r="C449" s="135">
        <v>6081</v>
      </c>
      <c r="D449" s="135">
        <v>6875</v>
      </c>
      <c r="E449" s="135">
        <v>6763</v>
      </c>
      <c r="F449" s="135">
        <v>7010</v>
      </c>
      <c r="G449" s="148">
        <v>7365</v>
      </c>
      <c r="H449" s="135">
        <v>8429</v>
      </c>
    </row>
    <row r="450" spans="1:8" x14ac:dyDescent="0.3">
      <c r="A450" s="6" t="s">
        <v>540</v>
      </c>
      <c r="B450" s="136">
        <v>6</v>
      </c>
      <c r="C450" s="135">
        <v>3</v>
      </c>
      <c r="D450" s="135">
        <v>0</v>
      </c>
      <c r="E450" s="135">
        <v>1</v>
      </c>
      <c r="F450" s="135">
        <v>0</v>
      </c>
      <c r="G450" s="148">
        <v>0</v>
      </c>
      <c r="H450" s="135">
        <v>1</v>
      </c>
    </row>
    <row r="451" spans="1:8" x14ac:dyDescent="0.3">
      <c r="A451" s="21" t="s">
        <v>620</v>
      </c>
      <c r="B451" s="136">
        <v>2812</v>
      </c>
      <c r="C451" s="135">
        <v>4038</v>
      </c>
      <c r="D451" s="135">
        <v>3708</v>
      </c>
      <c r="E451" s="135">
        <v>3203</v>
      </c>
      <c r="F451" s="135">
        <v>2962</v>
      </c>
      <c r="G451" s="148">
        <v>2441</v>
      </c>
      <c r="H451" s="135">
        <v>3027</v>
      </c>
    </row>
    <row r="452" spans="1:8" x14ac:dyDescent="0.3">
      <c r="A452" s="25" t="s">
        <v>624</v>
      </c>
      <c r="B452" s="136">
        <v>61</v>
      </c>
      <c r="C452" s="135">
        <v>38</v>
      </c>
      <c r="D452" s="135">
        <v>28</v>
      </c>
      <c r="E452" s="135">
        <v>32</v>
      </c>
      <c r="F452" s="135">
        <v>29</v>
      </c>
      <c r="G452" s="148">
        <v>23</v>
      </c>
      <c r="H452" s="135">
        <v>31</v>
      </c>
    </row>
    <row r="453" spans="1:8" x14ac:dyDescent="0.3">
      <c r="A453" s="143" t="s">
        <v>100</v>
      </c>
      <c r="B453" s="136">
        <v>205</v>
      </c>
      <c r="C453" s="135">
        <v>16</v>
      </c>
      <c r="D453" s="135">
        <v>12</v>
      </c>
      <c r="E453" s="135">
        <v>5</v>
      </c>
      <c r="F453" s="135">
        <v>15</v>
      </c>
      <c r="G453" s="148">
        <v>8</v>
      </c>
      <c r="H453" s="135">
        <v>22</v>
      </c>
    </row>
    <row r="454" spans="1:8" x14ac:dyDescent="0.3">
      <c r="A454" s="144" t="s">
        <v>112</v>
      </c>
      <c r="B454" s="136">
        <v>99</v>
      </c>
      <c r="C454" s="135">
        <v>102</v>
      </c>
      <c r="D454" s="135">
        <v>76</v>
      </c>
      <c r="E454" s="135">
        <v>92</v>
      </c>
      <c r="F454" s="135">
        <v>82</v>
      </c>
      <c r="G454" s="148">
        <v>129</v>
      </c>
      <c r="H454" s="135">
        <v>141</v>
      </c>
    </row>
    <row r="455" spans="1:8" x14ac:dyDescent="0.3">
      <c r="A455" s="94" t="s">
        <v>130</v>
      </c>
      <c r="B455" s="136">
        <v>123</v>
      </c>
      <c r="C455" s="135">
        <v>84</v>
      </c>
      <c r="D455" s="135">
        <v>75</v>
      </c>
      <c r="E455" s="135">
        <v>81</v>
      </c>
      <c r="F455" s="135">
        <v>113</v>
      </c>
      <c r="G455" s="148">
        <v>125</v>
      </c>
      <c r="H455" s="135">
        <v>181</v>
      </c>
    </row>
    <row r="456" spans="1:8" x14ac:dyDescent="0.3">
      <c r="A456" s="94" t="s">
        <v>135</v>
      </c>
      <c r="B456" s="136">
        <v>998</v>
      </c>
      <c r="C456" s="135">
        <v>223</v>
      </c>
      <c r="D456" s="135">
        <v>64</v>
      </c>
      <c r="E456" s="135">
        <v>78</v>
      </c>
      <c r="F456" s="135">
        <v>8</v>
      </c>
      <c r="G456" s="148">
        <v>3</v>
      </c>
      <c r="H456" s="135">
        <v>0</v>
      </c>
    </row>
    <row r="457" spans="1:8" x14ac:dyDescent="0.3">
      <c r="A457" s="6" t="s">
        <v>217</v>
      </c>
      <c r="B457" s="136">
        <v>20</v>
      </c>
      <c r="C457" s="135">
        <v>56</v>
      </c>
      <c r="D457" s="135">
        <v>3</v>
      </c>
      <c r="E457" s="135">
        <v>0</v>
      </c>
      <c r="F457" s="135">
        <v>8</v>
      </c>
      <c r="G457" s="148">
        <v>18</v>
      </c>
      <c r="H457" s="135">
        <v>43</v>
      </c>
    </row>
    <row r="458" spans="1:8" x14ac:dyDescent="0.3">
      <c r="A458" s="26"/>
      <c r="B458" s="134"/>
      <c r="C458" s="135"/>
      <c r="D458" s="135"/>
      <c r="E458" s="135"/>
      <c r="F458" s="135"/>
      <c r="G458" s="148"/>
      <c r="H458" s="135"/>
    </row>
    <row r="459" spans="1:8" x14ac:dyDescent="0.3">
      <c r="A459" s="37" t="s">
        <v>163</v>
      </c>
      <c r="B459" s="131">
        <f t="shared" ref="B459:G459" si="27">SUM(B461:B506)</f>
        <v>3165</v>
      </c>
      <c r="C459" s="132">
        <f t="shared" si="27"/>
        <v>2011</v>
      </c>
      <c r="D459" s="132">
        <f t="shared" si="27"/>
        <v>1430</v>
      </c>
      <c r="E459" s="132">
        <f t="shared" si="27"/>
        <v>1196</v>
      </c>
      <c r="F459" s="132">
        <f t="shared" si="27"/>
        <v>773</v>
      </c>
      <c r="G459" s="214">
        <f t="shared" si="27"/>
        <v>1007</v>
      </c>
      <c r="H459" s="132">
        <f>SUM(H461:H506)</f>
        <v>1320</v>
      </c>
    </row>
    <row r="460" spans="1:8" x14ac:dyDescent="0.3">
      <c r="A460" s="37"/>
      <c r="B460" s="129"/>
      <c r="C460" s="135"/>
      <c r="D460" s="135"/>
      <c r="E460" s="135"/>
      <c r="F460" s="135"/>
      <c r="G460" s="148"/>
      <c r="H460" s="135"/>
    </row>
    <row r="461" spans="1:8" x14ac:dyDescent="0.3">
      <c r="A461" s="21" t="s">
        <v>43</v>
      </c>
      <c r="B461" s="136">
        <v>6</v>
      </c>
      <c r="C461" s="135">
        <v>4</v>
      </c>
      <c r="D461" s="135">
        <v>9</v>
      </c>
      <c r="E461" s="135">
        <v>4</v>
      </c>
      <c r="F461" s="135">
        <v>10</v>
      </c>
      <c r="G461" s="148">
        <v>2</v>
      </c>
      <c r="H461" s="135">
        <v>8</v>
      </c>
    </row>
    <row r="462" spans="1:8" x14ac:dyDescent="0.3">
      <c r="A462" s="30" t="s">
        <v>582</v>
      </c>
      <c r="B462" s="136">
        <v>3</v>
      </c>
      <c r="C462" s="135">
        <v>2</v>
      </c>
      <c r="D462" s="135">
        <v>16</v>
      </c>
      <c r="E462" s="135">
        <v>4</v>
      </c>
      <c r="F462" s="135">
        <v>7</v>
      </c>
      <c r="G462" s="148">
        <v>14</v>
      </c>
      <c r="H462" s="135">
        <v>5</v>
      </c>
    </row>
    <row r="463" spans="1:8" x14ac:dyDescent="0.3">
      <c r="A463" s="30" t="s">
        <v>323</v>
      </c>
      <c r="B463" s="136">
        <v>0</v>
      </c>
      <c r="C463" s="135">
        <v>0</v>
      </c>
      <c r="D463" s="135">
        <v>0</v>
      </c>
      <c r="E463" s="135">
        <v>0</v>
      </c>
      <c r="F463" s="135">
        <v>0</v>
      </c>
      <c r="G463" s="148">
        <v>1</v>
      </c>
      <c r="H463" s="135">
        <v>3</v>
      </c>
    </row>
    <row r="464" spans="1:8" x14ac:dyDescent="0.3">
      <c r="A464" s="21" t="s">
        <v>44</v>
      </c>
      <c r="B464" s="136">
        <v>201</v>
      </c>
      <c r="C464" s="135">
        <v>14</v>
      </c>
      <c r="D464" s="135">
        <v>6</v>
      </c>
      <c r="E464" s="135">
        <v>6</v>
      </c>
      <c r="F464" s="135">
        <v>2</v>
      </c>
      <c r="G464" s="148">
        <v>6</v>
      </c>
      <c r="H464" s="135">
        <v>12</v>
      </c>
    </row>
    <row r="465" spans="1:8" x14ac:dyDescent="0.3">
      <c r="A465" s="21" t="s">
        <v>45</v>
      </c>
      <c r="B465" s="136">
        <v>1</v>
      </c>
      <c r="C465" s="135">
        <v>2</v>
      </c>
      <c r="D465" s="135">
        <v>0</v>
      </c>
      <c r="E465" s="135">
        <v>1</v>
      </c>
      <c r="F465" s="135">
        <v>0</v>
      </c>
      <c r="G465" s="148">
        <v>0</v>
      </c>
      <c r="H465" s="135">
        <v>0</v>
      </c>
    </row>
    <row r="466" spans="1:8" x14ac:dyDescent="0.3">
      <c r="A466" s="30" t="s">
        <v>46</v>
      </c>
      <c r="B466" s="136">
        <v>262</v>
      </c>
      <c r="C466" s="135">
        <v>189</v>
      </c>
      <c r="D466" s="135">
        <v>200</v>
      </c>
      <c r="E466" s="135">
        <v>208</v>
      </c>
      <c r="F466" s="135">
        <v>158</v>
      </c>
      <c r="G466" s="148">
        <v>3</v>
      </c>
      <c r="H466" s="135">
        <v>143</v>
      </c>
    </row>
    <row r="467" spans="1:8" x14ac:dyDescent="0.3">
      <c r="A467" s="31" t="s">
        <v>433</v>
      </c>
      <c r="B467" s="136">
        <v>0</v>
      </c>
      <c r="C467" s="135">
        <v>2</v>
      </c>
      <c r="D467" s="135">
        <v>0</v>
      </c>
      <c r="E467" s="135">
        <v>0</v>
      </c>
      <c r="F467" s="135">
        <v>0</v>
      </c>
      <c r="G467" s="148">
        <v>3</v>
      </c>
      <c r="H467" s="135">
        <v>1</v>
      </c>
    </row>
    <row r="468" spans="1:8" x14ac:dyDescent="0.3">
      <c r="A468" s="31" t="s">
        <v>442</v>
      </c>
      <c r="B468" s="136">
        <v>1839</v>
      </c>
      <c r="C468" s="135">
        <v>1173</v>
      </c>
      <c r="D468" s="135">
        <v>517</v>
      </c>
      <c r="E468" s="135">
        <v>182</v>
      </c>
      <c r="F468" s="135">
        <v>19</v>
      </c>
      <c r="G468" s="148">
        <v>131</v>
      </c>
      <c r="H468" s="135">
        <v>61</v>
      </c>
    </row>
    <row r="469" spans="1:8" x14ac:dyDescent="0.3">
      <c r="A469" s="31" t="s">
        <v>216</v>
      </c>
      <c r="B469" s="136">
        <v>40</v>
      </c>
      <c r="C469" s="135">
        <v>103</v>
      </c>
      <c r="D469" s="135">
        <v>124</v>
      </c>
      <c r="E469" s="135">
        <v>318</v>
      </c>
      <c r="F469" s="135">
        <v>154</v>
      </c>
      <c r="G469" s="148">
        <v>197</v>
      </c>
      <c r="H469" s="135">
        <v>230</v>
      </c>
    </row>
    <row r="470" spans="1:8" x14ac:dyDescent="0.3">
      <c r="A470" s="21" t="s">
        <v>47</v>
      </c>
      <c r="B470" s="136">
        <v>23</v>
      </c>
      <c r="C470" s="135">
        <v>20</v>
      </c>
      <c r="D470" s="135">
        <v>5</v>
      </c>
      <c r="E470" s="135">
        <v>30</v>
      </c>
      <c r="F470" s="135">
        <v>17</v>
      </c>
      <c r="G470" s="148">
        <v>25</v>
      </c>
      <c r="H470" s="135">
        <v>20</v>
      </c>
    </row>
    <row r="471" spans="1:8" x14ac:dyDescent="0.3">
      <c r="A471" s="6" t="s">
        <v>341</v>
      </c>
      <c r="B471" s="136">
        <v>0</v>
      </c>
      <c r="C471" s="135">
        <v>1</v>
      </c>
      <c r="D471" s="135">
        <v>0</v>
      </c>
      <c r="E471" s="135">
        <v>0</v>
      </c>
      <c r="F471" s="135">
        <v>0</v>
      </c>
      <c r="G471" s="148">
        <v>0</v>
      </c>
      <c r="H471" s="135">
        <v>0</v>
      </c>
    </row>
    <row r="472" spans="1:8" x14ac:dyDescent="0.3">
      <c r="A472" s="6" t="s">
        <v>541</v>
      </c>
      <c r="B472" s="136">
        <v>3</v>
      </c>
      <c r="C472" s="135">
        <v>1</v>
      </c>
      <c r="D472" s="135">
        <v>0</v>
      </c>
      <c r="E472" s="135">
        <v>3</v>
      </c>
      <c r="F472" s="135">
        <v>6</v>
      </c>
      <c r="G472" s="148">
        <v>15</v>
      </c>
      <c r="H472" s="135">
        <v>22</v>
      </c>
    </row>
    <row r="473" spans="1:8" x14ac:dyDescent="0.3">
      <c r="A473" s="31" t="s">
        <v>327</v>
      </c>
      <c r="B473" s="136">
        <v>0</v>
      </c>
      <c r="C473" s="135">
        <v>0</v>
      </c>
      <c r="D473" s="135">
        <v>1</v>
      </c>
      <c r="E473" s="135">
        <v>0</v>
      </c>
      <c r="F473" s="135">
        <v>0</v>
      </c>
      <c r="G473" s="148">
        <v>0</v>
      </c>
      <c r="H473" s="135">
        <v>0</v>
      </c>
    </row>
    <row r="474" spans="1:8" x14ac:dyDescent="0.3">
      <c r="A474" s="21" t="s">
        <v>48</v>
      </c>
      <c r="B474" s="136">
        <v>1</v>
      </c>
      <c r="C474" s="135">
        <v>1</v>
      </c>
      <c r="D474" s="135">
        <v>2</v>
      </c>
      <c r="E474" s="135">
        <v>2</v>
      </c>
      <c r="F474" s="135">
        <v>2</v>
      </c>
      <c r="G474" s="148">
        <v>1</v>
      </c>
      <c r="H474" s="135">
        <v>0</v>
      </c>
    </row>
    <row r="475" spans="1:8" x14ac:dyDescent="0.3">
      <c r="A475" s="31" t="s">
        <v>435</v>
      </c>
      <c r="B475" s="136">
        <v>0</v>
      </c>
      <c r="C475" s="135">
        <v>0</v>
      </c>
      <c r="D475" s="135">
        <v>1</v>
      </c>
      <c r="E475" s="135">
        <v>0</v>
      </c>
      <c r="F475" s="135">
        <v>0</v>
      </c>
      <c r="G475" s="148">
        <v>0</v>
      </c>
      <c r="H475" s="135">
        <v>0</v>
      </c>
    </row>
    <row r="476" spans="1:8" x14ac:dyDescent="0.3">
      <c r="A476" s="21" t="s">
        <v>328</v>
      </c>
      <c r="B476" s="136">
        <v>1</v>
      </c>
      <c r="C476" s="135">
        <v>0</v>
      </c>
      <c r="D476" s="135">
        <v>0</v>
      </c>
      <c r="E476" s="135">
        <v>0</v>
      </c>
      <c r="F476" s="135">
        <v>0</v>
      </c>
      <c r="G476" s="148">
        <v>0</v>
      </c>
      <c r="H476" s="135">
        <v>0</v>
      </c>
    </row>
    <row r="477" spans="1:8" x14ac:dyDescent="0.3">
      <c r="A477" s="21" t="s">
        <v>583</v>
      </c>
      <c r="B477" s="136">
        <v>7</v>
      </c>
      <c r="C477" s="135">
        <v>2</v>
      </c>
      <c r="D477" s="135">
        <v>1</v>
      </c>
      <c r="E477" s="135">
        <v>0</v>
      </c>
      <c r="F477" s="135">
        <v>1</v>
      </c>
      <c r="G477" s="148">
        <v>0</v>
      </c>
      <c r="H477" s="135">
        <v>0</v>
      </c>
    </row>
    <row r="478" spans="1:8" x14ac:dyDescent="0.3">
      <c r="A478" s="26" t="s">
        <v>49</v>
      </c>
      <c r="B478" s="136">
        <v>84</v>
      </c>
      <c r="C478" s="135">
        <v>64</v>
      </c>
      <c r="D478" s="135">
        <v>94</v>
      </c>
      <c r="E478" s="135">
        <v>31</v>
      </c>
      <c r="F478" s="135">
        <v>18</v>
      </c>
      <c r="G478" s="148">
        <v>82</v>
      </c>
      <c r="H478" s="135">
        <v>1</v>
      </c>
    </row>
    <row r="479" spans="1:8" x14ac:dyDescent="0.3">
      <c r="A479" s="31" t="s">
        <v>434</v>
      </c>
      <c r="B479" s="136">
        <v>0</v>
      </c>
      <c r="C479" s="135">
        <v>0</v>
      </c>
      <c r="D479" s="135">
        <v>3</v>
      </c>
      <c r="E479" s="135">
        <v>1</v>
      </c>
      <c r="F479" s="135">
        <v>14</v>
      </c>
      <c r="G479" s="148">
        <v>68</v>
      </c>
      <c r="H479" s="135">
        <v>3</v>
      </c>
    </row>
    <row r="480" spans="1:8" x14ac:dyDescent="0.3">
      <c r="A480" s="31" t="s">
        <v>251</v>
      </c>
      <c r="B480" s="136">
        <v>17</v>
      </c>
      <c r="C480" s="135">
        <v>25</v>
      </c>
      <c r="D480" s="135">
        <v>50</v>
      </c>
      <c r="E480" s="135">
        <v>77</v>
      </c>
      <c r="F480" s="135">
        <v>75</v>
      </c>
      <c r="G480" s="148">
        <v>103</v>
      </c>
      <c r="H480" s="135">
        <v>125</v>
      </c>
    </row>
    <row r="481" spans="1:8" x14ac:dyDescent="0.3">
      <c r="A481" s="21" t="s">
        <v>50</v>
      </c>
      <c r="B481" s="136">
        <v>15</v>
      </c>
      <c r="C481" s="135">
        <v>14</v>
      </c>
      <c r="D481" s="135">
        <v>7</v>
      </c>
      <c r="E481" s="135">
        <v>4</v>
      </c>
      <c r="F481" s="135">
        <v>5</v>
      </c>
      <c r="G481" s="148">
        <v>6</v>
      </c>
      <c r="H481" s="135">
        <v>7</v>
      </c>
    </row>
    <row r="482" spans="1:8" x14ac:dyDescent="0.3">
      <c r="A482" s="31" t="s">
        <v>445</v>
      </c>
      <c r="B482" s="136">
        <v>0</v>
      </c>
      <c r="C482" s="135">
        <v>0</v>
      </c>
      <c r="D482" s="135">
        <v>1</v>
      </c>
      <c r="E482" s="135">
        <v>1</v>
      </c>
      <c r="F482" s="135">
        <v>1</v>
      </c>
      <c r="G482" s="148">
        <v>1</v>
      </c>
      <c r="H482" s="135">
        <v>2</v>
      </c>
    </row>
    <row r="483" spans="1:8" x14ac:dyDescent="0.3">
      <c r="A483" s="6" t="s">
        <v>343</v>
      </c>
      <c r="B483" s="136">
        <v>32</v>
      </c>
      <c r="C483" s="135">
        <v>61</v>
      </c>
      <c r="D483" s="135">
        <v>34</v>
      </c>
      <c r="E483" s="135">
        <v>37</v>
      </c>
      <c r="F483" s="135">
        <v>14</v>
      </c>
      <c r="G483" s="148">
        <v>7</v>
      </c>
      <c r="H483" s="135">
        <v>3</v>
      </c>
    </row>
    <row r="484" spans="1:8" x14ac:dyDescent="0.3">
      <c r="A484" s="6" t="s">
        <v>344</v>
      </c>
      <c r="B484" s="136">
        <v>17</v>
      </c>
      <c r="C484" s="135">
        <v>0</v>
      </c>
      <c r="D484" s="135">
        <v>0</v>
      </c>
      <c r="E484" s="135">
        <v>0</v>
      </c>
      <c r="F484" s="135">
        <v>0</v>
      </c>
      <c r="G484" s="148">
        <v>0</v>
      </c>
      <c r="H484" s="135">
        <v>0</v>
      </c>
    </row>
    <row r="485" spans="1:8" x14ac:dyDescent="0.3">
      <c r="A485" s="21" t="s">
        <v>345</v>
      </c>
      <c r="B485" s="136">
        <v>43</v>
      </c>
      <c r="C485" s="135">
        <v>0</v>
      </c>
      <c r="D485" s="135">
        <v>0</v>
      </c>
      <c r="E485" s="135">
        <v>0</v>
      </c>
      <c r="F485" s="135">
        <v>0</v>
      </c>
      <c r="G485" s="148">
        <v>0</v>
      </c>
      <c r="H485" s="135">
        <v>0</v>
      </c>
    </row>
    <row r="486" spans="1:8" x14ac:dyDescent="0.3">
      <c r="A486" s="31" t="s">
        <v>329</v>
      </c>
      <c r="B486" s="136">
        <v>0</v>
      </c>
      <c r="C486" s="135">
        <v>0</v>
      </c>
      <c r="D486" s="135">
        <v>1</v>
      </c>
      <c r="E486" s="135">
        <v>3</v>
      </c>
      <c r="F486" s="135">
        <v>1</v>
      </c>
      <c r="G486" s="148">
        <v>1</v>
      </c>
      <c r="H486" s="135">
        <v>1</v>
      </c>
    </row>
    <row r="487" spans="1:8" x14ac:dyDescent="0.3">
      <c r="A487" s="31" t="s">
        <v>438</v>
      </c>
      <c r="B487" s="136">
        <v>2</v>
      </c>
      <c r="C487" s="135">
        <v>0</v>
      </c>
      <c r="D487" s="135">
        <v>0</v>
      </c>
      <c r="E487" s="135">
        <v>0</v>
      </c>
      <c r="F487" s="135">
        <v>0</v>
      </c>
      <c r="G487" s="148">
        <v>0</v>
      </c>
      <c r="H487" s="135">
        <v>0</v>
      </c>
    </row>
    <row r="488" spans="1:8" x14ac:dyDescent="0.3">
      <c r="A488" s="31" t="s">
        <v>440</v>
      </c>
      <c r="B488" s="136">
        <v>0</v>
      </c>
      <c r="C488" s="135">
        <v>0</v>
      </c>
      <c r="D488" s="135">
        <v>33</v>
      </c>
      <c r="E488" s="135">
        <v>47</v>
      </c>
      <c r="F488" s="135">
        <v>38</v>
      </c>
      <c r="G488" s="148">
        <v>37</v>
      </c>
      <c r="H488" s="135">
        <v>29</v>
      </c>
    </row>
    <row r="489" spans="1:8" x14ac:dyDescent="0.3">
      <c r="A489" s="31" t="s">
        <v>439</v>
      </c>
      <c r="B489" s="136">
        <v>0</v>
      </c>
      <c r="C489" s="135">
        <v>0</v>
      </c>
      <c r="D489" s="135">
        <v>0</v>
      </c>
      <c r="E489" s="135">
        <v>16</v>
      </c>
      <c r="F489" s="135">
        <v>0</v>
      </c>
      <c r="G489" s="148">
        <v>95</v>
      </c>
      <c r="H489" s="135">
        <v>237</v>
      </c>
    </row>
    <row r="490" spans="1:8" x14ac:dyDescent="0.3">
      <c r="A490" s="21" t="s">
        <v>659</v>
      </c>
      <c r="B490" s="136">
        <v>316</v>
      </c>
      <c r="C490" s="135">
        <v>210</v>
      </c>
      <c r="D490" s="135">
        <v>163</v>
      </c>
      <c r="E490" s="135">
        <v>63</v>
      </c>
      <c r="F490" s="135">
        <v>42</v>
      </c>
      <c r="G490" s="148">
        <v>28</v>
      </c>
      <c r="H490" s="135">
        <v>16</v>
      </c>
    </row>
    <row r="491" spans="1:8" x14ac:dyDescent="0.3">
      <c r="A491" s="21" t="s">
        <v>641</v>
      </c>
      <c r="B491" s="136">
        <v>2</v>
      </c>
      <c r="C491" s="135">
        <v>0</v>
      </c>
      <c r="D491" s="135">
        <v>1</v>
      </c>
      <c r="E491" s="135">
        <v>0</v>
      </c>
      <c r="F491" s="135">
        <v>0</v>
      </c>
      <c r="G491" s="148">
        <v>6</v>
      </c>
      <c r="H491" s="135">
        <v>32</v>
      </c>
    </row>
    <row r="492" spans="1:8" x14ac:dyDescent="0.3">
      <c r="A492" s="31" t="s">
        <v>331</v>
      </c>
      <c r="B492" s="136">
        <v>1</v>
      </c>
      <c r="C492" s="135">
        <v>0</v>
      </c>
      <c r="D492" s="135">
        <v>1</v>
      </c>
      <c r="E492" s="135">
        <v>0</v>
      </c>
      <c r="F492" s="135">
        <v>0</v>
      </c>
      <c r="G492" s="148">
        <v>0</v>
      </c>
      <c r="H492" s="135">
        <v>0</v>
      </c>
    </row>
    <row r="493" spans="1:8" x14ac:dyDescent="0.3">
      <c r="A493" s="31" t="s">
        <v>53</v>
      </c>
      <c r="B493" s="136">
        <v>70</v>
      </c>
      <c r="C493" s="135">
        <v>31</v>
      </c>
      <c r="D493" s="135">
        <v>59</v>
      </c>
      <c r="E493" s="135">
        <v>78</v>
      </c>
      <c r="F493" s="135">
        <v>77</v>
      </c>
      <c r="G493" s="148">
        <v>90</v>
      </c>
      <c r="H493" s="135">
        <v>251</v>
      </c>
    </row>
    <row r="494" spans="1:8" x14ac:dyDescent="0.3">
      <c r="A494" s="21" t="s">
        <v>54</v>
      </c>
      <c r="B494" s="136">
        <v>72</v>
      </c>
      <c r="C494" s="135">
        <v>24</v>
      </c>
      <c r="D494" s="135">
        <v>29</v>
      </c>
      <c r="E494" s="135">
        <v>11</v>
      </c>
      <c r="F494" s="135">
        <v>14</v>
      </c>
      <c r="G494" s="148">
        <v>10</v>
      </c>
      <c r="H494" s="135">
        <v>11</v>
      </c>
    </row>
    <row r="495" spans="1:8" x14ac:dyDescent="0.3">
      <c r="A495" s="6" t="s">
        <v>346</v>
      </c>
      <c r="B495" s="136">
        <v>2</v>
      </c>
      <c r="C495" s="135">
        <v>6</v>
      </c>
      <c r="D495" s="135">
        <v>3</v>
      </c>
      <c r="E495" s="135">
        <v>8</v>
      </c>
      <c r="F495" s="135">
        <v>26</v>
      </c>
      <c r="G495" s="148">
        <v>14</v>
      </c>
      <c r="H495" s="135">
        <v>28</v>
      </c>
    </row>
    <row r="496" spans="1:8" x14ac:dyDescent="0.3">
      <c r="A496" s="21" t="s">
        <v>55</v>
      </c>
      <c r="B496" s="136">
        <v>12</v>
      </c>
      <c r="C496" s="135">
        <v>1</v>
      </c>
      <c r="D496" s="135">
        <v>9</v>
      </c>
      <c r="E496" s="135">
        <v>9</v>
      </c>
      <c r="F496" s="135">
        <v>29</v>
      </c>
      <c r="G496" s="148">
        <v>23</v>
      </c>
      <c r="H496" s="135">
        <v>25</v>
      </c>
    </row>
    <row r="497" spans="1:8" x14ac:dyDescent="0.3">
      <c r="A497" s="21" t="s">
        <v>347</v>
      </c>
      <c r="B497" s="136">
        <v>1</v>
      </c>
      <c r="C497" s="135">
        <v>0</v>
      </c>
      <c r="D497" s="135">
        <v>0</v>
      </c>
      <c r="E497" s="135">
        <v>0</v>
      </c>
      <c r="F497" s="135">
        <v>0</v>
      </c>
      <c r="G497" s="148">
        <v>0</v>
      </c>
      <c r="H497" s="135">
        <v>0</v>
      </c>
    </row>
    <row r="498" spans="1:8" x14ac:dyDescent="0.3">
      <c r="A498" s="21" t="s">
        <v>663</v>
      </c>
      <c r="B498" s="136"/>
      <c r="C498" s="135"/>
      <c r="D498" s="135"/>
      <c r="E498" s="135"/>
      <c r="F498" s="135"/>
      <c r="G498" s="148">
        <v>0</v>
      </c>
      <c r="H498" s="135">
        <v>0</v>
      </c>
    </row>
    <row r="499" spans="1:8" x14ac:dyDescent="0.3">
      <c r="A499" s="31" t="s">
        <v>332</v>
      </c>
      <c r="B499" s="136">
        <v>0</v>
      </c>
      <c r="C499" s="135">
        <v>0</v>
      </c>
      <c r="D499" s="135">
        <v>1</v>
      </c>
      <c r="E499" s="135">
        <v>0</v>
      </c>
      <c r="F499" s="135">
        <v>0</v>
      </c>
      <c r="G499" s="148">
        <v>3</v>
      </c>
      <c r="H499" s="135">
        <v>0</v>
      </c>
    </row>
    <row r="500" spans="1:8" x14ac:dyDescent="0.3">
      <c r="A500" s="31" t="s">
        <v>655</v>
      </c>
      <c r="B500" s="136">
        <v>0</v>
      </c>
      <c r="C500" s="135">
        <v>0</v>
      </c>
      <c r="D500" s="135">
        <v>0</v>
      </c>
      <c r="E500" s="135">
        <v>0</v>
      </c>
      <c r="F500" s="135">
        <v>0</v>
      </c>
      <c r="G500" s="148">
        <v>0</v>
      </c>
      <c r="H500" s="135">
        <v>1</v>
      </c>
    </row>
    <row r="501" spans="1:8" x14ac:dyDescent="0.3">
      <c r="A501" s="31" t="s">
        <v>56</v>
      </c>
      <c r="B501" s="136">
        <v>28</v>
      </c>
      <c r="C501" s="135">
        <v>6</v>
      </c>
      <c r="D501" s="135">
        <v>1</v>
      </c>
      <c r="E501" s="135">
        <v>6</v>
      </c>
      <c r="F501" s="135">
        <v>0</v>
      </c>
      <c r="G501" s="148">
        <v>11</v>
      </c>
      <c r="H501" s="135">
        <v>0</v>
      </c>
    </row>
    <row r="502" spans="1:8" x14ac:dyDescent="0.3">
      <c r="A502" s="6" t="s">
        <v>349</v>
      </c>
      <c r="B502" s="136">
        <v>6</v>
      </c>
      <c r="C502" s="135">
        <v>7</v>
      </c>
      <c r="D502" s="135">
        <v>12</v>
      </c>
      <c r="E502" s="135">
        <v>12</v>
      </c>
      <c r="F502" s="135">
        <v>19</v>
      </c>
      <c r="G502" s="148">
        <v>0</v>
      </c>
      <c r="H502" s="135">
        <v>23</v>
      </c>
    </row>
    <row r="503" spans="1:8" x14ac:dyDescent="0.3">
      <c r="A503" s="21" t="s">
        <v>583</v>
      </c>
      <c r="B503" s="136">
        <v>1</v>
      </c>
      <c r="C503" s="135">
        <v>0</v>
      </c>
      <c r="D503" s="135">
        <v>0</v>
      </c>
      <c r="E503" s="135">
        <v>0</v>
      </c>
      <c r="F503" s="135">
        <v>1</v>
      </c>
      <c r="G503" s="148">
        <v>0</v>
      </c>
      <c r="H503" s="135">
        <v>0</v>
      </c>
    </row>
    <row r="504" spans="1:8" x14ac:dyDescent="0.3">
      <c r="A504" s="21" t="s">
        <v>57</v>
      </c>
      <c r="B504" s="136">
        <v>0</v>
      </c>
      <c r="C504" s="135">
        <v>3</v>
      </c>
      <c r="D504" s="135">
        <v>1</v>
      </c>
      <c r="E504" s="135">
        <v>1</v>
      </c>
      <c r="F504" s="135">
        <v>1</v>
      </c>
      <c r="G504" s="148">
        <v>0</v>
      </c>
      <c r="H504" s="135">
        <v>0</v>
      </c>
    </row>
    <row r="505" spans="1:8" x14ac:dyDescent="0.3">
      <c r="A505" s="6" t="s">
        <v>443</v>
      </c>
      <c r="B505" s="136">
        <v>50</v>
      </c>
      <c r="C505" s="135">
        <v>25</v>
      </c>
      <c r="D505" s="135">
        <v>23</v>
      </c>
      <c r="E505" s="135">
        <v>14</v>
      </c>
      <c r="F505" s="135">
        <v>15</v>
      </c>
      <c r="G505" s="148">
        <v>12</v>
      </c>
      <c r="H505" s="135">
        <v>12</v>
      </c>
    </row>
    <row r="506" spans="1:8" x14ac:dyDescent="0.3">
      <c r="A506" s="6" t="s">
        <v>350</v>
      </c>
      <c r="B506" s="136">
        <v>7</v>
      </c>
      <c r="C506" s="135">
        <v>20</v>
      </c>
      <c r="D506" s="135">
        <v>22</v>
      </c>
      <c r="E506" s="135">
        <v>19</v>
      </c>
      <c r="F506" s="135">
        <v>7</v>
      </c>
      <c r="G506" s="148">
        <v>12</v>
      </c>
      <c r="H506" s="135">
        <v>8</v>
      </c>
    </row>
    <row r="507" spans="1:8" x14ac:dyDescent="0.3">
      <c r="A507" s="6"/>
      <c r="B507" s="136"/>
      <c r="C507" s="135"/>
      <c r="D507" s="135"/>
      <c r="E507" s="135"/>
      <c r="F507" s="135"/>
      <c r="G507" s="148"/>
      <c r="H507" s="135"/>
    </row>
    <row r="508" spans="1:8" s="2" customFormat="1" x14ac:dyDescent="0.3">
      <c r="A508" s="2" t="s">
        <v>429</v>
      </c>
      <c r="B508" s="136">
        <v>501</v>
      </c>
      <c r="C508" s="135">
        <v>206</v>
      </c>
      <c r="D508" s="135">
        <v>144</v>
      </c>
      <c r="E508" s="135">
        <v>353</v>
      </c>
      <c r="F508" s="135">
        <v>1341.2</v>
      </c>
      <c r="G508" s="148">
        <v>2631</v>
      </c>
      <c r="H508" s="135">
        <f>VLOOKUP(A508,'[6]C-5'!$A$15:$H$557,8,FALSE)</f>
        <v>2326</v>
      </c>
    </row>
    <row r="509" spans="1:8" x14ac:dyDescent="0.3">
      <c r="A509" s="100"/>
      <c r="B509" s="145"/>
      <c r="C509" s="135"/>
      <c r="D509" s="135"/>
      <c r="E509" s="135"/>
      <c r="F509" s="135"/>
      <c r="G509" s="148"/>
      <c r="H509" s="135"/>
    </row>
    <row r="510" spans="1:8" x14ac:dyDescent="0.3">
      <c r="A510" s="2" t="s">
        <v>136</v>
      </c>
      <c r="B510" s="131">
        <f t="shared" ref="B510:G510" si="28">SUM(B512:B544)</f>
        <v>2122</v>
      </c>
      <c r="C510" s="132">
        <f t="shared" si="28"/>
        <v>869</v>
      </c>
      <c r="D510" s="132">
        <f t="shared" si="28"/>
        <v>736</v>
      </c>
      <c r="E510" s="132">
        <f t="shared" si="28"/>
        <v>1156</v>
      </c>
      <c r="F510" s="132">
        <f t="shared" si="28"/>
        <v>967</v>
      </c>
      <c r="G510" s="214">
        <f t="shared" si="28"/>
        <v>1089</v>
      </c>
      <c r="H510" s="132">
        <f>SUM(H512:H544)</f>
        <v>1163</v>
      </c>
    </row>
    <row r="511" spans="1:8" x14ac:dyDescent="0.3">
      <c r="B511" s="140"/>
      <c r="C511" s="38"/>
      <c r="D511" s="38"/>
      <c r="E511" s="38"/>
      <c r="F511" s="38"/>
      <c r="G511" s="147"/>
      <c r="H511" s="38"/>
    </row>
    <row r="512" spans="1:8" x14ac:dyDescent="0.3">
      <c r="A512" s="31" t="s">
        <v>367</v>
      </c>
      <c r="B512" s="146">
        <v>0</v>
      </c>
      <c r="C512" s="147">
        <v>0</v>
      </c>
      <c r="D512" s="148">
        <v>14</v>
      </c>
      <c r="E512" s="135">
        <v>17</v>
      </c>
      <c r="F512" s="135">
        <v>0</v>
      </c>
      <c r="G512" s="135">
        <v>18</v>
      </c>
      <c r="H512" s="135">
        <v>27</v>
      </c>
    </row>
    <row r="513" spans="1:8" x14ac:dyDescent="0.3">
      <c r="A513" s="31" t="s">
        <v>368</v>
      </c>
      <c r="B513" s="146">
        <v>0</v>
      </c>
      <c r="C513" s="147">
        <v>0</v>
      </c>
      <c r="D513" s="148">
        <v>0</v>
      </c>
      <c r="E513" s="135">
        <v>1</v>
      </c>
      <c r="F513" s="135">
        <v>0</v>
      </c>
      <c r="G513" s="135">
        <v>0</v>
      </c>
      <c r="H513" s="135">
        <v>0</v>
      </c>
    </row>
    <row r="514" spans="1:8" x14ac:dyDescent="0.3">
      <c r="A514" s="31" t="s">
        <v>370</v>
      </c>
      <c r="B514" s="146">
        <v>0</v>
      </c>
      <c r="C514" s="147">
        <v>0</v>
      </c>
      <c r="D514" s="148">
        <v>7</v>
      </c>
      <c r="E514" s="135">
        <v>9</v>
      </c>
      <c r="F514" s="135">
        <v>0</v>
      </c>
      <c r="G514" s="135">
        <v>3</v>
      </c>
      <c r="H514" s="135">
        <v>9</v>
      </c>
    </row>
    <row r="515" spans="1:8" x14ac:dyDescent="0.3">
      <c r="A515" s="31" t="s">
        <v>371</v>
      </c>
      <c r="B515" s="146">
        <v>0</v>
      </c>
      <c r="C515" s="147">
        <v>0</v>
      </c>
      <c r="D515" s="148">
        <v>4</v>
      </c>
      <c r="E515" s="135">
        <v>11</v>
      </c>
      <c r="F515" s="135">
        <v>0</v>
      </c>
      <c r="G515" s="135">
        <v>31</v>
      </c>
      <c r="H515" s="135">
        <v>53</v>
      </c>
    </row>
    <row r="516" spans="1:8" x14ac:dyDescent="0.3">
      <c r="A516" s="31" t="s">
        <v>372</v>
      </c>
      <c r="B516" s="146">
        <v>0</v>
      </c>
      <c r="C516" s="147">
        <v>0</v>
      </c>
      <c r="D516" s="148">
        <v>434</v>
      </c>
      <c r="E516" s="135">
        <v>507</v>
      </c>
      <c r="F516" s="135">
        <v>0</v>
      </c>
      <c r="G516" s="135">
        <v>513</v>
      </c>
      <c r="H516" s="135">
        <v>652</v>
      </c>
    </row>
    <row r="517" spans="1:8" x14ac:dyDescent="0.3">
      <c r="A517" s="31" t="s">
        <v>407</v>
      </c>
      <c r="B517" s="146">
        <v>0</v>
      </c>
      <c r="C517" s="147">
        <v>0</v>
      </c>
      <c r="D517" s="148">
        <v>3</v>
      </c>
      <c r="E517" s="135">
        <v>6</v>
      </c>
      <c r="F517" s="135">
        <v>0</v>
      </c>
      <c r="G517" s="135">
        <v>0</v>
      </c>
      <c r="H517" s="135">
        <v>10</v>
      </c>
    </row>
    <row r="518" spans="1:8" x14ac:dyDescent="0.3">
      <c r="A518" s="31" t="s">
        <v>408</v>
      </c>
      <c r="B518" s="146">
        <v>0</v>
      </c>
      <c r="C518" s="147">
        <v>0</v>
      </c>
      <c r="D518" s="148">
        <v>3</v>
      </c>
      <c r="E518" s="135">
        <v>3</v>
      </c>
      <c r="F518" s="135">
        <v>0</v>
      </c>
      <c r="G518" s="135">
        <v>3</v>
      </c>
      <c r="H518" s="135">
        <v>1</v>
      </c>
    </row>
    <row r="519" spans="1:8" x14ac:dyDescent="0.3">
      <c r="A519" s="31" t="s">
        <v>376</v>
      </c>
      <c r="B519" s="146">
        <v>0</v>
      </c>
      <c r="C519" s="147">
        <v>0</v>
      </c>
      <c r="D519" s="148">
        <v>1</v>
      </c>
      <c r="E519" s="135">
        <v>0</v>
      </c>
      <c r="F519" s="135">
        <v>0</v>
      </c>
      <c r="G519" s="135">
        <v>0</v>
      </c>
      <c r="H519" s="135">
        <v>0</v>
      </c>
    </row>
    <row r="520" spans="1:8" x14ac:dyDescent="0.3">
      <c r="A520" s="31" t="s">
        <v>409</v>
      </c>
      <c r="B520" s="146">
        <v>0</v>
      </c>
      <c r="C520" s="147">
        <v>0</v>
      </c>
      <c r="D520" s="148">
        <v>1</v>
      </c>
      <c r="E520" s="135">
        <v>1</v>
      </c>
      <c r="F520" s="135">
        <v>0</v>
      </c>
      <c r="G520" s="135">
        <v>0</v>
      </c>
      <c r="H520" s="135">
        <v>0</v>
      </c>
    </row>
    <row r="521" spans="1:8" x14ac:dyDescent="0.3">
      <c r="A521" s="31" t="s">
        <v>406</v>
      </c>
      <c r="B521" s="146">
        <v>0</v>
      </c>
      <c r="C521" s="147">
        <v>0</v>
      </c>
      <c r="D521" s="148">
        <v>3</v>
      </c>
      <c r="E521" s="135">
        <v>0</v>
      </c>
      <c r="F521" s="135">
        <v>0</v>
      </c>
      <c r="G521" s="135">
        <v>0</v>
      </c>
      <c r="H521" s="135">
        <v>7</v>
      </c>
    </row>
    <row r="522" spans="1:8" x14ac:dyDescent="0.3">
      <c r="A522" s="31" t="s">
        <v>410</v>
      </c>
      <c r="B522" s="146">
        <v>0</v>
      </c>
      <c r="C522" s="147">
        <v>0</v>
      </c>
      <c r="D522" s="148">
        <v>0</v>
      </c>
      <c r="E522" s="135">
        <v>1</v>
      </c>
      <c r="F522" s="135">
        <v>0</v>
      </c>
      <c r="G522" s="135">
        <v>0</v>
      </c>
      <c r="H522" s="135">
        <v>0</v>
      </c>
    </row>
    <row r="523" spans="1:8" x14ac:dyDescent="0.3">
      <c r="A523" s="31" t="s">
        <v>411</v>
      </c>
      <c r="B523" s="146">
        <v>0</v>
      </c>
      <c r="C523" s="147">
        <v>0</v>
      </c>
      <c r="D523" s="148">
        <v>2</v>
      </c>
      <c r="E523" s="135">
        <v>2</v>
      </c>
      <c r="F523" s="135">
        <v>0</v>
      </c>
      <c r="G523" s="135">
        <v>3</v>
      </c>
      <c r="H523" s="135">
        <v>9</v>
      </c>
    </row>
    <row r="524" spans="1:8" x14ac:dyDescent="0.3">
      <c r="A524" s="31" t="s">
        <v>383</v>
      </c>
      <c r="B524" s="146">
        <v>0</v>
      </c>
      <c r="C524" s="147">
        <v>0</v>
      </c>
      <c r="D524" s="148">
        <v>2</v>
      </c>
      <c r="E524" s="135">
        <v>5</v>
      </c>
      <c r="F524" s="135">
        <v>0</v>
      </c>
      <c r="G524" s="135">
        <v>3</v>
      </c>
      <c r="H524" s="135">
        <v>7</v>
      </c>
    </row>
    <row r="525" spans="1:8" x14ac:dyDescent="0.3">
      <c r="A525" s="31" t="s">
        <v>402</v>
      </c>
      <c r="B525" s="146">
        <v>0</v>
      </c>
      <c r="C525" s="147">
        <v>0</v>
      </c>
      <c r="D525" s="148">
        <v>1</v>
      </c>
      <c r="E525" s="135">
        <v>0</v>
      </c>
      <c r="F525" s="135">
        <v>0</v>
      </c>
      <c r="G525" s="135">
        <v>0</v>
      </c>
      <c r="H525" s="135">
        <v>0</v>
      </c>
    </row>
    <row r="526" spans="1:8" x14ac:dyDescent="0.3">
      <c r="A526" s="31" t="s">
        <v>403</v>
      </c>
      <c r="B526" s="146">
        <v>0</v>
      </c>
      <c r="C526" s="147">
        <v>0</v>
      </c>
      <c r="D526" s="148">
        <v>1</v>
      </c>
      <c r="E526" s="135">
        <v>0</v>
      </c>
      <c r="F526" s="135">
        <v>0</v>
      </c>
      <c r="G526" s="135">
        <v>0</v>
      </c>
      <c r="H526" s="135">
        <v>0</v>
      </c>
    </row>
    <row r="527" spans="1:8" x14ac:dyDescent="0.3">
      <c r="A527" s="31" t="s">
        <v>412</v>
      </c>
      <c r="B527" s="146">
        <v>0</v>
      </c>
      <c r="C527" s="147">
        <v>0</v>
      </c>
      <c r="D527" s="148">
        <v>0</v>
      </c>
      <c r="E527" s="135">
        <v>2</v>
      </c>
      <c r="F527" s="135">
        <v>0</v>
      </c>
      <c r="G527" s="135">
        <v>1</v>
      </c>
      <c r="H527" s="135">
        <v>1</v>
      </c>
    </row>
    <row r="528" spans="1:8" x14ac:dyDescent="0.3">
      <c r="A528" s="31" t="s">
        <v>413</v>
      </c>
      <c r="B528" s="146">
        <v>0</v>
      </c>
      <c r="C528" s="147">
        <v>0</v>
      </c>
      <c r="D528" s="148">
        <v>69</v>
      </c>
      <c r="E528" s="135">
        <v>150</v>
      </c>
      <c r="F528" s="135">
        <v>1</v>
      </c>
      <c r="G528" s="135">
        <v>0</v>
      </c>
      <c r="H528" s="135">
        <v>172</v>
      </c>
    </row>
    <row r="529" spans="1:8" x14ac:dyDescent="0.3">
      <c r="A529" s="31" t="s">
        <v>414</v>
      </c>
      <c r="B529" s="146">
        <v>0</v>
      </c>
      <c r="C529" s="147">
        <v>0</v>
      </c>
      <c r="D529" s="148">
        <v>7</v>
      </c>
      <c r="E529" s="135">
        <v>81</v>
      </c>
      <c r="F529" s="135">
        <v>7</v>
      </c>
      <c r="G529" s="135">
        <v>0</v>
      </c>
      <c r="H529" s="135">
        <v>30</v>
      </c>
    </row>
    <row r="530" spans="1:8" x14ac:dyDescent="0.3">
      <c r="A530" s="31" t="s">
        <v>415</v>
      </c>
      <c r="B530" s="146">
        <v>0</v>
      </c>
      <c r="C530" s="147">
        <v>0</v>
      </c>
      <c r="D530" s="148">
        <v>2</v>
      </c>
      <c r="E530" s="135">
        <v>2</v>
      </c>
      <c r="F530" s="135">
        <v>0</v>
      </c>
      <c r="G530" s="135">
        <v>58</v>
      </c>
      <c r="H530" s="135">
        <v>103</v>
      </c>
    </row>
    <row r="531" spans="1:8" x14ac:dyDescent="0.3">
      <c r="A531" s="31" t="s">
        <v>672</v>
      </c>
      <c r="B531" s="146">
        <v>0</v>
      </c>
      <c r="C531" s="147">
        <v>0</v>
      </c>
      <c r="D531" s="148">
        <v>0</v>
      </c>
      <c r="E531" s="135">
        <v>0</v>
      </c>
      <c r="F531" s="135">
        <v>0</v>
      </c>
      <c r="G531" s="135">
        <v>0</v>
      </c>
      <c r="H531" s="135">
        <v>1</v>
      </c>
    </row>
    <row r="532" spans="1:8" x14ac:dyDescent="0.3">
      <c r="A532" s="31" t="s">
        <v>542</v>
      </c>
      <c r="B532" s="146">
        <v>0</v>
      </c>
      <c r="C532" s="147">
        <v>0</v>
      </c>
      <c r="D532" s="148">
        <v>1</v>
      </c>
      <c r="E532" s="135">
        <v>1</v>
      </c>
      <c r="F532" s="135">
        <v>0</v>
      </c>
      <c r="G532" s="135">
        <v>0</v>
      </c>
      <c r="H532" s="135">
        <v>0</v>
      </c>
    </row>
    <row r="533" spans="1:8" x14ac:dyDescent="0.3">
      <c r="A533" s="31" t="s">
        <v>671</v>
      </c>
      <c r="B533" s="146">
        <v>0</v>
      </c>
      <c r="C533" s="147">
        <v>0</v>
      </c>
      <c r="D533" s="148">
        <v>0</v>
      </c>
      <c r="E533" s="135">
        <v>0</v>
      </c>
      <c r="F533" s="135">
        <v>0</v>
      </c>
      <c r="G533" s="135">
        <v>0</v>
      </c>
      <c r="H533" s="135">
        <v>2</v>
      </c>
    </row>
    <row r="534" spans="1:8" x14ac:dyDescent="0.3">
      <c r="A534" s="31" t="s">
        <v>543</v>
      </c>
      <c r="B534" s="146">
        <v>0</v>
      </c>
      <c r="C534" s="147">
        <v>0</v>
      </c>
      <c r="D534" s="148">
        <v>1</v>
      </c>
      <c r="E534" s="135">
        <v>0</v>
      </c>
      <c r="F534" s="135">
        <v>0</v>
      </c>
      <c r="G534" s="135">
        <v>0</v>
      </c>
      <c r="H534" s="135">
        <v>0</v>
      </c>
    </row>
    <row r="535" spans="1:8" x14ac:dyDescent="0.3">
      <c r="A535" s="31" t="s">
        <v>416</v>
      </c>
      <c r="B535" s="146">
        <v>0</v>
      </c>
      <c r="C535" s="147">
        <v>0</v>
      </c>
      <c r="D535" s="148">
        <v>26</v>
      </c>
      <c r="E535" s="135">
        <v>27</v>
      </c>
      <c r="F535" s="135">
        <v>0</v>
      </c>
      <c r="G535" s="135">
        <v>6</v>
      </c>
      <c r="H535" s="135">
        <v>6</v>
      </c>
    </row>
    <row r="536" spans="1:8" x14ac:dyDescent="0.3">
      <c r="A536" s="31" t="s">
        <v>600</v>
      </c>
      <c r="B536" s="146">
        <v>0</v>
      </c>
      <c r="C536" s="147">
        <v>0</v>
      </c>
      <c r="D536" s="148">
        <v>0</v>
      </c>
      <c r="E536" s="135">
        <v>0</v>
      </c>
      <c r="F536" s="135">
        <v>0</v>
      </c>
      <c r="G536" s="135">
        <v>2</v>
      </c>
      <c r="H536" s="135">
        <v>0</v>
      </c>
    </row>
    <row r="537" spans="1:8" x14ac:dyDescent="0.3">
      <c r="A537" s="31" t="s">
        <v>417</v>
      </c>
      <c r="B537" s="146">
        <v>0</v>
      </c>
      <c r="C537" s="147">
        <v>0</v>
      </c>
      <c r="D537" s="148">
        <v>0</v>
      </c>
      <c r="E537" s="135">
        <v>14</v>
      </c>
      <c r="F537" s="135">
        <v>0</v>
      </c>
      <c r="G537" s="135">
        <v>0</v>
      </c>
      <c r="H537" s="135">
        <v>0</v>
      </c>
    </row>
    <row r="538" spans="1:8" x14ac:dyDescent="0.3">
      <c r="A538" s="31" t="s">
        <v>418</v>
      </c>
      <c r="B538" s="146">
        <v>0</v>
      </c>
      <c r="C538" s="147">
        <v>0</v>
      </c>
      <c r="D538" s="148">
        <v>17</v>
      </c>
      <c r="E538" s="135">
        <v>19</v>
      </c>
      <c r="F538" s="135">
        <v>0</v>
      </c>
      <c r="G538" s="135">
        <v>13</v>
      </c>
      <c r="H538" s="135">
        <v>5</v>
      </c>
    </row>
    <row r="539" spans="1:8" x14ac:dyDescent="0.3">
      <c r="A539" s="31" t="s">
        <v>400</v>
      </c>
      <c r="B539" s="146">
        <v>0</v>
      </c>
      <c r="C539" s="147">
        <v>0</v>
      </c>
      <c r="D539" s="148">
        <v>61</v>
      </c>
      <c r="E539" s="135">
        <v>9</v>
      </c>
      <c r="F539" s="135">
        <v>0</v>
      </c>
      <c r="G539" s="135">
        <v>7</v>
      </c>
      <c r="H539" s="135">
        <v>9</v>
      </c>
    </row>
    <row r="540" spans="1:8" x14ac:dyDescent="0.3">
      <c r="A540" s="31" t="s">
        <v>419</v>
      </c>
      <c r="B540" s="146">
        <v>0</v>
      </c>
      <c r="C540" s="147">
        <v>0</v>
      </c>
      <c r="D540" s="148">
        <v>1</v>
      </c>
      <c r="E540" s="135">
        <v>5</v>
      </c>
      <c r="F540" s="135">
        <v>0</v>
      </c>
      <c r="G540" s="135">
        <v>3</v>
      </c>
      <c r="H540" s="135">
        <v>3</v>
      </c>
    </row>
    <row r="541" spans="1:8" x14ac:dyDescent="0.3">
      <c r="A541" s="31" t="s">
        <v>420</v>
      </c>
      <c r="B541" s="146">
        <v>0</v>
      </c>
      <c r="C541" s="147">
        <v>0</v>
      </c>
      <c r="D541" s="148">
        <v>2</v>
      </c>
      <c r="E541" s="135">
        <v>5</v>
      </c>
      <c r="F541" s="135">
        <v>0</v>
      </c>
      <c r="G541" s="135">
        <v>0</v>
      </c>
      <c r="H541" s="135">
        <v>6</v>
      </c>
    </row>
    <row r="542" spans="1:8" x14ac:dyDescent="0.3">
      <c r="A542" s="31" t="s">
        <v>421</v>
      </c>
      <c r="B542" s="146">
        <v>0</v>
      </c>
      <c r="C542" s="147">
        <v>0</v>
      </c>
      <c r="D542" s="148">
        <v>54</v>
      </c>
      <c r="E542" s="135">
        <v>50</v>
      </c>
      <c r="F542" s="135">
        <v>0</v>
      </c>
      <c r="G542" s="135">
        <v>48</v>
      </c>
      <c r="H542" s="135">
        <v>40</v>
      </c>
    </row>
    <row r="543" spans="1:8" x14ac:dyDescent="0.3">
      <c r="A543" s="31" t="s">
        <v>399</v>
      </c>
      <c r="B543" s="146">
        <v>0</v>
      </c>
      <c r="C543" s="147">
        <v>0</v>
      </c>
      <c r="D543" s="148">
        <v>1</v>
      </c>
      <c r="E543" s="135">
        <v>0</v>
      </c>
      <c r="F543" s="135">
        <v>0</v>
      </c>
      <c r="G543" s="135">
        <v>0</v>
      </c>
      <c r="H543" s="135">
        <v>0</v>
      </c>
    </row>
    <row r="544" spans="1:8" x14ac:dyDescent="0.3">
      <c r="A544" s="31" t="s">
        <v>405</v>
      </c>
      <c r="B544" s="146">
        <v>2122</v>
      </c>
      <c r="C544" s="148">
        <v>869</v>
      </c>
      <c r="D544" s="148">
        <v>18</v>
      </c>
      <c r="E544" s="135">
        <v>228</v>
      </c>
      <c r="F544" s="135">
        <v>959</v>
      </c>
      <c r="G544" s="148">
        <v>377</v>
      </c>
      <c r="H544" s="135">
        <v>10</v>
      </c>
    </row>
    <row r="545" spans="1:8" x14ac:dyDescent="0.3">
      <c r="B545" s="140"/>
      <c r="C545" s="38"/>
      <c r="D545" s="38"/>
      <c r="E545" s="38"/>
      <c r="F545" s="38"/>
      <c r="G545" s="147"/>
      <c r="H545" s="38"/>
    </row>
    <row r="546" spans="1:8" x14ac:dyDescent="0.3">
      <c r="A546" s="100" t="s">
        <v>164</v>
      </c>
      <c r="B546" s="131">
        <f t="shared" ref="B546:H546" si="29">SUM(B548:B557)</f>
        <v>7047</v>
      </c>
      <c r="C546" s="132">
        <f t="shared" si="29"/>
        <v>5756</v>
      </c>
      <c r="D546" s="132">
        <f t="shared" si="29"/>
        <v>6179</v>
      </c>
      <c r="E546" s="132">
        <f t="shared" si="29"/>
        <v>7930</v>
      </c>
      <c r="F546" s="132">
        <f t="shared" si="29"/>
        <v>9489</v>
      </c>
      <c r="G546" s="214">
        <f t="shared" si="29"/>
        <v>10830</v>
      </c>
      <c r="H546" s="132">
        <f t="shared" si="29"/>
        <v>12971</v>
      </c>
    </row>
    <row r="547" spans="1:8" x14ac:dyDescent="0.3">
      <c r="A547" s="100"/>
      <c r="B547" s="145"/>
      <c r="C547" s="135"/>
      <c r="D547" s="135"/>
      <c r="E547" s="135"/>
      <c r="F547" s="135"/>
      <c r="G547" s="148"/>
      <c r="H547" s="135"/>
    </row>
    <row r="548" spans="1:8" x14ac:dyDescent="0.3">
      <c r="A548" s="31" t="s">
        <v>401</v>
      </c>
      <c r="B548" s="136">
        <v>1022</v>
      </c>
      <c r="C548" s="135">
        <v>835</v>
      </c>
      <c r="D548" s="135">
        <v>843</v>
      </c>
      <c r="E548" s="135">
        <v>1045</v>
      </c>
      <c r="F548" s="135">
        <v>1421</v>
      </c>
      <c r="G548" s="148">
        <v>2023</v>
      </c>
      <c r="H548" s="135">
        <v>2016</v>
      </c>
    </row>
    <row r="549" spans="1:8" x14ac:dyDescent="0.3">
      <c r="A549" s="31" t="s">
        <v>422</v>
      </c>
      <c r="B549" s="136">
        <v>2590</v>
      </c>
      <c r="C549" s="135">
        <v>1295</v>
      </c>
      <c r="D549" s="135">
        <v>1532</v>
      </c>
      <c r="E549" s="135">
        <v>2093</v>
      </c>
      <c r="F549" s="135">
        <v>2110</v>
      </c>
      <c r="G549" s="148">
        <v>1680</v>
      </c>
      <c r="H549" s="135">
        <v>2159</v>
      </c>
    </row>
    <row r="550" spans="1:8" x14ac:dyDescent="0.3">
      <c r="A550" s="31" t="s">
        <v>423</v>
      </c>
      <c r="B550" s="136">
        <v>323</v>
      </c>
      <c r="C550" s="135">
        <v>362</v>
      </c>
      <c r="D550" s="135">
        <v>302</v>
      </c>
      <c r="E550" s="135">
        <v>305</v>
      </c>
      <c r="F550" s="135">
        <v>326</v>
      </c>
      <c r="G550" s="148">
        <v>315</v>
      </c>
      <c r="H550" s="135">
        <v>378</v>
      </c>
    </row>
    <row r="551" spans="1:8" x14ac:dyDescent="0.3">
      <c r="A551" s="31" t="s">
        <v>335</v>
      </c>
      <c r="B551" s="136">
        <v>28</v>
      </c>
      <c r="C551" s="135">
        <v>2</v>
      </c>
      <c r="D551" s="135">
        <v>0</v>
      </c>
      <c r="E551" s="135">
        <v>0</v>
      </c>
      <c r="F551" s="135">
        <v>0</v>
      </c>
      <c r="G551" s="148">
        <v>0</v>
      </c>
      <c r="H551" s="135">
        <v>0</v>
      </c>
    </row>
    <row r="552" spans="1:8" x14ac:dyDescent="0.3">
      <c r="A552" s="31" t="s">
        <v>384</v>
      </c>
      <c r="B552" s="136">
        <v>2424</v>
      </c>
      <c r="C552" s="135">
        <v>2217</v>
      </c>
      <c r="D552" s="135">
        <v>2813</v>
      </c>
      <c r="E552" s="135">
        <v>3166</v>
      </c>
      <c r="F552" s="135">
        <v>3903</v>
      </c>
      <c r="G552" s="148">
        <v>4956</v>
      </c>
      <c r="H552" s="135">
        <v>5895</v>
      </c>
    </row>
    <row r="553" spans="1:8" x14ac:dyDescent="0.3">
      <c r="A553" s="31" t="s">
        <v>424</v>
      </c>
      <c r="B553" s="136">
        <v>0</v>
      </c>
      <c r="C553" s="135">
        <v>3</v>
      </c>
      <c r="D553" s="135">
        <v>2</v>
      </c>
      <c r="E553" s="135">
        <v>0</v>
      </c>
      <c r="F553" s="135">
        <v>0</v>
      </c>
      <c r="G553" s="148">
        <v>0</v>
      </c>
      <c r="H553" s="135">
        <v>0</v>
      </c>
    </row>
    <row r="554" spans="1:8" x14ac:dyDescent="0.3">
      <c r="A554" s="31" t="s">
        <v>425</v>
      </c>
      <c r="B554" s="136">
        <v>59</v>
      </c>
      <c r="C554" s="135">
        <v>36</v>
      </c>
      <c r="D554" s="135">
        <v>43</v>
      </c>
      <c r="E554" s="135">
        <v>46</v>
      </c>
      <c r="F554" s="135">
        <v>61</v>
      </c>
      <c r="G554" s="148">
        <v>120</v>
      </c>
      <c r="H554" s="135">
        <v>66</v>
      </c>
    </row>
    <row r="555" spans="1:8" x14ac:dyDescent="0.3">
      <c r="A555" s="31" t="s">
        <v>426</v>
      </c>
      <c r="B555" s="136">
        <v>0</v>
      </c>
      <c r="C555" s="135">
        <v>3</v>
      </c>
      <c r="D555" s="135">
        <v>4</v>
      </c>
      <c r="E555" s="135">
        <v>4</v>
      </c>
      <c r="F555" s="135">
        <v>6</v>
      </c>
      <c r="G555" s="148">
        <v>5</v>
      </c>
      <c r="H555" s="135">
        <v>3</v>
      </c>
    </row>
    <row r="556" spans="1:8" x14ac:dyDescent="0.3">
      <c r="A556" s="31" t="s">
        <v>427</v>
      </c>
      <c r="B556" s="136">
        <v>495</v>
      </c>
      <c r="C556" s="135">
        <v>570</v>
      </c>
      <c r="D556" s="135">
        <v>578</v>
      </c>
      <c r="E556" s="135">
        <v>549</v>
      </c>
      <c r="F556" s="135">
        <v>504</v>
      </c>
      <c r="G556" s="148">
        <v>633</v>
      </c>
      <c r="H556" s="135">
        <v>532</v>
      </c>
    </row>
    <row r="557" spans="1:8" x14ac:dyDescent="0.3">
      <c r="A557" s="31" t="s">
        <v>428</v>
      </c>
      <c r="B557" s="136">
        <v>106</v>
      </c>
      <c r="C557" s="135">
        <v>433</v>
      </c>
      <c r="D557" s="135">
        <v>62</v>
      </c>
      <c r="E557" s="135">
        <v>722</v>
      </c>
      <c r="F557" s="135">
        <v>1158</v>
      </c>
      <c r="G557" s="148">
        <v>1098</v>
      </c>
      <c r="H557" s="135">
        <v>1922</v>
      </c>
    </row>
    <row r="558" spans="1:8" x14ac:dyDescent="0.3">
      <c r="A558" s="149"/>
      <c r="B558" s="150"/>
      <c r="C558" s="151"/>
      <c r="D558" s="151"/>
      <c r="E558" s="151"/>
      <c r="F558" s="151"/>
      <c r="G558" s="215"/>
      <c r="H558" s="151"/>
    </row>
    <row r="559" spans="1:8" x14ac:dyDescent="0.3">
      <c r="A559" s="32" t="s">
        <v>559</v>
      </c>
    </row>
    <row r="560" spans="1:8" hidden="1" x14ac:dyDescent="0.3"/>
    <row r="561" hidden="1" x14ac:dyDescent="0.3"/>
    <row r="562" hidden="1" x14ac:dyDescent="0.3"/>
    <row r="563" hidden="1" x14ac:dyDescent="0.3"/>
    <row r="564" hidden="1" x14ac:dyDescent="0.3"/>
    <row r="565" hidden="1" x14ac:dyDescent="0.3"/>
    <row r="566" hidden="1" x14ac:dyDescent="0.3"/>
    <row r="567" hidden="1" x14ac:dyDescent="0.3"/>
    <row r="568" hidden="1" x14ac:dyDescent="0.3"/>
    <row r="569" hidden="1" x14ac:dyDescent="0.3"/>
    <row r="570" hidden="1" x14ac:dyDescent="0.3"/>
    <row r="571" hidden="1" x14ac:dyDescent="0.3"/>
    <row r="572" hidden="1" x14ac:dyDescent="0.3"/>
    <row r="573" hidden="1" x14ac:dyDescent="0.3"/>
    <row r="574" hidden="1" x14ac:dyDescent="0.3"/>
    <row r="575" hidden="1" x14ac:dyDescent="0.3"/>
    <row r="576" hidden="1" x14ac:dyDescent="0.3"/>
    <row r="577" spans="2:5" hidden="1" x14ac:dyDescent="0.3"/>
    <row r="578" spans="2:5" hidden="1" x14ac:dyDescent="0.3"/>
    <row r="579" spans="2:5" hidden="1" x14ac:dyDescent="0.3"/>
    <row r="580" spans="2:5" hidden="1" x14ac:dyDescent="0.3"/>
    <row r="581" spans="2:5" hidden="1" x14ac:dyDescent="0.3"/>
    <row r="582" spans="2:5" hidden="1" x14ac:dyDescent="0.3"/>
    <row r="583" spans="2:5" hidden="1" x14ac:dyDescent="0.3"/>
    <row r="584" spans="2:5" hidden="1" x14ac:dyDescent="0.3"/>
    <row r="585" spans="2:5" hidden="1" x14ac:dyDescent="0.3"/>
    <row r="586" spans="2:5" hidden="1" x14ac:dyDescent="0.3"/>
    <row r="587" spans="2:5" hidden="1" x14ac:dyDescent="0.3"/>
    <row r="588" spans="2:5" hidden="1" x14ac:dyDescent="0.3"/>
    <row r="589" spans="2:5" hidden="1" x14ac:dyDescent="0.3">
      <c r="B589" s="31"/>
      <c r="C589" s="31"/>
      <c r="D589" s="31"/>
      <c r="E589" s="31"/>
    </row>
    <row r="590" spans="2:5" hidden="1" x14ac:dyDescent="0.3">
      <c r="B590" s="31"/>
      <c r="C590" s="31"/>
      <c r="D590" s="31"/>
      <c r="E590" s="31"/>
    </row>
    <row r="591" spans="2:5" hidden="1" x14ac:dyDescent="0.3">
      <c r="B591" s="31"/>
      <c r="C591" s="31"/>
      <c r="D591" s="31"/>
      <c r="E591" s="31"/>
    </row>
    <row r="592" spans="2:5" hidden="1" x14ac:dyDescent="0.3">
      <c r="B592" s="31"/>
      <c r="C592" s="31"/>
      <c r="D592" s="31"/>
      <c r="E592" s="31"/>
    </row>
    <row r="593" spans="2:5" hidden="1" x14ac:dyDescent="0.3">
      <c r="B593" s="31"/>
      <c r="C593" s="31"/>
      <c r="D593" s="31"/>
      <c r="E593" s="31"/>
    </row>
    <row r="594" spans="2:5" hidden="1" x14ac:dyDescent="0.3">
      <c r="B594" s="31"/>
      <c r="C594" s="31"/>
      <c r="D594" s="31"/>
      <c r="E594" s="31"/>
    </row>
    <row r="595" spans="2:5" hidden="1" x14ac:dyDescent="0.3"/>
    <row r="596" spans="2:5" hidden="1" x14ac:dyDescent="0.3"/>
    <row r="597" spans="2:5" hidden="1" x14ac:dyDescent="0.3"/>
    <row r="598" spans="2:5" hidden="1" x14ac:dyDescent="0.3"/>
    <row r="599" spans="2:5" hidden="1" x14ac:dyDescent="0.3"/>
    <row r="600" spans="2:5" hidden="1" x14ac:dyDescent="0.3"/>
    <row r="601" spans="2:5" hidden="1" x14ac:dyDescent="0.3"/>
    <row r="602" spans="2:5" hidden="1" x14ac:dyDescent="0.3"/>
    <row r="603" spans="2:5" hidden="1" x14ac:dyDescent="0.3"/>
    <row r="604" spans="2:5" hidden="1" x14ac:dyDescent="0.3"/>
    <row r="605" spans="2:5" hidden="1" x14ac:dyDescent="0.3"/>
    <row r="606" spans="2:5" hidden="1" x14ac:dyDescent="0.3">
      <c r="B606" s="31"/>
      <c r="C606" s="31"/>
      <c r="D606" s="31"/>
      <c r="E606" s="31"/>
    </row>
    <row r="607" spans="2:5" hidden="1" x14ac:dyDescent="0.3"/>
    <row r="608" spans="2:5" hidden="1" x14ac:dyDescent="0.3"/>
    <row r="609" hidden="1" x14ac:dyDescent="0.3"/>
    <row r="610" hidden="1" x14ac:dyDescent="0.3"/>
    <row r="611" hidden="1" x14ac:dyDescent="0.3"/>
    <row r="612" hidden="1" x14ac:dyDescent="0.3"/>
    <row r="613" hidden="1" x14ac:dyDescent="0.3"/>
    <row r="614" hidden="1" x14ac:dyDescent="0.3"/>
    <row r="615" hidden="1" x14ac:dyDescent="0.3"/>
    <row r="616" hidden="1" x14ac:dyDescent="0.3"/>
    <row r="617" hidden="1" x14ac:dyDescent="0.3"/>
    <row r="618" hidden="1" x14ac:dyDescent="0.3"/>
    <row r="619" hidden="1" x14ac:dyDescent="0.3"/>
    <row r="620" hidden="1" x14ac:dyDescent="0.3"/>
    <row r="621" hidden="1" x14ac:dyDescent="0.3"/>
    <row r="622" hidden="1" x14ac:dyDescent="0.3"/>
    <row r="623" hidden="1" x14ac:dyDescent="0.3"/>
    <row r="624" hidden="1" x14ac:dyDescent="0.3"/>
    <row r="625" hidden="1" x14ac:dyDescent="0.3"/>
    <row r="626" hidden="1" x14ac:dyDescent="0.3"/>
    <row r="627" hidden="1" x14ac:dyDescent="0.3"/>
    <row r="628" hidden="1" x14ac:dyDescent="0.3"/>
    <row r="629" hidden="1" x14ac:dyDescent="0.3"/>
    <row r="630" hidden="1" x14ac:dyDescent="0.3"/>
    <row r="631" hidden="1" x14ac:dyDescent="0.3"/>
    <row r="632" hidden="1" x14ac:dyDescent="0.3"/>
    <row r="633" hidden="1" x14ac:dyDescent="0.3"/>
    <row r="634" hidden="1" x14ac:dyDescent="0.3"/>
    <row r="635" hidden="1" x14ac:dyDescent="0.3"/>
    <row r="636" hidden="1" x14ac:dyDescent="0.3"/>
    <row r="637" hidden="1" x14ac:dyDescent="0.3"/>
    <row r="638" hidden="1" x14ac:dyDescent="0.3"/>
    <row r="639" hidden="1" x14ac:dyDescent="0.3"/>
    <row r="640" hidden="1" x14ac:dyDescent="0.3"/>
    <row r="641" hidden="1" x14ac:dyDescent="0.3"/>
    <row r="642" hidden="1" x14ac:dyDescent="0.3"/>
    <row r="643" hidden="1" x14ac:dyDescent="0.3"/>
    <row r="644" hidden="1" x14ac:dyDescent="0.3"/>
    <row r="645" hidden="1" x14ac:dyDescent="0.3"/>
    <row r="646" hidden="1" x14ac:dyDescent="0.3"/>
    <row r="647" hidden="1" x14ac:dyDescent="0.3"/>
    <row r="648" hidden="1" x14ac:dyDescent="0.3"/>
    <row r="649" hidden="1" x14ac:dyDescent="0.3"/>
    <row r="650" hidden="1" x14ac:dyDescent="0.3"/>
    <row r="651" hidden="1" x14ac:dyDescent="0.3"/>
    <row r="652" hidden="1" x14ac:dyDescent="0.3"/>
    <row r="653" hidden="1" x14ac:dyDescent="0.3"/>
    <row r="654" hidden="1" x14ac:dyDescent="0.3"/>
    <row r="655" hidden="1" x14ac:dyDescent="0.3"/>
    <row r="656" hidden="1" x14ac:dyDescent="0.3"/>
    <row r="657" spans="2:5" hidden="1" x14ac:dyDescent="0.3"/>
    <row r="658" spans="2:5" hidden="1" x14ac:dyDescent="0.3"/>
    <row r="659" spans="2:5" hidden="1" x14ac:dyDescent="0.3"/>
    <row r="660" spans="2:5" hidden="1" x14ac:dyDescent="0.3"/>
    <row r="661" spans="2:5" hidden="1" x14ac:dyDescent="0.3"/>
    <row r="662" spans="2:5" hidden="1" x14ac:dyDescent="0.3"/>
    <row r="663" spans="2:5" hidden="1" x14ac:dyDescent="0.3"/>
    <row r="664" spans="2:5" hidden="1" x14ac:dyDescent="0.3"/>
    <row r="665" spans="2:5" hidden="1" x14ac:dyDescent="0.3">
      <c r="B665" s="31"/>
      <c r="C665" s="31"/>
      <c r="D665" s="31"/>
      <c r="E665" s="31"/>
    </row>
    <row r="666" spans="2:5" hidden="1" x14ac:dyDescent="0.3">
      <c r="B666" s="31"/>
      <c r="C666" s="31"/>
      <c r="D666" s="31"/>
      <c r="E666" s="31"/>
    </row>
    <row r="667" spans="2:5" hidden="1" x14ac:dyDescent="0.3"/>
    <row r="668" spans="2:5" hidden="1" x14ac:dyDescent="0.3"/>
    <row r="669" spans="2:5" hidden="1" x14ac:dyDescent="0.3"/>
    <row r="670" spans="2:5" hidden="1" x14ac:dyDescent="0.3"/>
    <row r="671" spans="2:5" hidden="1" x14ac:dyDescent="0.3"/>
    <row r="672" spans="2:5" hidden="1" x14ac:dyDescent="0.3"/>
    <row r="673" hidden="1" x14ac:dyDescent="0.3"/>
    <row r="674" hidden="1" x14ac:dyDescent="0.3"/>
    <row r="675" hidden="1" x14ac:dyDescent="0.3"/>
    <row r="676" hidden="1" x14ac:dyDescent="0.3"/>
    <row r="677" hidden="1" x14ac:dyDescent="0.3"/>
    <row r="678" hidden="1" x14ac:dyDescent="0.3"/>
    <row r="679" hidden="1" x14ac:dyDescent="0.3"/>
    <row r="680" hidden="1" x14ac:dyDescent="0.3"/>
    <row r="681" hidden="1" x14ac:dyDescent="0.3"/>
  </sheetData>
  <sheetProtection selectLockedCells="1" selectUnlockedCells="1"/>
  <mergeCells count="5">
    <mergeCell ref="A3:H3"/>
    <mergeCell ref="A4:H4"/>
    <mergeCell ref="A5:H5"/>
    <mergeCell ref="A6:H6"/>
    <mergeCell ref="A7:H7"/>
  </mergeCells>
  <phoneticPr fontId="20" type="noConversion"/>
  <printOptions horizontalCentered="1" verticalCentered="1"/>
  <pageMargins left="0.98402777777777772" right="0.74791666666666667" top="0" bottom="0" header="0.51180555555555551" footer="0.51180555555555551"/>
  <pageSetup scale="70" firstPageNumber="0" orientation="portrait" horizontalDpi="300" verticalDpi="300" r:id="rId1"/>
  <headerFooter alignWithMargins="0"/>
  <rowBreaks count="3" manualBreakCount="3">
    <brk id="63" max="16383" man="1"/>
    <brk id="128" max="16383" man="1"/>
    <brk id="1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35397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10</vt:i4>
      </vt:variant>
    </vt:vector>
  </HeadingPairs>
  <TitlesOfParts>
    <vt:vector size="16" baseType="lpstr">
      <vt:lpstr>Índice</vt:lpstr>
      <vt:lpstr>C-1</vt:lpstr>
      <vt:lpstr>C-2</vt:lpstr>
      <vt:lpstr>C-3</vt:lpstr>
      <vt:lpstr>C-4</vt:lpstr>
      <vt:lpstr>C-5</vt:lpstr>
      <vt:lpstr>'C-2'!Área_de_impresión</vt:lpstr>
      <vt:lpstr>'C-3'!Área_de_impresión</vt:lpstr>
      <vt:lpstr>'C-4'!Área_de_impresión</vt:lpstr>
      <vt:lpstr>Excel_BuiltIn__FilterDatabase</vt:lpstr>
      <vt:lpstr>Excel_BuiltIn__FilterDatabase_2 1</vt:lpstr>
      <vt:lpstr>'C-3'!Excel_BuiltIn__FilterDatabase_7</vt:lpstr>
      <vt:lpstr>'C-2'!Títulos_a_imprimir</vt:lpstr>
      <vt:lpstr>'C-3'!Títulos_a_imprimir</vt:lpstr>
      <vt:lpstr>'C-4'!Títulos_a_imprimir</vt:lpstr>
      <vt:lpstr>'C-5'!Títulos_a_imprimir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30</cp:revision>
  <cp:lastPrinted>2012-03-16T14:22:46Z</cp:lastPrinted>
  <dcterms:created xsi:type="dcterms:W3CDTF">2003-09-24T15:53:52Z</dcterms:created>
  <dcterms:modified xsi:type="dcterms:W3CDTF">2019-05-20T20:39:35Z</dcterms:modified>
</cp:coreProperties>
</file>