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gquirosm\Downloads\"/>
    </mc:Choice>
  </mc:AlternateContent>
  <xr:revisionPtr revIDLastSave="0" documentId="13_ncr:1_{F3BAF496-B290-4E68-BA5D-6AE3E1CEAE82}" xr6:coauthVersionLast="47" xr6:coauthVersionMax="47" xr10:uidLastSave="{00000000-0000-0000-0000-000000000000}"/>
  <bookViews>
    <workbookView xWindow="28680" yWindow="-120" windowWidth="29040" windowHeight="15720" activeTab="5" xr2:uid="{F844C47B-FA9A-4856-A0EC-302B47A65B98}"/>
  </bookViews>
  <sheets>
    <sheet name="2022-2024" sheetId="7" r:id="rId1"/>
    <sheet name="2022.1" sheetId="1" r:id="rId2"/>
    <sheet name="2022.2" sheetId="3" r:id="rId3"/>
    <sheet name="2023,1" sheetId="4" r:id="rId4"/>
    <sheet name="2023,2" sheetId="5" r:id="rId5"/>
    <sheet name="2024,1" sheetId="6" r:id="rId6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7" l="1"/>
  <c r="C9" i="7"/>
  <c r="D9" i="7"/>
  <c r="B17" i="7"/>
  <c r="C17" i="7"/>
  <c r="D17" i="7"/>
  <c r="C5" i="1"/>
  <c r="B25" i="1"/>
  <c r="C5" i="4"/>
  <c r="B27" i="4"/>
  <c r="B26" i="6"/>
  <c r="D29" i="6"/>
  <c r="C29" i="6"/>
  <c r="B28" i="6"/>
  <c r="B27" i="6"/>
  <c r="B24" i="6"/>
  <c r="B25" i="6"/>
  <c r="B23" i="6"/>
  <c r="D9" i="6"/>
  <c r="C9" i="6"/>
  <c r="B7" i="6"/>
  <c r="B6" i="6"/>
  <c r="B5" i="6"/>
  <c r="B4" i="6"/>
  <c r="C5" i="5"/>
  <c r="B5" i="5"/>
  <c r="D28" i="4"/>
  <c r="C28" i="4"/>
  <c r="B26" i="4"/>
  <c r="B25" i="4"/>
  <c r="B24" i="4"/>
  <c r="B23" i="4"/>
  <c r="D9" i="4"/>
  <c r="C9" i="4"/>
  <c r="B7" i="4"/>
  <c r="B6" i="4"/>
  <c r="B5" i="4"/>
  <c r="B4" i="4"/>
  <c r="D7" i="3"/>
  <c r="C7" i="3"/>
  <c r="D26" i="1"/>
  <c r="C26" i="1"/>
  <c r="B24" i="1"/>
  <c r="B23" i="1"/>
  <c r="D9" i="1"/>
  <c r="C9" i="1"/>
  <c r="B7" i="1"/>
  <c r="B6" i="1"/>
  <c r="B5" i="1"/>
  <c r="B4" i="1"/>
  <c r="B9" i="6" l="1"/>
  <c r="B9" i="1"/>
  <c r="B28" i="4"/>
  <c r="B9" i="4"/>
  <c r="B29" i="6"/>
  <c r="B26" i="1"/>
</calcChain>
</file>

<file path=xl/sharedStrings.xml><?xml version="1.0" encoding="utf-8"?>
<sst xmlns="http://schemas.openxmlformats.org/spreadsheetml/2006/main" count="88" uniqueCount="30">
  <si>
    <t>LEY CONTRA EL ACOSO SEXUAL CALLEJERO</t>
  </si>
  <si>
    <t>Total</t>
  </si>
  <si>
    <t xml:space="preserve">Penal </t>
  </si>
  <si>
    <t>Penal Juvenil</t>
  </si>
  <si>
    <t>Acoso sexual</t>
  </si>
  <si>
    <t>Exhibicionismo o masturbación en espacios públicos, de acceso público o en un medio de transporte remunerado de personas</t>
  </si>
  <si>
    <t>Persecución o acorralamiento</t>
  </si>
  <si>
    <t>Producción de material audiovisual</t>
  </si>
  <si>
    <t>Contravenciones</t>
  </si>
  <si>
    <t>Penal</t>
  </si>
  <si>
    <t>Palabras o actos obscenos</t>
  </si>
  <si>
    <t>Contravención - Acoso Sexual</t>
  </si>
  <si>
    <t>Proposiciones irrespetuosas</t>
  </si>
  <si>
    <t>Miradas Indiscretas</t>
  </si>
  <si>
    <t>Tocamientos</t>
  </si>
  <si>
    <t>CONTRA EL ACOSO SEXUAL CALLEJERO</t>
  </si>
  <si>
    <t>Condenatorias</t>
  </si>
  <si>
    <t>Absolutorias</t>
  </si>
  <si>
    <t>Contravención - Acoso sexual</t>
  </si>
  <si>
    <t>TOTAL</t>
  </si>
  <si>
    <t>Infracción Ley sobre Hostigamiento Sexual</t>
  </si>
  <si>
    <t>Elaborado por: Subproceso de Estadística, Dirección de Planificación.</t>
  </si>
  <si>
    <t>Ley contra el Acoso Sexual Callejero</t>
  </si>
  <si>
    <t>Tipificados como Delitos</t>
  </si>
  <si>
    <t>Tipificados como Contravenciones</t>
  </si>
  <si>
    <t>Años</t>
  </si>
  <si>
    <t>Tipo de Contravención</t>
  </si>
  <si>
    <t>Juzgados Contravencionales, según Tipo de Contravención, período 2022-2024</t>
  </si>
  <si>
    <t>Denuncias por Acoso Sexual Callejero y otras contravenciones asociadas a conductas sexuales ingresadas a los</t>
  </si>
  <si>
    <t>Cuadro N°1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</si>
</sst>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theme="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3" fontId="3" fillId="0" borderId="0" xfId="1" applyNumberFormat="1" applyFont="1" applyAlignment="1">
      <alignment horizontal="left" wrapText="1"/>
    </xf>
    <xf numFmtId="0" fontId="4" fillId="0" borderId="0" xfId="0" applyFont="1"/>
    <xf numFmtId="0" fontId="4" fillId="0" borderId="0" xfId="1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5" fillId="0" borderId="0" xfId="1" applyFont="1" applyAlignment="1">
      <alignment horizontal="left"/>
    </xf>
    <xf numFmtId="3" fontId="2" fillId="0" borderId="2" xfId="1" applyNumberFormat="1" applyFont="1" applyBorder="1" applyAlignment="1">
      <alignment horizontal="right"/>
    </xf>
    <xf numFmtId="0" fontId="4" fillId="0" borderId="0" xfId="1" applyFont="1" applyAlignment="1">
      <alignment horizontal="right" vertical="center"/>
    </xf>
    <xf numFmtId="0" fontId="0" fillId="0" borderId="0" xfId="0" applyAlignment="1">
      <alignment horizontal="right"/>
    </xf>
    <xf numFmtId="3" fontId="2" fillId="0" borderId="2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3" fontId="2" fillId="0" borderId="3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3" fontId="4" fillId="0" borderId="0" xfId="1" applyNumberFormat="1" applyFont="1" applyAlignment="1">
      <alignment horizontal="right"/>
    </xf>
    <xf numFmtId="0" fontId="6" fillId="0" borderId="0" xfId="0" applyFont="1"/>
    <xf numFmtId="0" fontId="6" fillId="0" borderId="4" xfId="0" applyFont="1" applyBorder="1"/>
    <xf numFmtId="3" fontId="6" fillId="0" borderId="4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/>
    <xf numFmtId="0" fontId="7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1" xfId="0" applyFont="1" applyBorder="1"/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3" fontId="2" fillId="0" borderId="0" xfId="1" applyNumberFormat="1" applyFont="1" applyBorder="1" applyAlignment="1">
      <alignment horizontal="right"/>
    </xf>
  </cellXfs>
  <cellStyles count="2">
    <cellStyle name="Normal" xfId="0" builtinId="0"/>
    <cellStyle name="Normal 2" xfId="1" xr:uid="{72992217-B10F-40DE-B122-159AFFC97EDD}"/>
  </cellStyles>
  <dxfs count="24"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9611C"/>
      <color rgb="FF222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b="1">
                <a:solidFill>
                  <a:sysClr val="windowText" lastClr="000000"/>
                </a:solidFill>
              </a:rPr>
              <a:t>Denuncias ingresadas al Ministerio Público por Infracciones a la Ley de Acoso Sexual Callejero, según Tipo de Delito, período 2022</a:t>
            </a:r>
          </a:p>
        </c:rich>
      </c:tx>
      <c:layout>
        <c:manualLayout>
          <c:xMode val="edge"/>
          <c:yMode val="edge"/>
          <c:x val="0.23386573529987856"/>
          <c:y val="3.89029371717564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8.0632883809299963E-2"/>
          <c:y val="0.25397951009868169"/>
          <c:w val="0.85851209493382008"/>
          <c:h val="0.388256467941507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'2022.1'!$A$4:$A$7</c:f>
              <c:strCache>
                <c:ptCount val="4"/>
                <c:pt idx="0">
                  <c:v>Acoso sexual</c:v>
                </c:pt>
                <c:pt idx="1">
                  <c:v>Exhibicionismo o masturbación en espacios públicos, de acceso público o en un medio de transporte remunerado de personas</c:v>
                </c:pt>
                <c:pt idx="2">
                  <c:v>Persecución o acorralamiento</c:v>
                </c:pt>
                <c:pt idx="3">
                  <c:v>Producción de material audiovisual</c:v>
                </c:pt>
              </c:strCache>
            </c:strRef>
          </c:cat>
          <c:val>
            <c:numRef>
              <c:f>'2022.1'!$B$4:$B$7</c:f>
              <c:numCache>
                <c:formatCode>#,##0</c:formatCode>
                <c:ptCount val="4"/>
                <c:pt idx="0">
                  <c:v>65</c:v>
                </c:pt>
                <c:pt idx="1">
                  <c:v>94</c:v>
                </c:pt>
                <c:pt idx="2">
                  <c:v>78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6-4C65-A116-C2A3BDAF6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994079"/>
        <c:axId val="635985343"/>
      </c:barChart>
      <c:catAx>
        <c:axId val="63599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635985343"/>
        <c:crosses val="autoZero"/>
        <c:auto val="1"/>
        <c:lblAlgn val="ctr"/>
        <c:lblOffset val="100"/>
        <c:noMultiLvlLbl val="0"/>
      </c:catAx>
      <c:valAx>
        <c:axId val="63598534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599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b="1">
                <a:solidFill>
                  <a:sysClr val="windowText" lastClr="000000"/>
                </a:solidFill>
              </a:rPr>
              <a:t>Denuncias ingresadas al Ministerio Público por Contravenciones de naturaleza Sexual, según Tipo de Contravención, período 2022</a:t>
            </a:r>
          </a:p>
        </c:rich>
      </c:tx>
      <c:layout>
        <c:manualLayout>
          <c:xMode val="edge"/>
          <c:yMode val="edge"/>
          <c:x val="0.24234505862646569"/>
          <c:y val="1.95718616731707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8.9353324246554594E-2"/>
          <c:y val="0.28111914026310914"/>
          <c:w val="0.81977888838406776"/>
          <c:h val="0.582089203830066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'2022.1'!$A$23:$A$25</c:f>
              <c:strCache>
                <c:ptCount val="3"/>
                <c:pt idx="0">
                  <c:v>Palabras o actos obscenos</c:v>
                </c:pt>
                <c:pt idx="1">
                  <c:v>Proposiciones irrespetuosas</c:v>
                </c:pt>
                <c:pt idx="2">
                  <c:v>Infracción Ley sobre Hostigamiento Sexual</c:v>
                </c:pt>
              </c:strCache>
            </c:strRef>
          </c:cat>
          <c:val>
            <c:numRef>
              <c:f>'2022.1'!$B$23:$B$25</c:f>
              <c:numCache>
                <c:formatCode>#,##0</c:formatCode>
                <c:ptCount val="3"/>
                <c:pt idx="0">
                  <c:v>108</c:v>
                </c:pt>
                <c:pt idx="1">
                  <c:v>57</c:v>
                </c:pt>
                <c:pt idx="2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F-4AB9-B8A1-93134581D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994079"/>
        <c:axId val="635985343"/>
      </c:barChart>
      <c:catAx>
        <c:axId val="63599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635985343"/>
        <c:crosses val="autoZero"/>
        <c:auto val="1"/>
        <c:lblAlgn val="ctr"/>
        <c:lblOffset val="100"/>
        <c:noMultiLvlLbl val="0"/>
      </c:catAx>
      <c:valAx>
        <c:axId val="63598534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3599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Personas Sentenciadas por</a:t>
            </a:r>
            <a:r>
              <a:rPr lang="en-US" sz="1200" b="1" baseline="0">
                <a:solidFill>
                  <a:sysClr val="windowText" lastClr="000000"/>
                </a:solidFill>
              </a:rPr>
              <a:t> Delitos contra la 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200" b="1" baseline="0">
                <a:solidFill>
                  <a:sysClr val="windowText" lastClr="000000"/>
                </a:solidFill>
              </a:rPr>
              <a:t>Ley de</a:t>
            </a:r>
            <a:r>
              <a:rPr lang="en-US" sz="1200" b="1">
                <a:solidFill>
                  <a:sysClr val="windowText" lastClr="000000"/>
                </a:solidFill>
              </a:rPr>
              <a:t> Acoso Sexual Callejero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Periodo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'2022.2'!$C$3</c:f>
              <c:strCache>
                <c:ptCount val="1"/>
                <c:pt idx="0">
                  <c:v>Condenatorias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'2022.2'!$B$4:$B$6</c:f>
              <c:strCache>
                <c:ptCount val="3"/>
                <c:pt idx="0">
                  <c:v>Exhibicionismo o masturbación en espacios públicos, de acceso público o en un medio de transporte remunerado de personas</c:v>
                </c:pt>
                <c:pt idx="1">
                  <c:v>Persecución o acorralamiento</c:v>
                </c:pt>
                <c:pt idx="2">
                  <c:v>Contravención - Acoso sexual</c:v>
                </c:pt>
              </c:strCache>
            </c:strRef>
          </c:cat>
          <c:val>
            <c:numRef>
              <c:f>'2022.2'!$C$4:$C$6</c:f>
              <c:numCache>
                <c:formatCode>General</c:formatCode>
                <c:ptCount val="3"/>
                <c:pt idx="0">
                  <c:v>17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D-4706-A3A6-1F2DA910FE27}"/>
            </c:ext>
          </c:extLst>
        </c:ser>
        <c:ser>
          <c:idx val="1"/>
          <c:order val="1"/>
          <c:tx>
            <c:strRef>
              <c:f>'2022.2'!$D$3</c:f>
              <c:strCache>
                <c:ptCount val="1"/>
                <c:pt idx="0">
                  <c:v>Absolutorias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EBD-4706-A3A6-1F2DA910FE27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1D7-421F-A31A-3AF7C20832B8}"/>
              </c:ext>
            </c:extLst>
          </c:dPt>
          <c:dLbls>
            <c:dLbl>
              <c:idx val="0"/>
              <c:layout>
                <c:manualLayout>
                  <c:x val="0"/>
                  <c:y val="1.228898214842618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BD-4706-A3A6-1F2DA910FE27}"/>
                </c:ext>
              </c:extLst>
            </c:dLbl>
            <c:dLbl>
              <c:idx val="2"/>
              <c:layout>
                <c:manualLayout>
                  <c:x val="-2.1463765327191158E-4"/>
                  <c:y val="-4.08521925183549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6D-4A55-97B5-268086220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'2022.2'!$B$4:$B$6</c:f>
              <c:strCache>
                <c:ptCount val="3"/>
                <c:pt idx="0">
                  <c:v>Exhibicionismo o masturbación en espacios públicos, de acceso público o en un medio de transporte remunerado de personas</c:v>
                </c:pt>
                <c:pt idx="1">
                  <c:v>Persecución o acorralamiento</c:v>
                </c:pt>
                <c:pt idx="2">
                  <c:v>Contravención - Acoso sexual</c:v>
                </c:pt>
              </c:strCache>
            </c:strRef>
          </c:cat>
          <c:val>
            <c:numRef>
              <c:f>'2022.2'!$D$4:$D$6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BD-4706-A3A6-1F2DA910FE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27136480"/>
        <c:axId val="227138144"/>
      </c:barChart>
      <c:catAx>
        <c:axId val="2271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227138144"/>
        <c:crosses val="autoZero"/>
        <c:auto val="1"/>
        <c:lblAlgn val="ctr"/>
        <c:lblOffset val="100"/>
        <c:noMultiLvlLbl val="0"/>
      </c:catAx>
      <c:valAx>
        <c:axId val="227138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713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ysClr val="windowText" lastClr="000000"/>
                </a:solidFill>
              </a:rPr>
              <a:t>Denuncias</a:t>
            </a:r>
            <a:r>
              <a:rPr lang="es-CR" b="1" baseline="0">
                <a:solidFill>
                  <a:sysClr val="windowText" lastClr="000000"/>
                </a:solidFill>
              </a:rPr>
              <a:t> ingresadas al Ministerio Público por Infracciones a la Ley de Acoso Sexual Callejero, según Tipo de Delito, período 2023</a:t>
            </a:r>
            <a:endParaRPr lang="es-CR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'2023,1'!$A$4:$A$7</c:f>
              <c:strCache>
                <c:ptCount val="4"/>
                <c:pt idx="0">
                  <c:v>Acoso sexual</c:v>
                </c:pt>
                <c:pt idx="1">
                  <c:v>Exhibicionismo o masturbación en espacios públicos, de acceso público o en un medio de transporte remunerado de personas</c:v>
                </c:pt>
                <c:pt idx="2">
                  <c:v>Persecución o acorralamiento</c:v>
                </c:pt>
                <c:pt idx="3">
                  <c:v>Producción de material audiovisual</c:v>
                </c:pt>
              </c:strCache>
            </c:strRef>
          </c:cat>
          <c:val>
            <c:numRef>
              <c:f>'2023,1'!$B$4:$B$7</c:f>
              <c:numCache>
                <c:formatCode>#,##0</c:formatCode>
                <c:ptCount val="4"/>
                <c:pt idx="0">
                  <c:v>62</c:v>
                </c:pt>
                <c:pt idx="1">
                  <c:v>97</c:v>
                </c:pt>
                <c:pt idx="2">
                  <c:v>76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5-4C21-A5A0-C30BF5A7C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93024496"/>
        <c:axId val="1793024080"/>
      </c:barChart>
      <c:catAx>
        <c:axId val="179302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793024080"/>
        <c:crosses val="autoZero"/>
        <c:auto val="1"/>
        <c:lblAlgn val="ctr"/>
        <c:lblOffset val="100"/>
        <c:noMultiLvlLbl val="0"/>
      </c:catAx>
      <c:valAx>
        <c:axId val="179302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79302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baseline="0">
                <a:solidFill>
                  <a:sysClr val="windowText" lastClr="000000"/>
                </a:solidFill>
                <a:effectLst/>
              </a:rPr>
              <a:t>Denuncias ingresadas al Ministerio Público por Contravenciones de naturaleza Sexual, según Tipo de Contravención, período 2023</a:t>
            </a:r>
            <a:endParaRPr lang="es-CR" sz="140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219892662670897"/>
          <c:y val="1.58337432028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29395965056606727"/>
          <c:y val="0.19515088497533614"/>
          <c:w val="0.67053786187174369"/>
          <c:h val="0.653643724570166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'2023,1'!$A$23:$A$27</c:f>
              <c:strCache>
                <c:ptCount val="5"/>
                <c:pt idx="0">
                  <c:v>Palabras o actos obscenos</c:v>
                </c:pt>
                <c:pt idx="1">
                  <c:v>Proposiciones irrespetuosas</c:v>
                </c:pt>
                <c:pt idx="2">
                  <c:v>Miradas Indiscretas</c:v>
                </c:pt>
                <c:pt idx="3">
                  <c:v>Tocamientos</c:v>
                </c:pt>
                <c:pt idx="4">
                  <c:v>Infracción Ley sobre Hostigamiento Sexual</c:v>
                </c:pt>
              </c:strCache>
            </c:strRef>
          </c:cat>
          <c:val>
            <c:numRef>
              <c:f>'2023,1'!$B$23:$B$27</c:f>
              <c:numCache>
                <c:formatCode>#,##0</c:formatCode>
                <c:ptCount val="5"/>
                <c:pt idx="0">
                  <c:v>152</c:v>
                </c:pt>
                <c:pt idx="1">
                  <c:v>54</c:v>
                </c:pt>
                <c:pt idx="2">
                  <c:v>7</c:v>
                </c:pt>
                <c:pt idx="3">
                  <c:v>4</c:v>
                </c:pt>
                <c:pt idx="4" formatCode="General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6-4DB8-AE64-C027AEC96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06142784"/>
        <c:axId val="2006142368"/>
      </c:barChart>
      <c:catAx>
        <c:axId val="2006142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006142368"/>
        <c:crosses val="autoZero"/>
        <c:auto val="1"/>
        <c:lblAlgn val="ctr"/>
        <c:lblOffset val="100"/>
        <c:noMultiLvlLbl val="0"/>
      </c:catAx>
      <c:valAx>
        <c:axId val="200614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00614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MDL2 Assets" panose="050A0102010101010101" pitchFamily="18" charset="0"/>
                <a:ea typeface="+mn-ea"/>
                <a:cs typeface="+mn-cs"/>
              </a:defRPr>
            </a:pPr>
            <a:r>
              <a:rPr lang="es-CR" sz="11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Personas Sentenciadas por Delitos Contra la Ley de</a:t>
            </a:r>
            <a:r>
              <a:rPr lang="es-CR" sz="11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Acoso Sexual Callejero, 2023</a:t>
            </a:r>
            <a:endParaRPr lang="es-CR" sz="1100" b="1">
              <a:solidFill>
                <a:sysClr val="windowText" lastClr="000000"/>
              </a:solidFill>
              <a:latin typeface="Segoe MDL2 Assets" panose="050A0102010101010101" pitchFamily="18" charset="0"/>
            </a:endParaRPr>
          </a:p>
        </c:rich>
      </c:tx>
      <c:layout>
        <c:manualLayout>
          <c:xMode val="edge"/>
          <c:yMode val="edge"/>
          <c:x val="0.125041168110046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MDL2 Assets" panose="050A0102010101010101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'2023,2'!$B$1</c:f>
              <c:strCache>
                <c:ptCount val="1"/>
                <c:pt idx="0">
                  <c:v>Condenatorias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'2023,2'!$A$2:$A$4</c:f>
              <c:strCache>
                <c:ptCount val="3"/>
                <c:pt idx="0">
                  <c:v>Exhibicionismo o masturbación en espacios públicos, de acceso público o en un medio de transporte remunerado de personas</c:v>
                </c:pt>
                <c:pt idx="1">
                  <c:v>Persecución o acorralamiento</c:v>
                </c:pt>
                <c:pt idx="2">
                  <c:v>Contravención - Acoso sexual</c:v>
                </c:pt>
              </c:strCache>
            </c:strRef>
          </c:cat>
          <c:val>
            <c:numRef>
              <c:f>'2023,2'!$B$2:$B$4</c:f>
              <c:numCache>
                <c:formatCode>General</c:formatCode>
                <c:ptCount val="3"/>
                <c:pt idx="0">
                  <c:v>20</c:v>
                </c:pt>
                <c:pt idx="1">
                  <c:v>9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7-429A-9997-B2AF8B963936}"/>
            </c:ext>
          </c:extLst>
        </c:ser>
        <c:ser>
          <c:idx val="1"/>
          <c:order val="1"/>
          <c:tx>
            <c:strRef>
              <c:f>'2023,2'!$C$1</c:f>
              <c:strCache>
                <c:ptCount val="1"/>
                <c:pt idx="0">
                  <c:v>Absolutorias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3.9930119147388197E-3"/>
                  <c:y val="-3.44662465986066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C7-4EF5-BDE0-CD22B66B17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'2023,2'!$A$2:$A$4</c:f>
              <c:strCache>
                <c:ptCount val="3"/>
                <c:pt idx="0">
                  <c:v>Exhibicionismo o masturbación en espacios públicos, de acceso público o en un medio de transporte remunerado de personas</c:v>
                </c:pt>
                <c:pt idx="1">
                  <c:v>Persecución o acorralamiento</c:v>
                </c:pt>
                <c:pt idx="2">
                  <c:v>Contravención - Acoso sexual</c:v>
                </c:pt>
              </c:strCache>
            </c:strRef>
          </c:cat>
          <c:val>
            <c:numRef>
              <c:f>'2023,2'!$C$2:$C$4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7-429A-9997-B2AF8B963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47934032"/>
        <c:axId val="547939856"/>
      </c:barChart>
      <c:catAx>
        <c:axId val="54793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47939856"/>
        <c:crosses val="autoZero"/>
        <c:auto val="1"/>
        <c:lblAlgn val="ctr"/>
        <c:lblOffset val="100"/>
        <c:noMultiLvlLbl val="0"/>
      </c:catAx>
      <c:valAx>
        <c:axId val="5479398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4793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baseline="0">
                <a:solidFill>
                  <a:sysClr val="windowText" lastClr="000000"/>
                </a:solidFill>
                <a:effectLst/>
              </a:rPr>
              <a:t>Denuncias ingresadas al Ministerio Público por Contravenciones de naturaleza Sexual, según Tipo de Contravención, período 2024</a:t>
            </a:r>
            <a:endParaRPr lang="es-CR" sz="140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065024483879813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29976393575803023"/>
          <c:y val="0.20397173447385131"/>
          <c:w val="0.66473362704661898"/>
          <c:h val="0.667281864969802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'2024,1'!$A$23:$A$28</c:f>
              <c:strCache>
                <c:ptCount val="6"/>
                <c:pt idx="0">
                  <c:v>Palabras o actos obscenos</c:v>
                </c:pt>
                <c:pt idx="1">
                  <c:v>Proposiciones irrespetuosas</c:v>
                </c:pt>
                <c:pt idx="2">
                  <c:v>Contravención - Acoso Sexual</c:v>
                </c:pt>
                <c:pt idx="3">
                  <c:v>Infracción Ley sobre Hostigamiento Sexual</c:v>
                </c:pt>
                <c:pt idx="4">
                  <c:v>Miradas Indiscretas</c:v>
                </c:pt>
                <c:pt idx="5">
                  <c:v>Tocamientos</c:v>
                </c:pt>
              </c:strCache>
            </c:strRef>
          </c:cat>
          <c:val>
            <c:numRef>
              <c:f>'2024,1'!$B$23:$B$28</c:f>
              <c:numCache>
                <c:formatCode>#,##0</c:formatCode>
                <c:ptCount val="6"/>
                <c:pt idx="0">
                  <c:v>181</c:v>
                </c:pt>
                <c:pt idx="1">
                  <c:v>55</c:v>
                </c:pt>
                <c:pt idx="2">
                  <c:v>37</c:v>
                </c:pt>
                <c:pt idx="3" formatCode="General">
                  <c:v>25</c:v>
                </c:pt>
                <c:pt idx="4">
                  <c:v>6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7-41A5-9258-CD9804600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6203792"/>
        <c:axId val="1806202544"/>
      </c:barChart>
      <c:catAx>
        <c:axId val="180620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806202544"/>
        <c:crosses val="autoZero"/>
        <c:auto val="1"/>
        <c:lblAlgn val="ctr"/>
        <c:lblOffset val="100"/>
        <c:noMultiLvlLbl val="0"/>
      </c:catAx>
      <c:valAx>
        <c:axId val="180620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80620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baseline="0">
                <a:solidFill>
                  <a:sysClr val="windowText" lastClr="000000"/>
                </a:solidFill>
                <a:effectLst/>
              </a:rPr>
              <a:t>Denuncias ingresadas al Ministerio Público por Infracción a la 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s-CR" sz="1400" b="1" i="0" baseline="0">
                <a:solidFill>
                  <a:sysClr val="windowText" lastClr="000000"/>
                </a:solidFill>
                <a:effectLst/>
              </a:rPr>
              <a:t>Ley Contra el Acoso sexual callejero, según Tipo de Delito, período 2024</a:t>
            </a:r>
            <a:endParaRPr lang="es-CR" sz="1400" b="1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1612227060665271"/>
          <c:y val="2.89200139590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4884904187173939"/>
          <c:y val="0.19586079453753311"/>
          <c:w val="0.48617164344343489"/>
          <c:h val="0.720277427189025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'2024,1'!$A$4:$A$7</c:f>
              <c:strCache>
                <c:ptCount val="4"/>
                <c:pt idx="0">
                  <c:v>Acoso sexual</c:v>
                </c:pt>
                <c:pt idx="1">
                  <c:v>Exhibicionismo o masturbación en espacios públicos, de acceso público o en un medio de transporte remunerado de personas</c:v>
                </c:pt>
                <c:pt idx="2">
                  <c:v>Persecución o acorralamiento</c:v>
                </c:pt>
                <c:pt idx="3">
                  <c:v>Producción de material audiovisual</c:v>
                </c:pt>
              </c:strCache>
            </c:strRef>
          </c:cat>
          <c:val>
            <c:numRef>
              <c:f>'2024,1'!$B$4:$B$7</c:f>
              <c:numCache>
                <c:formatCode>#,##0</c:formatCode>
                <c:ptCount val="4"/>
                <c:pt idx="0">
                  <c:v>127</c:v>
                </c:pt>
                <c:pt idx="1">
                  <c:v>99</c:v>
                </c:pt>
                <c:pt idx="2">
                  <c:v>73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9-4B20-B5C0-A32B26992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28609904"/>
        <c:axId val="2128610736"/>
      </c:barChart>
      <c:catAx>
        <c:axId val="21286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128610736"/>
        <c:crosses val="autoZero"/>
        <c:auto val="1"/>
        <c:lblAlgn val="ctr"/>
        <c:lblOffset val="100"/>
        <c:noMultiLvlLbl val="0"/>
      </c:catAx>
      <c:valAx>
        <c:axId val="2128610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128609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</xdr:row>
      <xdr:rowOff>76200</xdr:rowOff>
    </xdr:from>
    <xdr:to>
      <xdr:col>15</xdr:col>
      <xdr:colOff>350520</xdr:colOff>
      <xdr:row>16</xdr:row>
      <xdr:rowOff>140335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49A3277-8C7D-4C5F-8284-FB63C0E5E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419100</xdr:colOff>
      <xdr:row>21</xdr:row>
      <xdr:rowOff>47625</xdr:rowOff>
    </xdr:from>
    <xdr:to>
      <xdr:col>15</xdr:col>
      <xdr:colOff>266700</xdr:colOff>
      <xdr:row>35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25E34E8-BDBE-4BD8-8165-639D8BA65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236220</xdr:colOff>
      <xdr:row>14</xdr:row>
      <xdr:rowOff>3811</xdr:rowOff>
    </xdr:from>
    <xdr:ext cx="4029075" cy="32385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C4A5433-E21D-465D-AD18-54ACF6A2F1F9}"/>
            </a:ext>
          </a:extLst>
        </xdr:cNvPr>
        <xdr:cNvSpPr txBox="1"/>
      </xdr:nvSpPr>
      <xdr:spPr>
        <a:xfrm>
          <a:off x="11993880" y="3021331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050" b="1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</a:t>
          </a:r>
          <a:r>
            <a:rPr lang="es-CR" sz="1000" b="1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Subproceso de Estadística, Dirección de Planificación</a:t>
          </a:r>
          <a:r>
            <a:rPr lang="es-CR" sz="1050" b="0">
              <a:solidFill>
                <a:srgbClr val="222128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. </a:t>
          </a:r>
          <a:endParaRPr lang="es-CR" sz="1000" b="1"/>
        </a:p>
      </xdr:txBody>
    </xdr:sp>
    <xdr:clientData/>
  </xdr:oneCellAnchor>
  <xdr:oneCellAnchor>
    <xdr:from>
      <xdr:col>6</xdr:col>
      <xdr:colOff>22860</xdr:colOff>
      <xdr:row>35</xdr:row>
      <xdr:rowOff>135255</xdr:rowOff>
    </xdr:from>
    <xdr:ext cx="4029075" cy="323850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8727AEFE-0035-4F3C-9B0F-998492D7D6D3}"/>
            </a:ext>
          </a:extLst>
        </xdr:cNvPr>
        <xdr:cNvSpPr txBox="1"/>
      </xdr:nvSpPr>
      <xdr:spPr>
        <a:xfrm>
          <a:off x="8641080" y="7831455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050" b="1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Subproceso de Estadística, Dirección de Planificación. </a:t>
          </a:r>
          <a:endParaRPr lang="es-CR" sz="1000" b="1">
            <a:latin typeface="+mn-l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290512</xdr:colOff>
      <xdr:row>9</xdr:row>
      <xdr:rowOff>14287</xdr:rowOff>
    </xdr:from>
    <xdr:to>
      <xdr:col>1</xdr:col>
      <xdr:colOff>7229476</xdr:colOff>
      <xdr:row>31</xdr:row>
      <xdr:rowOff>171451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856EEF-1236-43CF-865A-72765D84F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118533</xdr:colOff>
      <xdr:row>31</xdr:row>
      <xdr:rowOff>164041</xdr:rowOff>
    </xdr:from>
    <xdr:ext cx="4029075" cy="32385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E41AE1B-D04B-4C2D-A661-DC44FB7E2002}"/>
            </a:ext>
          </a:extLst>
        </xdr:cNvPr>
        <xdr:cNvSpPr txBox="1"/>
      </xdr:nvSpPr>
      <xdr:spPr>
        <a:xfrm>
          <a:off x="905933" y="5938308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050" b="1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Subproceso de Estadística, Dirección de Planificación. </a:t>
          </a:r>
          <a:endParaRPr lang="es-CR" sz="1000" b="1">
            <a:latin typeface="+mn-lt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0</xdr:row>
      <xdr:rowOff>144462</xdr:rowOff>
    </xdr:from>
    <xdr:to>
      <xdr:col>13</xdr:col>
      <xdr:colOff>98424</xdr:colOff>
      <xdr:row>17</xdr:row>
      <xdr:rowOff>104775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23FE8C-6744-0B81-F8A2-FE9C047308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483870</xdr:colOff>
      <xdr:row>15</xdr:row>
      <xdr:rowOff>140336</xdr:rowOff>
    </xdr:from>
    <xdr:ext cx="4029075" cy="32385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F42AEE8-C693-4255-A7B4-312E6F605D32}"/>
            </a:ext>
          </a:extLst>
        </xdr:cNvPr>
        <xdr:cNvSpPr txBox="1"/>
      </xdr:nvSpPr>
      <xdr:spPr>
        <a:xfrm>
          <a:off x="7618095" y="3121661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800" b="0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Subproceso de Estadística, Dirección de Planificación</a:t>
          </a:r>
          <a:r>
            <a:rPr lang="es-CR" sz="800" b="0">
              <a:solidFill>
                <a:srgbClr val="222128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. </a:t>
          </a:r>
          <a:endParaRPr lang="es-CR" sz="800" b="0"/>
        </a:p>
      </xdr:txBody>
    </xdr:sp>
    <xdr:clientData/>
  </xdr:oneCellAnchor>
  <xdr:twoCellAnchor>
    <xdr:from>
      <xdr:col>5</xdr:col>
      <xdr:colOff>9525</xdr:colOff>
      <xdr:row>19</xdr:row>
      <xdr:rowOff>163512</xdr:rowOff>
    </xdr:from>
    <xdr:to>
      <xdr:col>12</xdr:col>
      <xdr:colOff>790575</xdr:colOff>
      <xdr:row>34</xdr:row>
      <xdr:rowOff>161925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028EDB9-7ED1-A0B8-7ABF-F7BB7D2C1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0.89906</cdr:y>
    </cdr:from>
    <cdr:to>
      <cdr:x>0.63134</cdr:x>
      <cdr:y>1</cdr:y>
    </cdr:to>
    <cdr:sp macro="" textlink="">
      <cdr:nvSpPr>
        <cdr:cNvPr id="3" name="CuadroTexto 3">
          <a:extLst xmlns:a="http://schemas.openxmlformats.org/drawingml/2006/main">
            <a:ext uri="{FF2B5EF4-FFF2-40B4-BE49-F238E27FC236}">
              <a16:creationId xmlns:a16="http://schemas.microsoft.com/office/drawing/2014/main" id="{FF42AEE8-C693-4255-A7B4-312E6F605D32}"/>
            </a:ext>
          </a:extLst>
        </cdr:cNvPr>
        <cdr:cNvSpPr txBox="1"/>
      </cdr:nvSpPr>
      <cdr:spPr>
        <a:xfrm xmlns:a="http://schemas.openxmlformats.org/drawingml/2006/main">
          <a:off x="0" y="2884488"/>
          <a:ext cx="4029075" cy="3238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CR" sz="800" b="0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Subproceso de Estadística, Dirección de Planificación</a:t>
          </a:r>
          <a:r>
            <a:rPr lang="es-CR" sz="800" b="0">
              <a:solidFill>
                <a:srgbClr val="222128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. </a:t>
          </a:r>
          <a:endParaRPr lang="es-CR" sz="800" b="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925511</xdr:colOff>
      <xdr:row>9</xdr:row>
      <xdr:rowOff>1585</xdr:rowOff>
    </xdr:from>
    <xdr:to>
      <xdr:col>0</xdr:col>
      <xdr:colOff>7286624</xdr:colOff>
      <xdr:row>27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C557BE-9B1F-758A-C133-5E5E6F872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638175</xdr:colOff>
      <xdr:row>26</xdr:row>
      <xdr:rowOff>133350</xdr:rowOff>
    </xdr:from>
    <xdr:ext cx="4029075" cy="32385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AF084FC-4AAC-4654-9588-E17CED6AA905}"/>
            </a:ext>
          </a:extLst>
        </xdr:cNvPr>
        <xdr:cNvSpPr txBox="1"/>
      </xdr:nvSpPr>
      <xdr:spPr>
        <a:xfrm>
          <a:off x="638175" y="4838700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050" b="0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Subproceso de Estadística, Dirección de Planificación. </a:t>
          </a:r>
          <a:endParaRPr lang="es-CR" sz="1000" b="0">
            <a:latin typeface="+mn-lt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6349</xdr:colOff>
      <xdr:row>22</xdr:row>
      <xdr:rowOff>1586</xdr:rowOff>
    </xdr:from>
    <xdr:to>
      <xdr:col>13</xdr:col>
      <xdr:colOff>409574</xdr:colOff>
      <xdr:row>39</xdr:row>
      <xdr:rowOff>3174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2AF35B1-F94B-42DB-1234-795582F58B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180975</xdr:colOff>
      <xdr:row>37</xdr:row>
      <xdr:rowOff>152400</xdr:rowOff>
    </xdr:from>
    <xdr:ext cx="4029075" cy="323850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7F175200-2A55-4F34-BD0D-5180DB146D7E}"/>
            </a:ext>
          </a:extLst>
        </xdr:cNvPr>
        <xdr:cNvSpPr txBox="1"/>
      </xdr:nvSpPr>
      <xdr:spPr>
        <a:xfrm>
          <a:off x="7315200" y="7429500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800" b="0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Subproceso de Estadística, Dirección de Planificación</a:t>
          </a:r>
          <a:r>
            <a:rPr lang="es-CR" sz="800" b="0">
              <a:solidFill>
                <a:srgbClr val="222128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. </a:t>
          </a:r>
          <a:endParaRPr lang="es-CR" sz="800" b="0"/>
        </a:p>
      </xdr:txBody>
    </xdr:sp>
    <xdr:clientData/>
  </xdr:oneCellAnchor>
  <xdr:twoCellAnchor>
    <xdr:from>
      <xdr:col>5</xdr:col>
      <xdr:colOff>12699</xdr:colOff>
      <xdr:row>0</xdr:row>
      <xdr:rowOff>173037</xdr:rowOff>
    </xdr:from>
    <xdr:to>
      <xdr:col>13</xdr:col>
      <xdr:colOff>457200</xdr:colOff>
      <xdr:row>18</xdr:row>
      <xdr:rowOff>161925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D850F72-3E68-8B4B-1913-CE937115E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283845</xdr:colOff>
      <xdr:row>17</xdr:row>
      <xdr:rowOff>83186</xdr:rowOff>
    </xdr:from>
    <xdr:ext cx="4029075" cy="32385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CCDB1D7C-C473-4937-9765-29A6CEE4A280}"/>
            </a:ext>
          </a:extLst>
        </xdr:cNvPr>
        <xdr:cNvSpPr txBox="1"/>
      </xdr:nvSpPr>
      <xdr:spPr>
        <a:xfrm>
          <a:off x="7418070" y="3426461"/>
          <a:ext cx="402907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800" b="0">
              <a:solidFill>
                <a:srgbClr val="222128"/>
              </a:solidFill>
              <a:latin typeface="+mn-lt"/>
              <a:cs typeface="Segoe UI Semilight" panose="020B0402040204020203" pitchFamily="34" charset="0"/>
            </a:rPr>
            <a:t>Fuente: Subproceso de Estadística, Dirección de Planificación</a:t>
          </a:r>
          <a:r>
            <a:rPr lang="es-CR" sz="800" b="0">
              <a:solidFill>
                <a:srgbClr val="222128"/>
              </a:solidFill>
              <a:latin typeface="Segoe UI Semilight" panose="020B0402040204020203" pitchFamily="34" charset="0"/>
              <a:cs typeface="Segoe UI Semilight" panose="020B0402040204020203" pitchFamily="34" charset="0"/>
            </a:rPr>
            <a:t>. </a:t>
          </a:r>
          <a:endParaRPr lang="es-CR" sz="800" b="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18E22F-E4CF-46C1-85B5-54C54127E2A4}" name="Tabla1" displayName="Tabla1" ref="A3:D7" totalsRowShown="0">
  <autoFilter ref="A3:D7" xr:uid="{A3B950BB-FDD9-4F71-8E49-33480883956D}"/>
  <sortState xmlns:xlrd2="http://schemas.microsoft.com/office/spreadsheetml/2017/richdata2" ref="A4:D7">
    <sortCondition descending="1" ref="B3:B7"/>
  </sortState>
  <tableColumns count="4">
    <tableColumn id="1" xr3:uid="{29036F43-0B30-4469-916D-A7B088532F52}" name="LEY CONTRA EL ACOSO SEXUAL CALLEJERO"/>
    <tableColumn id="2" xr3:uid="{49216119-4756-4DDE-80AA-AA47B8C217FA}" name="Total" dataDxfId="23" dataCellStyle="Normal 2">
      <calculatedColumnFormula>SUM(C4:D4)</calculatedColumnFormula>
    </tableColumn>
    <tableColumn id="3" xr3:uid="{BE89ECFC-4625-480C-A015-3C99081B14D8}" name="Penal " dataDxfId="22" dataCellStyle="Normal 2"/>
    <tableColumn id="4" xr3:uid="{3C81CA2E-1574-4F7A-97C9-692E58B86EE1}" name="Penal Juvenil" dataDxfId="21" dataCellStyle="Normal 2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CF3E6C-B251-4610-B2A0-9AFC8EAE93EE}" name="Tabla2" displayName="Tabla2" ref="A22:D25" totalsRowShown="0">
  <autoFilter ref="A22:D25" xr:uid="{446EBD51-329D-4F7B-BF1C-C420C88F05E8}"/>
  <sortState xmlns:xlrd2="http://schemas.microsoft.com/office/spreadsheetml/2017/richdata2" ref="A23:D24">
    <sortCondition descending="1" ref="B22:B24"/>
  </sortState>
  <tableColumns count="4">
    <tableColumn id="1" xr3:uid="{7B783AB1-1216-4D5B-9836-325A1E103433}" name="Contravenciones"/>
    <tableColumn id="2" xr3:uid="{F9DD73FE-06A8-4B7E-9789-FD16C5D7225A}" name="Total" dataDxfId="20">
      <calculatedColumnFormula>SUM(C23:D23)</calculatedColumnFormula>
    </tableColumn>
    <tableColumn id="3" xr3:uid="{DF7C166E-41DD-4524-8A9C-EEE6AFAE3244}" name="Penal" dataDxfId="19"/>
    <tableColumn id="4" xr3:uid="{A764B26F-B3DF-4377-907E-119FB31DDC3D}" name="Penal Juvenil" dataDxfId="18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DC8CEAE-702C-463E-9A7D-092F88755627}" name="Tabla4" displayName="Tabla4" ref="B3:D7" totalsRowCount="1">
  <autoFilter ref="B3:D6" xr:uid="{12F02C01-6F05-4EBC-8424-D85F8C25D449}"/>
  <tableColumns count="3">
    <tableColumn id="1" xr3:uid="{8A143334-6EE1-4A6B-93D1-E298FB5D0AFB}" name="CONTRA EL ACOSO SEXUAL CALLEJERO" totalsRowLabel="TOTAL" totalsRowDxfId="17"/>
    <tableColumn id="2" xr3:uid="{A2F73960-2197-4789-B5FC-F3AD39FB68FC}" name="Condenatorias" totalsRowFunction="sum" totalsRowDxfId="16"/>
    <tableColumn id="3" xr3:uid="{81D8D42F-9D07-4164-9F93-69A9981A5BA3}" name="Absolutorias" totalsRowFunction="custom" totalsRowDxfId="15">
      <totalsRowFormula>SUM(D4:D6)</totalsRowFormula>
    </tableColumn>
  </tableColumns>
  <tableStyleInfo name="TableStyleMedium1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DEE252-1636-4C51-A5AD-562E245DD776}" name="Tabla14" displayName="Tabla14" ref="A3:D7" totalsRowShown="0">
  <autoFilter ref="A3:D7" xr:uid="{77DEE252-1636-4C51-A5AD-562E245DD776}"/>
  <sortState xmlns:xlrd2="http://schemas.microsoft.com/office/spreadsheetml/2017/richdata2" ref="A4:D7">
    <sortCondition descending="1" ref="B3:B7"/>
  </sortState>
  <tableColumns count="4">
    <tableColumn id="1" xr3:uid="{22DF87BE-61BD-4A24-8049-106D034885F8}" name="LEY CONTRA EL ACOSO SEXUAL CALLEJERO"/>
    <tableColumn id="2" xr3:uid="{EBC9B22E-7EC3-446B-B45F-A085911C9798}" name="Total" dataDxfId="14" dataCellStyle="Normal 2">
      <calculatedColumnFormula>SUM(C4:D4)</calculatedColumnFormula>
    </tableColumn>
    <tableColumn id="3" xr3:uid="{DA920591-36E3-4B09-B194-8D8E6374EE5D}" name="Penal " dataDxfId="13" dataCellStyle="Normal 2"/>
    <tableColumn id="4" xr3:uid="{CC34A91F-7DFA-4FBD-98C8-BB67C4E54211}" name="Penal Juvenil" dataDxfId="12" dataCellStyle="Normal 2"/>
  </tableColumns>
  <tableStyleInfo name="TableStyleMedium1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2CC956-D230-43BE-A14E-23B0D086FC6F}" name="Tabla26" displayName="Tabla26" ref="A22:D27" totalsRowShown="0">
  <autoFilter ref="A22:D27" xr:uid="{282CC956-D230-43BE-A14E-23B0D086FC6F}"/>
  <sortState xmlns:xlrd2="http://schemas.microsoft.com/office/spreadsheetml/2017/richdata2" ref="A23:D26">
    <sortCondition descending="1" ref="B22:B26"/>
  </sortState>
  <tableColumns count="4">
    <tableColumn id="1" xr3:uid="{58F20939-398D-4C54-87AB-6ABA3AE775E7}" name="Contravenciones"/>
    <tableColumn id="2" xr3:uid="{792B2501-C887-4439-8632-F51DA4E995A1}" name="Total" dataDxfId="11">
      <calculatedColumnFormula>SUM(C23:D23)</calculatedColumnFormula>
    </tableColumn>
    <tableColumn id="3" xr3:uid="{8531FDBB-15EB-48E5-AFA6-E223D425685B}" name="Penal" dataDxfId="10"/>
    <tableColumn id="4" xr3:uid="{E836E916-FF2F-4E20-8146-6003498EC2A2}" name="Penal Juvenil" dataDxfId="9"/>
  </tableColumns>
  <tableStyleInfo name="TableStyleMedium1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B7553CE-BF0B-41C2-9E18-F64638F36736}" name="Tabla47" displayName="Tabla47" ref="A1:C5" totalsRowCount="1">
  <autoFilter ref="A1:C4" xr:uid="{2B7553CE-BF0B-41C2-9E18-F64638F36736}"/>
  <tableColumns count="3">
    <tableColumn id="1" xr3:uid="{9E7FE006-6FA6-4B72-BAD3-71439D693B33}" name="CONTRA EL ACOSO SEXUAL CALLEJERO" totalsRowLabel="TOTAL" totalsRowDxfId="8"/>
    <tableColumn id="2" xr3:uid="{35ADA5A3-E9F3-4166-A0BA-1961ED71963D}" name="Condenatorias" totalsRowFunction="sum" totalsRowDxfId="7"/>
    <tableColumn id="3" xr3:uid="{C05AADEF-8E1E-4503-8DD3-17A94BF6EB7D}" name="Absolutorias" totalsRowFunction="custom" totalsRowDxfId="6">
      <totalsRowFormula>SUM(C2:C4)</totalsRowFormula>
    </tableColumn>
  </tableColumns>
  <tableStyleInfo name="TableStyleMedium1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B14D11-2902-4B1E-A196-607D81437320}" name="Tabla1410" displayName="Tabla1410" ref="A3:D7" totalsRowShown="0">
  <autoFilter ref="A3:D7" xr:uid="{18B14D11-2902-4B1E-A196-607D81437320}"/>
  <sortState xmlns:xlrd2="http://schemas.microsoft.com/office/spreadsheetml/2017/richdata2" ref="A4:D7">
    <sortCondition descending="1" ref="B3:B7"/>
  </sortState>
  <tableColumns count="4">
    <tableColumn id="1" xr3:uid="{F709F697-FA25-483C-B56F-99AF5DC03065}" name="LEY CONTRA EL ACOSO SEXUAL CALLEJERO"/>
    <tableColumn id="2" xr3:uid="{029E7F65-08E7-414B-B1A5-BBDA95415118}" name="Total" dataDxfId="5" dataCellStyle="Normal 2">
      <calculatedColumnFormula>SUM(C4:D4)</calculatedColumnFormula>
    </tableColumn>
    <tableColumn id="3" xr3:uid="{4A131428-7506-4B43-B424-DFAFAC557150}" name="Penal " dataDxfId="4" dataCellStyle="Normal 2"/>
    <tableColumn id="4" xr3:uid="{8A1B486A-5A63-4918-AB93-7A017D78EEAB}" name="Penal Juvenil" dataDxfId="3" dataCellStyle="Normal 2"/>
  </tableColumns>
  <tableStyleInfo name="TableStyleMedium1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AB2D59D-BDC8-4FDE-ADAD-6292D45BC7EF}" name="Tabla2611" displayName="Tabla2611" ref="A22:D28" totalsRowShown="0">
  <autoFilter ref="A22:D28" xr:uid="{2AB2D59D-BDC8-4FDE-ADAD-6292D45BC7EF}"/>
  <sortState xmlns:xlrd2="http://schemas.microsoft.com/office/spreadsheetml/2017/richdata2" ref="A23:D28">
    <sortCondition descending="1" ref="B23:B28"/>
  </sortState>
  <tableColumns count="4">
    <tableColumn id="1" xr3:uid="{6324ACA7-B3AF-4EFC-9EA5-ACA40D955210}" name="Contravenciones"/>
    <tableColumn id="2" xr3:uid="{4619CAF5-BFB7-464D-8C2D-E3EF5FFE46F4}" name="Total" dataDxfId="2">
      <calculatedColumnFormula>SUM(C23:D23)</calculatedColumnFormula>
    </tableColumn>
    <tableColumn id="3" xr3:uid="{C10E13C9-C771-4B7B-908C-BD2C211A4BFF}" name="Penal" dataDxfId="1"/>
    <tableColumn id="4" xr3:uid="{2EE4743C-26AC-4A65-BA69-58A2925F9254}" name="Penal Juvenil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CA885-30DB-42F2-922D-9F88B23386CF}">
  <dimension ref="A1:D22"/>
  <sheetViews>
    <sheetView zoomScale="80" zoomScaleNormal="80" workbookViewId="0">
      <selection activeCell="D14" sqref="D14"/>
    </sheetView>
  </sheetViews>
  <sheetFormatPr baseColWidth="10" defaultColWidth="10.81640625" defaultRowHeight="20.149999999999999" customHeight="1" x14ac:dyDescent="0.3"/>
  <cols>
    <col min="1" max="1" width="107.7265625" style="17" bestFit="1" customWidth="1"/>
    <col min="2" max="2" width="20.7265625" style="17" customWidth="1"/>
    <col min="3" max="3" width="17.54296875" style="17" customWidth="1"/>
    <col min="4" max="4" width="17.7265625" style="17" customWidth="1"/>
    <col min="5" max="16384" width="10.81640625" style="17"/>
  </cols>
  <sheetData>
    <row r="1" spans="1:4" ht="20.149999999999999" customHeight="1" x14ac:dyDescent="0.3">
      <c r="A1" s="31" t="s">
        <v>29</v>
      </c>
    </row>
    <row r="2" spans="1:4" ht="20.149999999999999" customHeight="1" x14ac:dyDescent="0.3">
      <c r="A2" s="31"/>
    </row>
    <row r="3" spans="1:4" ht="20.149999999999999" customHeight="1" x14ac:dyDescent="0.3">
      <c r="A3" s="36" t="s">
        <v>28</v>
      </c>
      <c r="B3" s="36"/>
      <c r="C3" s="36"/>
      <c r="D3" s="36"/>
    </row>
    <row r="4" spans="1:4" ht="20.149999999999999" customHeight="1" x14ac:dyDescent="0.3">
      <c r="A4" s="36" t="s">
        <v>27</v>
      </c>
      <c r="B4" s="36"/>
      <c r="C4" s="36"/>
      <c r="D4" s="36"/>
    </row>
    <row r="5" spans="1:4" ht="20.149999999999999" customHeight="1" thickBot="1" x14ac:dyDescent="0.35"/>
    <row r="6" spans="1:4" ht="20.149999999999999" customHeight="1" x14ac:dyDescent="0.3">
      <c r="A6" s="34" t="s">
        <v>26</v>
      </c>
      <c r="B6" s="32" t="s">
        <v>25</v>
      </c>
      <c r="C6" s="33"/>
      <c r="D6" s="33"/>
    </row>
    <row r="7" spans="1:4" ht="20.149999999999999" customHeight="1" thickBot="1" x14ac:dyDescent="0.35">
      <c r="A7" s="35"/>
      <c r="B7" s="30">
        <v>2022</v>
      </c>
      <c r="C7" s="29">
        <v>2023</v>
      </c>
      <c r="D7" s="29">
        <v>2024</v>
      </c>
    </row>
    <row r="8" spans="1:4" ht="20.149999999999999" customHeight="1" x14ac:dyDescent="0.3">
      <c r="B8" s="28"/>
    </row>
    <row r="9" spans="1:4" ht="20.149999999999999" customHeight="1" x14ac:dyDescent="0.3">
      <c r="A9" s="26" t="s">
        <v>24</v>
      </c>
      <c r="B9" s="25">
        <f>(B11+B12+B13+B14+B15+B16)</f>
        <v>5032</v>
      </c>
      <c r="C9" s="24">
        <f>(C11+C12+C13+C14+C15+C16)</f>
        <v>5003</v>
      </c>
      <c r="D9" s="24">
        <f>(D11+D12+D13+D14+D15+D16)</f>
        <v>5139</v>
      </c>
    </row>
    <row r="10" spans="1:4" ht="20.149999999999999" customHeight="1" x14ac:dyDescent="0.3">
      <c r="B10" s="23"/>
      <c r="C10" s="18"/>
      <c r="D10" s="18"/>
    </row>
    <row r="11" spans="1:4" ht="20.149999999999999" customHeight="1" x14ac:dyDescent="0.35">
      <c r="A11" s="27" t="s">
        <v>11</v>
      </c>
      <c r="B11" s="23">
        <v>62</v>
      </c>
      <c r="C11" s="18">
        <v>63</v>
      </c>
      <c r="D11" s="18">
        <v>64</v>
      </c>
    </row>
    <row r="12" spans="1:4" ht="20.149999999999999" customHeight="1" x14ac:dyDescent="0.3">
      <c r="A12" s="17" t="s">
        <v>5</v>
      </c>
      <c r="B12" s="23">
        <v>105</v>
      </c>
      <c r="C12" s="18">
        <v>72</v>
      </c>
      <c r="D12" s="18">
        <v>79</v>
      </c>
    </row>
    <row r="13" spans="1:4" ht="20.149999999999999" customHeight="1" x14ac:dyDescent="0.3">
      <c r="A13" s="17" t="s">
        <v>13</v>
      </c>
      <c r="B13" s="23">
        <v>82</v>
      </c>
      <c r="C13" s="18">
        <v>79</v>
      </c>
      <c r="D13" s="18">
        <v>82</v>
      </c>
    </row>
    <row r="14" spans="1:4" ht="20.149999999999999" customHeight="1" x14ac:dyDescent="0.3">
      <c r="A14" s="17" t="s">
        <v>10</v>
      </c>
      <c r="B14" s="23">
        <v>2554</v>
      </c>
      <c r="C14" s="18">
        <v>2376</v>
      </c>
      <c r="D14" s="18">
        <v>2132</v>
      </c>
    </row>
    <row r="15" spans="1:4" ht="20.149999999999999" customHeight="1" x14ac:dyDescent="0.3">
      <c r="A15" s="17" t="s">
        <v>12</v>
      </c>
      <c r="B15" s="23">
        <v>2228</v>
      </c>
      <c r="C15" s="18">
        <v>2411</v>
      </c>
      <c r="D15" s="18">
        <v>2780</v>
      </c>
    </row>
    <row r="16" spans="1:4" ht="20.149999999999999" customHeight="1" x14ac:dyDescent="0.3">
      <c r="A16" s="17" t="s">
        <v>14</v>
      </c>
      <c r="B16" s="23">
        <v>1</v>
      </c>
      <c r="C16" s="18">
        <v>2</v>
      </c>
      <c r="D16" s="18">
        <v>2</v>
      </c>
    </row>
    <row r="17" spans="1:4" ht="20.149999999999999" customHeight="1" x14ac:dyDescent="0.3">
      <c r="A17" s="26" t="s">
        <v>23</v>
      </c>
      <c r="B17" s="25">
        <f>SUM(B18:B22)</f>
        <v>72</v>
      </c>
      <c r="C17" s="24">
        <f>SUM(C18:C22)</f>
        <v>26</v>
      </c>
      <c r="D17" s="24">
        <f>SUM(D18:D22)</f>
        <v>27</v>
      </c>
    </row>
    <row r="18" spans="1:4" ht="20.149999999999999" customHeight="1" x14ac:dyDescent="0.3">
      <c r="A18" s="17" t="s">
        <v>4</v>
      </c>
      <c r="B18" s="23">
        <v>11</v>
      </c>
      <c r="C18" s="18">
        <v>8</v>
      </c>
      <c r="D18" s="18">
        <v>3</v>
      </c>
    </row>
    <row r="19" spans="1:4" ht="20.149999999999999" customHeight="1" x14ac:dyDescent="0.3">
      <c r="A19" s="17" t="s">
        <v>5</v>
      </c>
      <c r="B19" s="23">
        <v>6</v>
      </c>
      <c r="C19" s="18">
        <v>6</v>
      </c>
      <c r="D19" s="18">
        <v>5</v>
      </c>
    </row>
    <row r="20" spans="1:4" ht="20.149999999999999" customHeight="1" x14ac:dyDescent="0.3">
      <c r="A20" s="17" t="s">
        <v>22</v>
      </c>
      <c r="B20" s="23">
        <v>18</v>
      </c>
      <c r="C20" s="18">
        <v>10</v>
      </c>
      <c r="D20" s="18">
        <v>13</v>
      </c>
    </row>
    <row r="21" spans="1:4" ht="20.149999999999999" customHeight="1" x14ac:dyDescent="0.3">
      <c r="A21" s="22" t="s">
        <v>6</v>
      </c>
      <c r="B21" s="21">
        <v>37</v>
      </c>
      <c r="C21" s="20">
        <v>2</v>
      </c>
      <c r="D21" s="20">
        <v>6</v>
      </c>
    </row>
    <row r="22" spans="1:4" ht="20.149999999999999" customHeight="1" x14ac:dyDescent="0.3">
      <c r="A22" s="19" t="s">
        <v>21</v>
      </c>
      <c r="B22" s="18"/>
      <c r="C22" s="18"/>
      <c r="D22" s="18"/>
    </row>
  </sheetData>
  <mergeCells count="4">
    <mergeCell ref="B6:D6"/>
    <mergeCell ref="A6:A7"/>
    <mergeCell ref="A3:D3"/>
    <mergeCell ref="A4:D4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7F17-A927-4E46-8713-06B3B0F878BD}">
  <dimension ref="A3:E26"/>
  <sheetViews>
    <sheetView showGridLines="0" topLeftCell="B1" zoomScale="90" zoomScaleNormal="90" workbookViewId="0">
      <selection activeCell="A17" sqref="A17"/>
    </sheetView>
  </sheetViews>
  <sheetFormatPr baseColWidth="10" defaultColWidth="11.453125" defaultRowHeight="14.5" x14ac:dyDescent="0.35"/>
  <cols>
    <col min="1" max="1" width="66.1796875" customWidth="1"/>
    <col min="2" max="5" width="12" customWidth="1"/>
  </cols>
  <sheetData>
    <row r="3" spans="1:5" x14ac:dyDescent="0.35">
      <c r="A3" t="s">
        <v>0</v>
      </c>
      <c r="B3" t="s">
        <v>1</v>
      </c>
      <c r="C3" t="s">
        <v>2</v>
      </c>
      <c r="D3" t="s">
        <v>3</v>
      </c>
    </row>
    <row r="4" spans="1:5" ht="15.5" x14ac:dyDescent="0.35">
      <c r="A4" s="3" t="s">
        <v>4</v>
      </c>
      <c r="B4" s="9">
        <f>SUM(C4:D4)</f>
        <v>65</v>
      </c>
      <c r="C4" s="10">
        <v>52</v>
      </c>
      <c r="D4" s="7">
        <v>13</v>
      </c>
      <c r="E4" s="7"/>
    </row>
    <row r="5" spans="1:5" ht="31" x14ac:dyDescent="0.35">
      <c r="A5" s="1" t="s">
        <v>5</v>
      </c>
      <c r="B5" s="11">
        <f>SUM(C5:D5)</f>
        <v>94</v>
      </c>
      <c r="C5" s="10">
        <f>(46+42)</f>
        <v>88</v>
      </c>
      <c r="D5" s="7">
        <v>6</v>
      </c>
      <c r="E5" s="7"/>
    </row>
    <row r="6" spans="1:5" ht="15.5" x14ac:dyDescent="0.35">
      <c r="A6" s="2" t="s">
        <v>6</v>
      </c>
      <c r="B6" s="11">
        <f>SUM(C6:D6)</f>
        <v>78</v>
      </c>
      <c r="C6" s="10">
        <v>75</v>
      </c>
      <c r="D6" s="7">
        <v>3</v>
      </c>
      <c r="E6" s="7"/>
    </row>
    <row r="7" spans="1:5" ht="15.5" x14ac:dyDescent="0.35">
      <c r="A7" s="3" t="s">
        <v>7</v>
      </c>
      <c r="B7" s="11">
        <f>SUM(C7:D7)</f>
        <v>19</v>
      </c>
      <c r="C7" s="10">
        <v>16</v>
      </c>
      <c r="D7" s="7">
        <v>3</v>
      </c>
      <c r="E7" s="7"/>
    </row>
    <row r="9" spans="1:5" x14ac:dyDescent="0.35">
      <c r="A9" s="15" t="s">
        <v>19</v>
      </c>
      <c r="B9" s="16">
        <f>SUM(B4:B8)</f>
        <v>256</v>
      </c>
      <c r="C9" s="16">
        <f>SUM(C4:C8)</f>
        <v>231</v>
      </c>
      <c r="D9" s="15">
        <f>SUM(D4:D8)</f>
        <v>25</v>
      </c>
      <c r="E9" s="14"/>
    </row>
    <row r="22" spans="1:5" ht="15.5" x14ac:dyDescent="0.35">
      <c r="A22" s="5" t="s">
        <v>8</v>
      </c>
      <c r="B22" t="s">
        <v>1</v>
      </c>
      <c r="C22" t="s">
        <v>9</v>
      </c>
      <c r="D22" t="s">
        <v>3</v>
      </c>
    </row>
    <row r="23" spans="1:5" ht="15.5" x14ac:dyDescent="0.35">
      <c r="A23" t="s">
        <v>10</v>
      </c>
      <c r="B23" s="6">
        <f t="shared" ref="B23:B24" si="0">SUM(C23:D23)</f>
        <v>108</v>
      </c>
      <c r="C23" s="12">
        <v>22</v>
      </c>
      <c r="D23" s="8">
        <v>86</v>
      </c>
      <c r="E23" s="8"/>
    </row>
    <row r="24" spans="1:5" ht="15.5" x14ac:dyDescent="0.35">
      <c r="A24" t="s">
        <v>12</v>
      </c>
      <c r="B24" s="6">
        <f t="shared" si="0"/>
        <v>57</v>
      </c>
      <c r="C24" s="8">
        <v>16</v>
      </c>
      <c r="D24" s="8">
        <v>41</v>
      </c>
      <c r="E24" s="8"/>
    </row>
    <row r="25" spans="1:5" x14ac:dyDescent="0.35">
      <c r="A25" t="s">
        <v>20</v>
      </c>
      <c r="B25" s="8">
        <f>SUM(C25:D25)</f>
        <v>26</v>
      </c>
      <c r="C25" s="8">
        <v>22</v>
      </c>
      <c r="D25" s="8">
        <v>4</v>
      </c>
    </row>
    <row r="26" spans="1:5" x14ac:dyDescent="0.35">
      <c r="A26" s="15" t="s">
        <v>19</v>
      </c>
      <c r="B26" s="16">
        <f>SUM(B23:B25)</f>
        <v>191</v>
      </c>
      <c r="C26" s="15">
        <f>SUM(C23:C25)</f>
        <v>60</v>
      </c>
      <c r="D26" s="15">
        <f>SUM(D23:D25)</f>
        <v>131</v>
      </c>
      <c r="E26" s="14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3E6E-916C-439E-9ED5-26E33B2DC1BE}">
  <dimension ref="B3:D9"/>
  <sheetViews>
    <sheetView showGridLines="0" zoomScale="90" zoomScaleNormal="90" workbookViewId="0">
      <selection activeCell="D23" sqref="D23"/>
    </sheetView>
  </sheetViews>
  <sheetFormatPr baseColWidth="10" defaultColWidth="11.453125" defaultRowHeight="14.5" x14ac:dyDescent="0.35"/>
  <cols>
    <col min="2" max="2" width="114.54296875" bestFit="1" customWidth="1"/>
    <col min="3" max="3" width="16" customWidth="1"/>
    <col min="4" max="4" width="14.1796875" customWidth="1"/>
  </cols>
  <sheetData>
    <row r="3" spans="2:4" x14ac:dyDescent="0.35">
      <c r="B3" t="s">
        <v>15</v>
      </c>
      <c r="C3" t="s">
        <v>16</v>
      </c>
      <c r="D3" t="s">
        <v>17</v>
      </c>
    </row>
    <row r="4" spans="2:4" x14ac:dyDescent="0.35">
      <c r="B4" t="s">
        <v>5</v>
      </c>
      <c r="C4">
        <v>17</v>
      </c>
      <c r="D4">
        <v>2</v>
      </c>
    </row>
    <row r="5" spans="2:4" x14ac:dyDescent="0.35">
      <c r="B5" t="s">
        <v>6</v>
      </c>
      <c r="C5">
        <v>9</v>
      </c>
      <c r="D5">
        <v>1</v>
      </c>
    </row>
    <row r="6" spans="2:4" x14ac:dyDescent="0.35">
      <c r="B6" t="s">
        <v>18</v>
      </c>
      <c r="C6">
        <v>1</v>
      </c>
      <c r="D6">
        <v>0</v>
      </c>
    </row>
    <row r="7" spans="2:4" x14ac:dyDescent="0.35">
      <c r="B7" s="14" t="s">
        <v>19</v>
      </c>
      <c r="C7" s="14">
        <f>SUBTOTAL(109,Tabla4[Condenatorias])</f>
        <v>27</v>
      </c>
      <c r="D7" s="14">
        <f>SUM(D4:D6)</f>
        <v>3</v>
      </c>
    </row>
    <row r="8" spans="2:4" x14ac:dyDescent="0.35">
      <c r="B8" s="14"/>
      <c r="C8" s="14"/>
      <c r="D8" s="14"/>
    </row>
    <row r="9" spans="2:4" x14ac:dyDescent="0.35">
      <c r="B9" s="14"/>
      <c r="C9" s="14"/>
      <c r="D9" s="14"/>
    </row>
  </sheetData>
  <pageMargins left="0.7" right="0.7" top="0.75" bottom="0.75" header="0.3" footer="0.3"/>
  <pageSetup paperSize="9" orientation="portrait" horizontalDpi="200" verticalDpi="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78D9-9681-467D-866F-F405822B4B50}">
  <dimension ref="A3:E28"/>
  <sheetViews>
    <sheetView topLeftCell="A17" zoomScale="80" zoomScaleNormal="80" workbookViewId="0">
      <selection activeCell="D36" sqref="D36"/>
    </sheetView>
  </sheetViews>
  <sheetFormatPr baseColWidth="10" defaultColWidth="11.453125" defaultRowHeight="14.5" x14ac:dyDescent="0.35"/>
  <cols>
    <col min="1" max="1" width="66.1796875" customWidth="1"/>
    <col min="2" max="5" width="12" customWidth="1"/>
  </cols>
  <sheetData>
    <row r="3" spans="1:5" x14ac:dyDescent="0.35">
      <c r="A3" t="s">
        <v>0</v>
      </c>
      <c r="B3" t="s">
        <v>1</v>
      </c>
      <c r="C3" t="s">
        <v>2</v>
      </c>
      <c r="D3" t="s">
        <v>3</v>
      </c>
    </row>
    <row r="4" spans="1:5" ht="15.5" x14ac:dyDescent="0.35">
      <c r="A4" s="3" t="s">
        <v>4</v>
      </c>
      <c r="B4" s="9">
        <f>SUM(C4:D4)</f>
        <v>62</v>
      </c>
      <c r="C4" s="10">
        <v>59</v>
      </c>
      <c r="D4" s="7">
        <v>3</v>
      </c>
      <c r="E4" s="7"/>
    </row>
    <row r="5" spans="1:5" ht="31" x14ac:dyDescent="0.35">
      <c r="A5" s="1" t="s">
        <v>5</v>
      </c>
      <c r="B5" s="11">
        <f>SUM(C5:D5)</f>
        <v>97</v>
      </c>
      <c r="C5" s="10">
        <f>(53+39)</f>
        <v>92</v>
      </c>
      <c r="D5" s="7">
        <v>5</v>
      </c>
      <c r="E5" s="7"/>
    </row>
    <row r="6" spans="1:5" ht="15.5" x14ac:dyDescent="0.35">
      <c r="A6" s="2" t="s">
        <v>6</v>
      </c>
      <c r="B6" s="11">
        <f>SUM(C6:D6)</f>
        <v>76</v>
      </c>
      <c r="C6" s="10">
        <v>72</v>
      </c>
      <c r="D6" s="7">
        <v>4</v>
      </c>
      <c r="E6" s="7"/>
    </row>
    <row r="7" spans="1:5" ht="15.5" x14ac:dyDescent="0.35">
      <c r="A7" s="3" t="s">
        <v>7</v>
      </c>
      <c r="B7" s="11">
        <f>SUM(C7:D7)</f>
        <v>10</v>
      </c>
      <c r="C7" s="10">
        <v>10</v>
      </c>
      <c r="D7" s="7">
        <v>0</v>
      </c>
      <c r="E7" s="7"/>
    </row>
    <row r="9" spans="1:5" x14ac:dyDescent="0.35">
      <c r="A9" s="15" t="s">
        <v>19</v>
      </c>
      <c r="B9" s="16">
        <f>SUM(B4:B8)</f>
        <v>245</v>
      </c>
      <c r="C9" s="16">
        <f>SUM(C4:C8)</f>
        <v>233</v>
      </c>
      <c r="D9" s="15">
        <f>SUM(D4:D8)</f>
        <v>12</v>
      </c>
      <c r="E9" s="14"/>
    </row>
    <row r="22" spans="1:5" ht="15.5" x14ac:dyDescent="0.35">
      <c r="A22" s="5" t="s">
        <v>8</v>
      </c>
      <c r="B22" t="s">
        <v>1</v>
      </c>
      <c r="C22" t="s">
        <v>9</v>
      </c>
      <c r="D22" t="s">
        <v>3</v>
      </c>
    </row>
    <row r="23" spans="1:5" ht="15.5" x14ac:dyDescent="0.35">
      <c r="A23" t="s">
        <v>10</v>
      </c>
      <c r="B23" s="6">
        <f t="shared" ref="B23:B26" si="0">SUM(C23:D23)</f>
        <v>152</v>
      </c>
      <c r="C23" s="12">
        <v>16</v>
      </c>
      <c r="D23" s="8">
        <v>136</v>
      </c>
      <c r="E23" s="8"/>
    </row>
    <row r="24" spans="1:5" ht="15.5" x14ac:dyDescent="0.35">
      <c r="A24" t="s">
        <v>12</v>
      </c>
      <c r="B24" s="6">
        <f t="shared" si="0"/>
        <v>54</v>
      </c>
      <c r="C24" s="8">
        <v>19</v>
      </c>
      <c r="D24" s="8">
        <v>35</v>
      </c>
      <c r="E24" s="8"/>
    </row>
    <row r="25" spans="1:5" ht="15.5" x14ac:dyDescent="0.35">
      <c r="A25" t="s">
        <v>13</v>
      </c>
      <c r="B25" s="6">
        <f t="shared" si="0"/>
        <v>7</v>
      </c>
      <c r="C25" s="8">
        <v>4</v>
      </c>
      <c r="D25" s="8">
        <v>3</v>
      </c>
      <c r="E25" s="8"/>
    </row>
    <row r="26" spans="1:5" ht="15.5" x14ac:dyDescent="0.35">
      <c r="A26" t="s">
        <v>14</v>
      </c>
      <c r="B26" s="6">
        <f t="shared" si="0"/>
        <v>4</v>
      </c>
      <c r="C26" s="8">
        <v>3</v>
      </c>
      <c r="D26" s="8">
        <v>1</v>
      </c>
      <c r="E26" s="8"/>
    </row>
    <row r="27" spans="1:5" x14ac:dyDescent="0.35">
      <c r="A27" t="s">
        <v>20</v>
      </c>
      <c r="B27" s="8">
        <f>SUM(C27:D27)</f>
        <v>102</v>
      </c>
      <c r="C27" s="8">
        <v>101</v>
      </c>
      <c r="D27" s="8">
        <v>1</v>
      </c>
    </row>
    <row r="28" spans="1:5" x14ac:dyDescent="0.35">
      <c r="A28" s="15" t="s">
        <v>19</v>
      </c>
      <c r="B28" s="16">
        <f>SUM(B23:B27)</f>
        <v>319</v>
      </c>
      <c r="C28" s="15">
        <f>SUM(C23:C27)</f>
        <v>143</v>
      </c>
      <c r="D28" s="15">
        <f>SUM(D23:D27)</f>
        <v>176</v>
      </c>
      <c r="E28" s="14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E5E6-87CD-42E0-B7C3-E4AB20F7C374}">
  <dimension ref="A1:C5"/>
  <sheetViews>
    <sheetView topLeftCell="A6" zoomScaleNormal="100" workbookViewId="0">
      <selection activeCell="A9" sqref="A9"/>
    </sheetView>
  </sheetViews>
  <sheetFormatPr baseColWidth="10" defaultRowHeight="14.5" x14ac:dyDescent="0.35"/>
  <cols>
    <col min="1" max="1" width="109.453125" bestFit="1" customWidth="1"/>
  </cols>
  <sheetData>
    <row r="1" spans="1:3" x14ac:dyDescent="0.35">
      <c r="A1" t="s">
        <v>15</v>
      </c>
      <c r="B1" t="s">
        <v>16</v>
      </c>
      <c r="C1" t="s">
        <v>17</v>
      </c>
    </row>
    <row r="2" spans="1:3" x14ac:dyDescent="0.35">
      <c r="A2" t="s">
        <v>5</v>
      </c>
      <c r="B2">
        <v>20</v>
      </c>
      <c r="C2">
        <v>4</v>
      </c>
    </row>
    <row r="3" spans="1:3" x14ac:dyDescent="0.35">
      <c r="A3" t="s">
        <v>6</v>
      </c>
      <c r="B3">
        <v>9</v>
      </c>
      <c r="C3">
        <v>2</v>
      </c>
    </row>
    <row r="4" spans="1:3" x14ac:dyDescent="0.35">
      <c r="A4" t="s">
        <v>18</v>
      </c>
      <c r="B4">
        <v>3</v>
      </c>
      <c r="C4">
        <v>0</v>
      </c>
    </row>
    <row r="5" spans="1:3" x14ac:dyDescent="0.35">
      <c r="A5" s="14" t="s">
        <v>19</v>
      </c>
      <c r="B5" s="14">
        <f>SUBTOTAL(109,Tabla47[Condenatorias])</f>
        <v>32</v>
      </c>
      <c r="C5" s="14">
        <f>SUM(C2:C4)</f>
        <v>6</v>
      </c>
    </row>
  </sheetData>
  <pageMargins left="0.7" right="0.7" top="0.75" bottom="0.75" header="0.3" footer="0.3"/>
  <pageSetup paperSize="9" orientation="portrait" horizontalDpi="200" verticalDpi="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84D2-DF2E-45EB-8CDA-A47D94865B74}">
  <dimension ref="A3:E29"/>
  <sheetViews>
    <sheetView tabSelected="1" topLeftCell="A15" zoomScale="110" zoomScaleNormal="110" workbookViewId="0">
      <selection activeCell="D35" sqref="D35"/>
    </sheetView>
  </sheetViews>
  <sheetFormatPr baseColWidth="10" defaultColWidth="11.453125" defaultRowHeight="14.5" x14ac:dyDescent="0.35"/>
  <cols>
    <col min="1" max="1" width="66.1796875" customWidth="1"/>
    <col min="2" max="5" width="12" customWidth="1"/>
  </cols>
  <sheetData>
    <row r="3" spans="1:5" x14ac:dyDescent="0.35">
      <c r="A3" t="s">
        <v>0</v>
      </c>
      <c r="B3" t="s">
        <v>1</v>
      </c>
      <c r="C3" t="s">
        <v>2</v>
      </c>
      <c r="D3" t="s">
        <v>3</v>
      </c>
    </row>
    <row r="4" spans="1:5" ht="15.5" x14ac:dyDescent="0.35">
      <c r="A4" s="3" t="s">
        <v>4</v>
      </c>
      <c r="B4" s="9">
        <f>SUM(C4:D4)</f>
        <v>127</v>
      </c>
      <c r="C4" s="10">
        <v>118</v>
      </c>
      <c r="D4" s="7">
        <v>9</v>
      </c>
      <c r="E4" s="7"/>
    </row>
    <row r="5" spans="1:5" ht="31" x14ac:dyDescent="0.35">
      <c r="A5" s="1" t="s">
        <v>5</v>
      </c>
      <c r="B5" s="11">
        <f>SUM(C5:D5)</f>
        <v>99</v>
      </c>
      <c r="C5" s="10">
        <v>94</v>
      </c>
      <c r="D5" s="7">
        <v>5</v>
      </c>
      <c r="E5" s="7"/>
    </row>
    <row r="6" spans="1:5" ht="15.5" x14ac:dyDescent="0.35">
      <c r="A6" s="2" t="s">
        <v>6</v>
      </c>
      <c r="B6" s="11">
        <f>SUM(C6:D6)</f>
        <v>73</v>
      </c>
      <c r="C6" s="10">
        <v>70</v>
      </c>
      <c r="D6" s="7">
        <v>3</v>
      </c>
      <c r="E6" s="7"/>
    </row>
    <row r="7" spans="1:5" ht="15.5" x14ac:dyDescent="0.35">
      <c r="A7" s="3" t="s">
        <v>7</v>
      </c>
      <c r="B7" s="11">
        <f>SUM(C7:D7)</f>
        <v>11</v>
      </c>
      <c r="C7" s="10">
        <v>9</v>
      </c>
      <c r="D7" s="7">
        <v>2</v>
      </c>
      <c r="E7" s="7"/>
    </row>
    <row r="9" spans="1:5" x14ac:dyDescent="0.35">
      <c r="A9" s="15" t="s">
        <v>19</v>
      </c>
      <c r="B9" s="16">
        <f>SUM(B4:B8)</f>
        <v>310</v>
      </c>
      <c r="C9" s="16">
        <f>SUM(C4:C8)</f>
        <v>291</v>
      </c>
      <c r="D9" s="15">
        <f>SUM(D4:D8)</f>
        <v>19</v>
      </c>
      <c r="E9" s="14"/>
    </row>
    <row r="22" spans="1:5" ht="15.5" x14ac:dyDescent="0.35">
      <c r="A22" s="5" t="s">
        <v>8</v>
      </c>
      <c r="B22" t="s">
        <v>1</v>
      </c>
      <c r="C22" t="s">
        <v>9</v>
      </c>
      <c r="D22" t="s">
        <v>3</v>
      </c>
    </row>
    <row r="23" spans="1:5" ht="15.5" x14ac:dyDescent="0.35">
      <c r="A23" t="s">
        <v>10</v>
      </c>
      <c r="B23" s="6">
        <f>SUM(C23:D23)</f>
        <v>181</v>
      </c>
      <c r="C23" s="12">
        <v>14</v>
      </c>
      <c r="D23" s="8">
        <v>167</v>
      </c>
      <c r="E23" s="8"/>
    </row>
    <row r="24" spans="1:5" ht="15.5" x14ac:dyDescent="0.35">
      <c r="A24" t="s">
        <v>12</v>
      </c>
      <c r="B24" s="6">
        <f>SUM(C24:D24)</f>
        <v>55</v>
      </c>
      <c r="C24" s="8">
        <v>16</v>
      </c>
      <c r="D24" s="8">
        <v>39</v>
      </c>
      <c r="E24" s="7"/>
    </row>
    <row r="25" spans="1:5" ht="15.5" x14ac:dyDescent="0.35">
      <c r="A25" s="4" t="s">
        <v>11</v>
      </c>
      <c r="B25" s="6">
        <f>SUM(C25:D25)</f>
        <v>37</v>
      </c>
      <c r="C25" s="13">
        <v>33</v>
      </c>
      <c r="D25" s="7">
        <v>4</v>
      </c>
      <c r="E25" s="8"/>
    </row>
    <row r="26" spans="1:5" ht="15.5" x14ac:dyDescent="0.35">
      <c r="A26" t="s">
        <v>20</v>
      </c>
      <c r="B26" s="37">
        <f>SUM(C26:D26)</f>
        <v>25</v>
      </c>
      <c r="C26" s="8">
        <v>25</v>
      </c>
      <c r="D26" s="8">
        <v>0</v>
      </c>
      <c r="E26" s="8"/>
    </row>
    <row r="27" spans="1:5" ht="15.5" x14ac:dyDescent="0.35">
      <c r="A27" t="s">
        <v>13</v>
      </c>
      <c r="B27" s="6">
        <f>SUM(C27:D27)</f>
        <v>6</v>
      </c>
      <c r="C27" s="8">
        <v>4</v>
      </c>
      <c r="D27" s="8">
        <v>2</v>
      </c>
      <c r="E27" s="8"/>
    </row>
    <row r="28" spans="1:5" x14ac:dyDescent="0.35">
      <c r="A28" t="s">
        <v>14</v>
      </c>
      <c r="B28" s="38">
        <f>SUM(C28:D28)</f>
        <v>2</v>
      </c>
      <c r="C28" s="8">
        <v>1</v>
      </c>
      <c r="D28" s="8">
        <v>1</v>
      </c>
    </row>
    <row r="29" spans="1:5" x14ac:dyDescent="0.35">
      <c r="A29" s="15" t="s">
        <v>19</v>
      </c>
      <c r="B29" s="16">
        <f>SUM(B23:B28)</f>
        <v>306</v>
      </c>
      <c r="C29" s="15">
        <f>SUM(C23:C28)</f>
        <v>93</v>
      </c>
      <c r="D29" s="15">
        <f>SUM(D23:D28)</f>
        <v>213</v>
      </c>
      <c r="E29" s="14"/>
    </row>
  </sheetData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2022-2024</vt:lpstr>
      <vt:lpstr>2022.1</vt:lpstr>
      <vt:lpstr>2022.2</vt:lpstr>
      <vt:lpstr>2023,1</vt:lpstr>
      <vt:lpstr>2023,2</vt:lpstr>
      <vt:lpstr>2024,1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Alonso Bonilla Bastos</dc:creator>
  <cp:keywords/>
  <dc:description/>
  <cp:lastModifiedBy>Greyshel Quirós Martínez</cp:lastModifiedBy>
  <cp:revision/>
  <dcterms:created xsi:type="dcterms:W3CDTF">2021-09-03T20:05:55Z</dcterms:created>
  <dcterms:modified xsi:type="dcterms:W3CDTF">2025-05-15T17:23:25Z</dcterms:modified>
  <cp:category/>
  <cp:contentStatus/>
</cp:coreProperties>
</file>