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diazr\Documents\ESTADÍSTICAS\Pensiones alimentarias\"/>
    </mc:Choice>
  </mc:AlternateContent>
  <xr:revisionPtr revIDLastSave="0" documentId="8_{2AB67F9B-72B2-4212-9A52-DD850C9E20CA}" xr6:coauthVersionLast="31" xr6:coauthVersionMax="31" xr10:uidLastSave="{00000000-0000-0000-0000-000000000000}"/>
  <bookViews>
    <workbookView xWindow="0" yWindow="0" windowWidth="13620" windowHeight="12765" tabRatio="771" activeTab="1"/>
  </bookViews>
  <sheets>
    <sheet name="ÍNDICE" sheetId="1" r:id="rId1"/>
    <sheet name="C-1" sheetId="2" r:id="rId2"/>
    <sheet name="C-2" sheetId="3" r:id="rId3"/>
    <sheet name="C-3" sheetId="4" r:id="rId4"/>
    <sheet name="C-4" sheetId="5" r:id="rId5"/>
    <sheet name="C-5" sheetId="6" r:id="rId6"/>
  </sheets>
  <externalReferences>
    <externalReference r:id="rId7"/>
  </externalReferences>
  <calcPr calcId="179017"/>
</workbook>
</file>

<file path=xl/calcChain.xml><?xml version="1.0" encoding="utf-8"?>
<calcChain xmlns="http://schemas.openxmlformats.org/spreadsheetml/2006/main">
  <c r="L101" i="4" l="1"/>
  <c r="K101" i="4"/>
  <c r="J101" i="4"/>
  <c r="I101" i="4"/>
  <c r="G101" i="4"/>
  <c r="F101" i="4"/>
  <c r="E101" i="4"/>
  <c r="D101" i="4"/>
  <c r="H101" i="4"/>
  <c r="C101" i="4"/>
  <c r="B101" i="4"/>
  <c r="L100" i="4"/>
  <c r="K100" i="4"/>
  <c r="J100" i="4"/>
  <c r="I100" i="4"/>
  <c r="G100" i="4"/>
  <c r="F100" i="4"/>
  <c r="E100" i="4"/>
  <c r="D100" i="4"/>
  <c r="C100" i="4"/>
  <c r="B100" i="4"/>
  <c r="H100" i="4"/>
  <c r="L99" i="4"/>
  <c r="K99" i="4"/>
  <c r="J99" i="4"/>
  <c r="I99" i="4"/>
  <c r="G99" i="4"/>
  <c r="F99" i="4"/>
  <c r="E99" i="4"/>
  <c r="D99" i="4"/>
  <c r="H99" i="4"/>
  <c r="C99" i="4"/>
  <c r="B99" i="4"/>
  <c r="L98" i="4"/>
  <c r="K98" i="4"/>
  <c r="J98" i="4"/>
  <c r="I98" i="4"/>
  <c r="G98" i="4"/>
  <c r="F98" i="4"/>
  <c r="F95" i="4"/>
  <c r="E98" i="4"/>
  <c r="D98" i="4"/>
  <c r="C98" i="4"/>
  <c r="B98" i="4"/>
  <c r="H98" i="4"/>
  <c r="L97" i="4"/>
  <c r="K97" i="4"/>
  <c r="J97" i="4"/>
  <c r="I97" i="4"/>
  <c r="G97" i="4"/>
  <c r="F97" i="4"/>
  <c r="E97" i="4"/>
  <c r="D97" i="4"/>
  <c r="C97" i="4"/>
  <c r="B97" i="4"/>
  <c r="L96" i="4"/>
  <c r="L95" i="4"/>
  <c r="K96" i="4"/>
  <c r="J96" i="4"/>
  <c r="I96" i="4"/>
  <c r="G96" i="4"/>
  <c r="G95" i="4"/>
  <c r="F96" i="4"/>
  <c r="E96" i="4"/>
  <c r="E95" i="4"/>
  <c r="D96" i="4"/>
  <c r="C96" i="4"/>
  <c r="B96" i="4"/>
  <c r="J95" i="4"/>
  <c r="L93" i="4"/>
  <c r="K93" i="4"/>
  <c r="J93" i="4"/>
  <c r="I93" i="4"/>
  <c r="G93" i="4"/>
  <c r="F93" i="4"/>
  <c r="E93" i="4"/>
  <c r="D93" i="4"/>
  <c r="C93" i="4"/>
  <c r="H93" i="4"/>
  <c r="B93" i="4"/>
  <c r="L92" i="4"/>
  <c r="K92" i="4"/>
  <c r="J92" i="4"/>
  <c r="I92" i="4"/>
  <c r="G92" i="4"/>
  <c r="F92" i="4"/>
  <c r="E92" i="4"/>
  <c r="H92" i="4"/>
  <c r="D92" i="4"/>
  <c r="C92" i="4"/>
  <c r="B92" i="4"/>
  <c r="L91" i="4"/>
  <c r="K91" i="4"/>
  <c r="J91" i="4"/>
  <c r="I91" i="4"/>
  <c r="G91" i="4"/>
  <c r="F91" i="4"/>
  <c r="E91" i="4"/>
  <c r="D91" i="4"/>
  <c r="C91" i="4"/>
  <c r="H91" i="4"/>
  <c r="B91" i="4"/>
  <c r="L90" i="4"/>
  <c r="K90" i="4"/>
  <c r="J90" i="4"/>
  <c r="I90" i="4"/>
  <c r="G90" i="4"/>
  <c r="F90" i="4"/>
  <c r="E90" i="4"/>
  <c r="H90" i="4"/>
  <c r="D90" i="4"/>
  <c r="C90" i="4"/>
  <c r="B90" i="4"/>
  <c r="L89" i="4"/>
  <c r="K89" i="4"/>
  <c r="J89" i="4"/>
  <c r="I89" i="4"/>
  <c r="G89" i="4"/>
  <c r="F89" i="4"/>
  <c r="E89" i="4"/>
  <c r="D89" i="4"/>
  <c r="C89" i="4"/>
  <c r="H89" i="4"/>
  <c r="B89" i="4"/>
  <c r="L88" i="4"/>
  <c r="K88" i="4"/>
  <c r="J88" i="4"/>
  <c r="I88" i="4"/>
  <c r="G88" i="4"/>
  <c r="F88" i="4"/>
  <c r="E88" i="4"/>
  <c r="H88" i="4"/>
  <c r="D88" i="4"/>
  <c r="C88" i="4"/>
  <c r="B88" i="4"/>
  <c r="L87" i="4"/>
  <c r="K87" i="4"/>
  <c r="J87" i="4"/>
  <c r="I87" i="4"/>
  <c r="G87" i="4"/>
  <c r="F87" i="4"/>
  <c r="E87" i="4"/>
  <c r="D87" i="4"/>
  <c r="C87" i="4"/>
  <c r="H87" i="4"/>
  <c r="B87" i="4"/>
  <c r="L86" i="4"/>
  <c r="K86" i="4"/>
  <c r="J86" i="4"/>
  <c r="I86" i="4"/>
  <c r="G86" i="4"/>
  <c r="F86" i="4"/>
  <c r="E86" i="4"/>
  <c r="H86" i="4"/>
  <c r="D86" i="4"/>
  <c r="C86" i="4"/>
  <c r="B86" i="4"/>
  <c r="L85" i="4"/>
  <c r="K85" i="4"/>
  <c r="J85" i="4"/>
  <c r="I85" i="4"/>
  <c r="G85" i="4"/>
  <c r="F85" i="4"/>
  <c r="E85" i="4"/>
  <c r="D85" i="4"/>
  <c r="C85" i="4"/>
  <c r="H85" i="4"/>
  <c r="B85" i="4"/>
  <c r="L84" i="4"/>
  <c r="K84" i="4"/>
  <c r="J84" i="4"/>
  <c r="I84" i="4"/>
  <c r="G84" i="4"/>
  <c r="F84" i="4"/>
  <c r="E84" i="4"/>
  <c r="H84" i="4"/>
  <c r="D84" i="4"/>
  <c r="C84" i="4"/>
  <c r="B84" i="4"/>
  <c r="L83" i="4"/>
  <c r="K83" i="4"/>
  <c r="J83" i="4"/>
  <c r="I83" i="4"/>
  <c r="G83" i="4"/>
  <c r="F83" i="4"/>
  <c r="E83" i="4"/>
  <c r="D83" i="4"/>
  <c r="C83" i="4"/>
  <c r="H83" i="4"/>
  <c r="B83" i="4"/>
  <c r="L82" i="4"/>
  <c r="K82" i="4"/>
  <c r="J82" i="4"/>
  <c r="J79" i="4"/>
  <c r="I82" i="4"/>
  <c r="G82" i="4"/>
  <c r="F82" i="4"/>
  <c r="E82" i="4"/>
  <c r="D82" i="4"/>
  <c r="C82" i="4"/>
  <c r="B82" i="4"/>
  <c r="L81" i="4"/>
  <c r="L79" i="4"/>
  <c r="K81" i="4"/>
  <c r="J81" i="4"/>
  <c r="I81" i="4"/>
  <c r="G81" i="4"/>
  <c r="F81" i="4"/>
  <c r="E81" i="4"/>
  <c r="D81" i="4"/>
  <c r="C81" i="4"/>
  <c r="H81" i="4"/>
  <c r="B81" i="4"/>
  <c r="L80" i="4"/>
  <c r="K80" i="4"/>
  <c r="K79" i="4"/>
  <c r="J80" i="4"/>
  <c r="I80" i="4"/>
  <c r="I79" i="4"/>
  <c r="G80" i="4"/>
  <c r="F80" i="4"/>
  <c r="F79" i="4"/>
  <c r="E80" i="4"/>
  <c r="D80" i="4"/>
  <c r="C80" i="4"/>
  <c r="B80" i="4"/>
  <c r="B79" i="4"/>
  <c r="L77" i="4"/>
  <c r="K77" i="4"/>
  <c r="J77" i="4"/>
  <c r="I77" i="4"/>
  <c r="G77" i="4"/>
  <c r="F77" i="4"/>
  <c r="E77" i="4"/>
  <c r="D77" i="4"/>
  <c r="C77" i="4"/>
  <c r="B77" i="4"/>
  <c r="L76" i="4"/>
  <c r="K76" i="4"/>
  <c r="J76" i="4"/>
  <c r="I76" i="4"/>
  <c r="G76" i="4"/>
  <c r="F76" i="4"/>
  <c r="E76" i="4"/>
  <c r="H76" i="4"/>
  <c r="D76" i="4"/>
  <c r="C76" i="4"/>
  <c r="B76" i="4"/>
  <c r="L75" i="4"/>
  <c r="K75" i="4"/>
  <c r="J75" i="4"/>
  <c r="I75" i="4"/>
  <c r="G75" i="4"/>
  <c r="F75" i="4"/>
  <c r="E75" i="4"/>
  <c r="D75" i="4"/>
  <c r="C75" i="4"/>
  <c r="H75" i="4"/>
  <c r="B75" i="4"/>
  <c r="L74" i="4"/>
  <c r="K74" i="4"/>
  <c r="J74" i="4"/>
  <c r="I74" i="4"/>
  <c r="G74" i="4"/>
  <c r="F74" i="4"/>
  <c r="E74" i="4"/>
  <c r="D74" i="4"/>
  <c r="C74" i="4"/>
  <c r="B74" i="4"/>
  <c r="L73" i="4"/>
  <c r="K73" i="4"/>
  <c r="J73" i="4"/>
  <c r="I73" i="4"/>
  <c r="G73" i="4"/>
  <c r="F73" i="4"/>
  <c r="E73" i="4"/>
  <c r="D73" i="4"/>
  <c r="C73" i="4"/>
  <c r="H73" i="4"/>
  <c r="B73" i="4"/>
  <c r="L72" i="4"/>
  <c r="K72" i="4"/>
  <c r="J72" i="4"/>
  <c r="I72" i="4"/>
  <c r="G72" i="4"/>
  <c r="F72" i="4"/>
  <c r="E72" i="4"/>
  <c r="H72" i="4"/>
  <c r="D72" i="4"/>
  <c r="C72" i="4"/>
  <c r="B72" i="4"/>
  <c r="L71" i="4"/>
  <c r="K71" i="4"/>
  <c r="J71" i="4"/>
  <c r="I71" i="4"/>
  <c r="G71" i="4"/>
  <c r="F71" i="4"/>
  <c r="E71" i="4"/>
  <c r="D71" i="4"/>
  <c r="C71" i="4"/>
  <c r="H71" i="4"/>
  <c r="B71" i="4"/>
  <c r="L70" i="4"/>
  <c r="K70" i="4"/>
  <c r="J70" i="4"/>
  <c r="I70" i="4"/>
  <c r="G70" i="4"/>
  <c r="F70" i="4"/>
  <c r="E70" i="4"/>
  <c r="H70" i="4"/>
  <c r="D70" i="4"/>
  <c r="C70" i="4"/>
  <c r="B70" i="4"/>
  <c r="L69" i="4"/>
  <c r="K69" i="4"/>
  <c r="J69" i="4"/>
  <c r="I69" i="4"/>
  <c r="G69" i="4"/>
  <c r="F69" i="4"/>
  <c r="E69" i="4"/>
  <c r="D69" i="4"/>
  <c r="C69" i="4"/>
  <c r="B69" i="4"/>
  <c r="L68" i="4"/>
  <c r="K68" i="4"/>
  <c r="J68" i="4"/>
  <c r="I68" i="4"/>
  <c r="G68" i="4"/>
  <c r="F68" i="4"/>
  <c r="E68" i="4"/>
  <c r="H68" i="4"/>
  <c r="D68" i="4"/>
  <c r="C68" i="4"/>
  <c r="B68" i="4"/>
  <c r="L67" i="4"/>
  <c r="L65" i="4"/>
  <c r="K67" i="4"/>
  <c r="J67" i="4"/>
  <c r="I67" i="4"/>
  <c r="G67" i="4"/>
  <c r="F67" i="4"/>
  <c r="E67" i="4"/>
  <c r="D67" i="4"/>
  <c r="C67" i="4"/>
  <c r="B67" i="4"/>
  <c r="L66" i="4"/>
  <c r="K66" i="4"/>
  <c r="K65" i="4"/>
  <c r="J66" i="4"/>
  <c r="I66" i="4"/>
  <c r="I65" i="4"/>
  <c r="G66" i="4"/>
  <c r="G65" i="4"/>
  <c r="F66" i="4"/>
  <c r="F65" i="4"/>
  <c r="E66" i="4"/>
  <c r="D66" i="4"/>
  <c r="D65" i="4"/>
  <c r="C66" i="4"/>
  <c r="B66" i="4"/>
  <c r="B65" i="4"/>
  <c r="J65" i="4"/>
  <c r="L63" i="4"/>
  <c r="K63" i="4"/>
  <c r="J63" i="4"/>
  <c r="I63" i="4"/>
  <c r="G63" i="4"/>
  <c r="F63" i="4"/>
  <c r="E63" i="4"/>
  <c r="D63" i="4"/>
  <c r="H63" i="4"/>
  <c r="C63" i="4"/>
  <c r="B63" i="4"/>
  <c r="L62" i="4"/>
  <c r="K62" i="4"/>
  <c r="J62" i="4"/>
  <c r="I62" i="4"/>
  <c r="G62" i="4"/>
  <c r="F62" i="4"/>
  <c r="E62" i="4"/>
  <c r="D62" i="4"/>
  <c r="C62" i="4"/>
  <c r="B62" i="4"/>
  <c r="H62" i="4"/>
  <c r="L61" i="4"/>
  <c r="K61" i="4"/>
  <c r="J61" i="4"/>
  <c r="I61" i="4"/>
  <c r="G61" i="4"/>
  <c r="F61" i="4"/>
  <c r="E61" i="4"/>
  <c r="D61" i="4"/>
  <c r="H61" i="4"/>
  <c r="C61" i="4"/>
  <c r="B61" i="4"/>
  <c r="L60" i="4"/>
  <c r="K60" i="4"/>
  <c r="J60" i="4"/>
  <c r="I60" i="4"/>
  <c r="G60" i="4"/>
  <c r="F60" i="4"/>
  <c r="F57" i="4"/>
  <c r="E60" i="4"/>
  <c r="D60" i="4"/>
  <c r="C60" i="4"/>
  <c r="B60" i="4"/>
  <c r="H60" i="4"/>
  <c r="L59" i="4"/>
  <c r="K59" i="4"/>
  <c r="J59" i="4"/>
  <c r="I59" i="4"/>
  <c r="I57" i="4"/>
  <c r="G59" i="4"/>
  <c r="F59" i="4"/>
  <c r="E59" i="4"/>
  <c r="D59" i="4"/>
  <c r="C59" i="4"/>
  <c r="B59" i="4"/>
  <c r="L58" i="4"/>
  <c r="L57" i="4"/>
  <c r="K58" i="4"/>
  <c r="K57" i="4"/>
  <c r="J58" i="4"/>
  <c r="J57" i="4"/>
  <c r="I58" i="4"/>
  <c r="G58" i="4"/>
  <c r="G57" i="4"/>
  <c r="F58" i="4"/>
  <c r="E58" i="4"/>
  <c r="D58" i="4"/>
  <c r="C58" i="4"/>
  <c r="C57" i="4"/>
  <c r="B58" i="4"/>
  <c r="D57" i="4"/>
  <c r="L55" i="4"/>
  <c r="K55" i="4"/>
  <c r="J55" i="4"/>
  <c r="I55" i="4"/>
  <c r="G55" i="4"/>
  <c r="F55" i="4"/>
  <c r="E55" i="4"/>
  <c r="H55" i="4"/>
  <c r="D55" i="4"/>
  <c r="C55" i="4"/>
  <c r="B55" i="4"/>
  <c r="L54" i="4"/>
  <c r="K54" i="4"/>
  <c r="J54" i="4"/>
  <c r="I54" i="4"/>
  <c r="G54" i="4"/>
  <c r="F54" i="4"/>
  <c r="E54" i="4"/>
  <c r="D54" i="4"/>
  <c r="C54" i="4"/>
  <c r="H54" i="4"/>
  <c r="B54" i="4"/>
  <c r="L53" i="4"/>
  <c r="K53" i="4"/>
  <c r="J53" i="4"/>
  <c r="I53" i="4"/>
  <c r="G53" i="4"/>
  <c r="F53" i="4"/>
  <c r="E53" i="4"/>
  <c r="H53" i="4"/>
  <c r="D53" i="4"/>
  <c r="C53" i="4"/>
  <c r="B53" i="4"/>
  <c r="L52" i="4"/>
  <c r="K52" i="4"/>
  <c r="J52" i="4"/>
  <c r="I52" i="4"/>
  <c r="G52" i="4"/>
  <c r="F52" i="4"/>
  <c r="E52" i="4"/>
  <c r="D52" i="4"/>
  <c r="C52" i="4"/>
  <c r="H52" i="4"/>
  <c r="B52" i="4"/>
  <c r="L51" i="4"/>
  <c r="K51" i="4"/>
  <c r="J51" i="4"/>
  <c r="I51" i="4"/>
  <c r="G51" i="4"/>
  <c r="F51" i="4"/>
  <c r="E51" i="4"/>
  <c r="D51" i="4"/>
  <c r="C51" i="4"/>
  <c r="B51" i="4"/>
  <c r="L50" i="4"/>
  <c r="L48" i="4"/>
  <c r="K50" i="4"/>
  <c r="J50" i="4"/>
  <c r="I50" i="4"/>
  <c r="G50" i="4"/>
  <c r="F50" i="4"/>
  <c r="E50" i="4"/>
  <c r="D50" i="4"/>
  <c r="C50" i="4"/>
  <c r="H50" i="4"/>
  <c r="B50" i="4"/>
  <c r="L49" i="4"/>
  <c r="K49" i="4"/>
  <c r="J49" i="4"/>
  <c r="J48" i="4"/>
  <c r="I49" i="4"/>
  <c r="G49" i="4"/>
  <c r="F49" i="4"/>
  <c r="F48" i="4"/>
  <c r="E49" i="4"/>
  <c r="D49" i="4"/>
  <c r="D48" i="4"/>
  <c r="C49" i="4"/>
  <c r="B49" i="4"/>
  <c r="I48" i="4"/>
  <c r="G48" i="4"/>
  <c r="L46" i="4"/>
  <c r="K46" i="4"/>
  <c r="J46" i="4"/>
  <c r="I46" i="4"/>
  <c r="G46" i="4"/>
  <c r="F46" i="4"/>
  <c r="E46" i="4"/>
  <c r="H46" i="4"/>
  <c r="D46" i="4"/>
  <c r="C46" i="4"/>
  <c r="B46" i="4"/>
  <c r="L45" i="4"/>
  <c r="K45" i="4"/>
  <c r="J45" i="4"/>
  <c r="I45" i="4"/>
  <c r="G45" i="4"/>
  <c r="F45" i="4"/>
  <c r="E45" i="4"/>
  <c r="D45" i="4"/>
  <c r="C45" i="4"/>
  <c r="H45" i="4"/>
  <c r="B45" i="4"/>
  <c r="L44" i="4"/>
  <c r="K44" i="4"/>
  <c r="J44" i="4"/>
  <c r="I44" i="4"/>
  <c r="G44" i="4"/>
  <c r="F44" i="4"/>
  <c r="E44" i="4"/>
  <c r="H44" i="4"/>
  <c r="D44" i="4"/>
  <c r="C44" i="4"/>
  <c r="B44" i="4"/>
  <c r="L43" i="4"/>
  <c r="K43" i="4"/>
  <c r="J43" i="4"/>
  <c r="I43" i="4"/>
  <c r="G43" i="4"/>
  <c r="F43" i="4"/>
  <c r="E43" i="4"/>
  <c r="D43" i="4"/>
  <c r="C43" i="4"/>
  <c r="H43" i="4"/>
  <c r="B43" i="4"/>
  <c r="L42" i="4"/>
  <c r="K42" i="4"/>
  <c r="J42" i="4"/>
  <c r="I42" i="4"/>
  <c r="G42" i="4"/>
  <c r="F42" i="4"/>
  <c r="E42" i="4"/>
  <c r="H42" i="4"/>
  <c r="D42" i="4"/>
  <c r="C42" i="4"/>
  <c r="B42" i="4"/>
  <c r="L41" i="4"/>
  <c r="K41" i="4"/>
  <c r="J41" i="4"/>
  <c r="I41" i="4"/>
  <c r="G41" i="4"/>
  <c r="F41" i="4"/>
  <c r="E41" i="4"/>
  <c r="D41" i="4"/>
  <c r="C41" i="4"/>
  <c r="H41" i="4"/>
  <c r="B41" i="4"/>
  <c r="L40" i="4"/>
  <c r="K40" i="4"/>
  <c r="J40" i="4"/>
  <c r="I40" i="4"/>
  <c r="G40" i="4"/>
  <c r="F40" i="4"/>
  <c r="E40" i="4"/>
  <c r="H40" i="4"/>
  <c r="D40" i="4"/>
  <c r="C40" i="4"/>
  <c r="B40" i="4"/>
  <c r="L39" i="4"/>
  <c r="K39" i="4"/>
  <c r="J39" i="4"/>
  <c r="I39" i="4"/>
  <c r="G39" i="4"/>
  <c r="F39" i="4"/>
  <c r="E39" i="4"/>
  <c r="D39" i="4"/>
  <c r="C39" i="4"/>
  <c r="H39" i="4"/>
  <c r="B39" i="4"/>
  <c r="L38" i="4"/>
  <c r="K38" i="4"/>
  <c r="J38" i="4"/>
  <c r="I38" i="4"/>
  <c r="G38" i="4"/>
  <c r="F38" i="4"/>
  <c r="E38" i="4"/>
  <c r="D38" i="4"/>
  <c r="C38" i="4"/>
  <c r="B38" i="4"/>
  <c r="L37" i="4"/>
  <c r="K37" i="4"/>
  <c r="J37" i="4"/>
  <c r="I37" i="4"/>
  <c r="G37" i="4"/>
  <c r="F37" i="4"/>
  <c r="E37" i="4"/>
  <c r="D37" i="4"/>
  <c r="C37" i="4"/>
  <c r="H37" i="4"/>
  <c r="B37" i="4"/>
  <c r="L36" i="4"/>
  <c r="K36" i="4"/>
  <c r="J36" i="4"/>
  <c r="I36" i="4"/>
  <c r="G36" i="4"/>
  <c r="F36" i="4"/>
  <c r="E36" i="4"/>
  <c r="H36" i="4"/>
  <c r="D36" i="4"/>
  <c r="C36" i="4"/>
  <c r="B36" i="4"/>
  <c r="L35" i="4"/>
  <c r="K35" i="4"/>
  <c r="J35" i="4"/>
  <c r="I35" i="4"/>
  <c r="G35" i="4"/>
  <c r="F35" i="4"/>
  <c r="E35" i="4"/>
  <c r="D35" i="4"/>
  <c r="C35" i="4"/>
  <c r="H35" i="4"/>
  <c r="B35" i="4"/>
  <c r="L34" i="4"/>
  <c r="K34" i="4"/>
  <c r="J34" i="4"/>
  <c r="I34" i="4"/>
  <c r="G34" i="4"/>
  <c r="F34" i="4"/>
  <c r="E34" i="4"/>
  <c r="D34" i="4"/>
  <c r="C34" i="4"/>
  <c r="B34" i="4"/>
  <c r="L33" i="4"/>
  <c r="K33" i="4"/>
  <c r="J33" i="4"/>
  <c r="I33" i="4"/>
  <c r="G33" i="4"/>
  <c r="F33" i="4"/>
  <c r="E33" i="4"/>
  <c r="D33" i="4"/>
  <c r="C33" i="4"/>
  <c r="H33" i="4"/>
  <c r="B33" i="4"/>
  <c r="L32" i="4"/>
  <c r="K32" i="4"/>
  <c r="J32" i="4"/>
  <c r="J29" i="4"/>
  <c r="I32" i="4"/>
  <c r="G32" i="4"/>
  <c r="F32" i="4"/>
  <c r="E32" i="4"/>
  <c r="H32" i="4"/>
  <c r="D32" i="4"/>
  <c r="C32" i="4"/>
  <c r="B32" i="4"/>
  <c r="L31" i="4"/>
  <c r="L29" i="4"/>
  <c r="K31" i="4"/>
  <c r="J31" i="4"/>
  <c r="I31" i="4"/>
  <c r="G31" i="4"/>
  <c r="F31" i="4"/>
  <c r="E31" i="4"/>
  <c r="D31" i="4"/>
  <c r="C31" i="4"/>
  <c r="H31" i="4"/>
  <c r="B31" i="4"/>
  <c r="L30" i="4"/>
  <c r="K30" i="4"/>
  <c r="K29" i="4"/>
  <c r="J30" i="4"/>
  <c r="I30" i="4"/>
  <c r="I29" i="4"/>
  <c r="G30" i="4"/>
  <c r="F30" i="4"/>
  <c r="F29" i="4"/>
  <c r="E30" i="4"/>
  <c r="E29" i="4"/>
  <c r="D30" i="4"/>
  <c r="D29" i="4"/>
  <c r="C30" i="4"/>
  <c r="B30" i="4"/>
  <c r="B29" i="4"/>
  <c r="L27" i="4"/>
  <c r="K27" i="4"/>
  <c r="J27" i="4"/>
  <c r="I27" i="4"/>
  <c r="G27" i="4"/>
  <c r="F27" i="4"/>
  <c r="E27" i="4"/>
  <c r="D27" i="4"/>
  <c r="C27" i="4"/>
  <c r="H27" i="4"/>
  <c r="B27" i="4"/>
  <c r="L26" i="4"/>
  <c r="K26" i="4"/>
  <c r="J26" i="4"/>
  <c r="I26" i="4"/>
  <c r="G26" i="4"/>
  <c r="F26" i="4"/>
  <c r="E26" i="4"/>
  <c r="H26" i="4"/>
  <c r="D26" i="4"/>
  <c r="C26" i="4"/>
  <c r="B26" i="4"/>
  <c r="L25" i="4"/>
  <c r="K25" i="4"/>
  <c r="J25" i="4"/>
  <c r="I25" i="4"/>
  <c r="G25" i="4"/>
  <c r="F25" i="4"/>
  <c r="E25" i="4"/>
  <c r="D25" i="4"/>
  <c r="C25" i="4"/>
  <c r="H25" i="4"/>
  <c r="B25" i="4"/>
  <c r="L24" i="4"/>
  <c r="K24" i="4"/>
  <c r="J24" i="4"/>
  <c r="I24" i="4"/>
  <c r="G24" i="4"/>
  <c r="F24" i="4"/>
  <c r="E24" i="4"/>
  <c r="D24" i="4"/>
  <c r="C24" i="4"/>
  <c r="B24" i="4"/>
  <c r="H24" i="4"/>
  <c r="L23" i="4"/>
  <c r="K23" i="4"/>
  <c r="J23" i="4"/>
  <c r="I23" i="4"/>
  <c r="G23" i="4"/>
  <c r="F23" i="4"/>
  <c r="E23" i="4"/>
  <c r="D23" i="4"/>
  <c r="C23" i="4"/>
  <c r="H23" i="4"/>
  <c r="B23" i="4"/>
  <c r="L22" i="4"/>
  <c r="K22" i="4"/>
  <c r="J22" i="4"/>
  <c r="I22" i="4"/>
  <c r="G22" i="4"/>
  <c r="F22" i="4"/>
  <c r="E22" i="4"/>
  <c r="D22" i="4"/>
  <c r="C22" i="4"/>
  <c r="B22" i="4"/>
  <c r="H22" i="4"/>
  <c r="L21" i="4"/>
  <c r="K21" i="4"/>
  <c r="J21" i="4"/>
  <c r="I21" i="4"/>
  <c r="G21" i="4"/>
  <c r="F21" i="4"/>
  <c r="E21" i="4"/>
  <c r="D21" i="4"/>
  <c r="C21" i="4"/>
  <c r="H21" i="4"/>
  <c r="B21" i="4"/>
  <c r="L20" i="4"/>
  <c r="K20" i="4"/>
  <c r="J20" i="4"/>
  <c r="I20" i="4"/>
  <c r="G20" i="4"/>
  <c r="F20" i="4"/>
  <c r="E20" i="4"/>
  <c r="H20" i="4"/>
  <c r="D20" i="4"/>
  <c r="C20" i="4"/>
  <c r="B20" i="4"/>
  <c r="L19" i="4"/>
  <c r="K19" i="4"/>
  <c r="J19" i="4"/>
  <c r="I19" i="4"/>
  <c r="G19" i="4"/>
  <c r="F19" i="4"/>
  <c r="E19" i="4"/>
  <c r="D19" i="4"/>
  <c r="C19" i="4"/>
  <c r="H19" i="4"/>
  <c r="B19" i="4"/>
  <c r="L18" i="4"/>
  <c r="K18" i="4"/>
  <c r="J18" i="4"/>
  <c r="I18" i="4"/>
  <c r="G18" i="4"/>
  <c r="F18" i="4"/>
  <c r="E18" i="4"/>
  <c r="D18" i="4"/>
  <c r="C18" i="4"/>
  <c r="B18" i="4"/>
  <c r="H18" i="4"/>
  <c r="L17" i="4"/>
  <c r="K17" i="4"/>
  <c r="J17" i="4"/>
  <c r="I17" i="4"/>
  <c r="G17" i="4"/>
  <c r="F17" i="4"/>
  <c r="E17" i="4"/>
  <c r="D17" i="4"/>
  <c r="C17" i="4"/>
  <c r="H17" i="4"/>
  <c r="B17" i="4"/>
  <c r="L16" i="4"/>
  <c r="K16" i="4"/>
  <c r="J16" i="4"/>
  <c r="I16" i="4"/>
  <c r="G16" i="4"/>
  <c r="F16" i="4"/>
  <c r="E16" i="4"/>
  <c r="E12" i="4"/>
  <c r="D16" i="4"/>
  <c r="C16" i="4"/>
  <c r="B16" i="4"/>
  <c r="H16" i="4"/>
  <c r="L15" i="4"/>
  <c r="K15" i="4"/>
  <c r="J15" i="4"/>
  <c r="I15" i="4"/>
  <c r="G15" i="4"/>
  <c r="F15" i="4"/>
  <c r="E15" i="4"/>
  <c r="D15" i="4"/>
  <c r="C15" i="4"/>
  <c r="B15" i="4"/>
  <c r="L14" i="4"/>
  <c r="K14" i="4"/>
  <c r="J14" i="4"/>
  <c r="I14" i="4"/>
  <c r="G14" i="4"/>
  <c r="F14" i="4"/>
  <c r="E14" i="4"/>
  <c r="D14" i="4"/>
  <c r="C14" i="4"/>
  <c r="B14" i="4"/>
  <c r="B12" i="4"/>
  <c r="L13" i="4"/>
  <c r="K13" i="4"/>
  <c r="K12" i="4"/>
  <c r="J13" i="4"/>
  <c r="J12" i="4"/>
  <c r="J10" i="4"/>
  <c r="I13" i="4"/>
  <c r="I12" i="4"/>
  <c r="G13" i="4"/>
  <c r="F13" i="4"/>
  <c r="E13" i="4"/>
  <c r="D13" i="4"/>
  <c r="D12" i="4"/>
  <c r="C13" i="4"/>
  <c r="B13" i="4"/>
  <c r="L12" i="4"/>
  <c r="L10" i="4"/>
  <c r="E48" i="4"/>
  <c r="H66" i="4"/>
  <c r="H74" i="4"/>
  <c r="B48" i="4"/>
  <c r="K48" i="4"/>
  <c r="I95" i="4"/>
  <c r="H96" i="4"/>
  <c r="H34" i="4"/>
  <c r="H51" i="4"/>
  <c r="H69" i="4"/>
  <c r="H77" i="4"/>
  <c r="C95" i="4"/>
  <c r="H14" i="4"/>
  <c r="M12" i="2"/>
  <c r="B13" i="2"/>
  <c r="C13" i="2"/>
  <c r="D13" i="2"/>
  <c r="E13" i="2"/>
  <c r="F13" i="2"/>
  <c r="G13" i="2"/>
  <c r="H13" i="2"/>
  <c r="B21" i="2"/>
  <c r="C21" i="2"/>
  <c r="D21" i="2"/>
  <c r="E21" i="2"/>
  <c r="F21" i="2"/>
  <c r="G21" i="2"/>
  <c r="H21" i="2"/>
  <c r="B24" i="2"/>
  <c r="C24" i="2"/>
  <c r="D24" i="2"/>
  <c r="E24" i="2"/>
  <c r="F24" i="2"/>
  <c r="G24" i="2"/>
  <c r="H24" i="2"/>
  <c r="B33" i="2"/>
  <c r="C33" i="2"/>
  <c r="D33" i="2"/>
  <c r="E33" i="2"/>
  <c r="F33" i="2"/>
  <c r="G33" i="2"/>
  <c r="H33" i="2"/>
  <c r="B40" i="2"/>
  <c r="C40" i="2"/>
  <c r="D40" i="2"/>
  <c r="E40" i="2"/>
  <c r="F40" i="2"/>
  <c r="G40" i="2"/>
  <c r="H40" i="2"/>
  <c r="B47" i="2"/>
  <c r="C47" i="2"/>
  <c r="D47" i="2"/>
  <c r="E47" i="2"/>
  <c r="F47" i="2"/>
  <c r="G47" i="2"/>
  <c r="H47" i="2"/>
  <c r="B56" i="2"/>
  <c r="C56" i="2"/>
  <c r="D56" i="2"/>
  <c r="E56" i="2"/>
  <c r="F56" i="2"/>
  <c r="G56" i="2"/>
  <c r="H56" i="2"/>
  <c r="B65" i="2"/>
  <c r="C65" i="2"/>
  <c r="D65" i="2"/>
  <c r="E65" i="2"/>
  <c r="F65" i="2"/>
  <c r="G65" i="2"/>
  <c r="H65" i="2"/>
  <c r="B73" i="2"/>
  <c r="C73" i="2"/>
  <c r="D73" i="2"/>
  <c r="E73" i="2"/>
  <c r="F73" i="2"/>
  <c r="G73" i="2"/>
  <c r="H73" i="2"/>
  <c r="B81" i="2"/>
  <c r="C81" i="2"/>
  <c r="D81" i="2"/>
  <c r="E81" i="2"/>
  <c r="F81" i="2"/>
  <c r="G81" i="2"/>
  <c r="H81" i="2"/>
  <c r="B89" i="2"/>
  <c r="C89" i="2"/>
  <c r="D89" i="2"/>
  <c r="E89" i="2"/>
  <c r="F89" i="2"/>
  <c r="G89" i="2"/>
  <c r="H89" i="2"/>
  <c r="B99" i="2"/>
  <c r="C99" i="2"/>
  <c r="D99" i="2"/>
  <c r="E99" i="2"/>
  <c r="F99" i="2"/>
  <c r="G99" i="2"/>
  <c r="H99" i="2"/>
  <c r="B103" i="2"/>
  <c r="C103" i="2"/>
  <c r="D103" i="2"/>
  <c r="E103" i="2"/>
  <c r="F103" i="2"/>
  <c r="G103" i="2"/>
  <c r="H103" i="2"/>
  <c r="B110" i="2"/>
  <c r="C110" i="2"/>
  <c r="D110" i="2"/>
  <c r="E110" i="2"/>
  <c r="F110" i="2"/>
  <c r="G110" i="2"/>
  <c r="H110" i="2"/>
  <c r="B115" i="2"/>
  <c r="C115" i="2"/>
  <c r="D115" i="2"/>
  <c r="E115" i="2"/>
  <c r="F115" i="2"/>
  <c r="G115" i="2"/>
  <c r="H115" i="2"/>
  <c r="M119" i="2"/>
  <c r="M120" i="2"/>
  <c r="C14" i="3"/>
  <c r="D14" i="3"/>
  <c r="E14" i="3"/>
  <c r="F14" i="3"/>
  <c r="F12" i="3"/>
  <c r="G14" i="3"/>
  <c r="H14" i="3"/>
  <c r="I14" i="3"/>
  <c r="B15" i="3"/>
  <c r="B14" i="3"/>
  <c r="B16" i="3"/>
  <c r="B17" i="3"/>
  <c r="B18" i="3"/>
  <c r="B19" i="3"/>
  <c r="B20" i="3"/>
  <c r="C22" i="3"/>
  <c r="D22" i="3"/>
  <c r="E22" i="3"/>
  <c r="F22" i="3"/>
  <c r="G22" i="3"/>
  <c r="H22" i="3"/>
  <c r="I22" i="3"/>
  <c r="B23" i="3"/>
  <c r="B22" i="3"/>
  <c r="C25" i="3"/>
  <c r="D25" i="3"/>
  <c r="E25" i="3"/>
  <c r="F25" i="3"/>
  <c r="G25" i="3"/>
  <c r="H25" i="3"/>
  <c r="I25" i="3"/>
  <c r="B26" i="3"/>
  <c r="B27" i="3"/>
  <c r="B28" i="3"/>
  <c r="B29" i="3"/>
  <c r="B30" i="3"/>
  <c r="B31" i="3"/>
  <c r="B32" i="3"/>
  <c r="C34" i="3"/>
  <c r="D34" i="3"/>
  <c r="E34" i="3"/>
  <c r="F34" i="3"/>
  <c r="G34" i="3"/>
  <c r="H34" i="3"/>
  <c r="I34" i="3"/>
  <c r="B35" i="3"/>
  <c r="B34" i="3"/>
  <c r="B36" i="3"/>
  <c r="B37" i="3"/>
  <c r="B38" i="3"/>
  <c r="B39" i="3"/>
  <c r="C41" i="3"/>
  <c r="D41" i="3"/>
  <c r="E41" i="3"/>
  <c r="F41" i="3"/>
  <c r="G41" i="3"/>
  <c r="H41" i="3"/>
  <c r="I41" i="3"/>
  <c r="B42" i="3"/>
  <c r="B43" i="3"/>
  <c r="B44" i="3"/>
  <c r="B41" i="3"/>
  <c r="B45" i="3"/>
  <c r="B46" i="3"/>
  <c r="C48" i="3"/>
  <c r="D48" i="3"/>
  <c r="E48" i="3"/>
  <c r="F48" i="3"/>
  <c r="G48" i="3"/>
  <c r="H48" i="3"/>
  <c r="I48" i="3"/>
  <c r="B49" i="3"/>
  <c r="B50" i="3"/>
  <c r="B51" i="3"/>
  <c r="B52" i="3"/>
  <c r="B53" i="3"/>
  <c r="B54" i="3"/>
  <c r="B55" i="3"/>
  <c r="C57" i="3"/>
  <c r="D57" i="3"/>
  <c r="E57" i="3"/>
  <c r="F57" i="3"/>
  <c r="G57" i="3"/>
  <c r="H57" i="3"/>
  <c r="I57" i="3"/>
  <c r="B58" i="3"/>
  <c r="B59" i="3"/>
  <c r="B60" i="3"/>
  <c r="B61" i="3"/>
  <c r="B62" i="3"/>
  <c r="B63" i="3"/>
  <c r="B64" i="3"/>
  <c r="D66" i="3"/>
  <c r="E66" i="3"/>
  <c r="F66" i="3"/>
  <c r="G66" i="3"/>
  <c r="H66" i="3"/>
  <c r="I66" i="3"/>
  <c r="B67" i="3"/>
  <c r="B68" i="3"/>
  <c r="B69" i="3"/>
  <c r="B70" i="3"/>
  <c r="C70" i="3"/>
  <c r="C66" i="3"/>
  <c r="B71" i="3"/>
  <c r="B72" i="3"/>
  <c r="C74" i="3"/>
  <c r="D74" i="3"/>
  <c r="E74" i="3"/>
  <c r="F74" i="3"/>
  <c r="G74" i="3"/>
  <c r="H74" i="3"/>
  <c r="I74" i="3"/>
  <c r="B75" i="3"/>
  <c r="B76" i="3"/>
  <c r="B77" i="3"/>
  <c r="B78" i="3"/>
  <c r="B79" i="3"/>
  <c r="B74" i="3"/>
  <c r="B80" i="3"/>
  <c r="C82" i="3"/>
  <c r="D82" i="3"/>
  <c r="E82" i="3"/>
  <c r="F82" i="3"/>
  <c r="G82" i="3"/>
  <c r="H82" i="3"/>
  <c r="I82" i="3"/>
  <c r="B83" i="3"/>
  <c r="B84" i="3"/>
  <c r="B85" i="3"/>
  <c r="B82" i="3"/>
  <c r="B86" i="3"/>
  <c r="B87" i="3"/>
  <c r="B88" i="3"/>
  <c r="C90" i="3"/>
  <c r="D90" i="3"/>
  <c r="E90" i="3"/>
  <c r="F90" i="3"/>
  <c r="G90" i="3"/>
  <c r="H90" i="3"/>
  <c r="I90" i="3"/>
  <c r="B91" i="3"/>
  <c r="B92" i="3"/>
  <c r="B93" i="3"/>
  <c r="B94" i="3"/>
  <c r="B95" i="3"/>
  <c r="B90" i="3"/>
  <c r="B96" i="3"/>
  <c r="B97" i="3"/>
  <c r="B98" i="3"/>
  <c r="C100" i="3"/>
  <c r="D100" i="3"/>
  <c r="E100" i="3"/>
  <c r="F100" i="3"/>
  <c r="G100" i="3"/>
  <c r="H100" i="3"/>
  <c r="I100" i="3"/>
  <c r="B101" i="3"/>
  <c r="B100" i="3"/>
  <c r="B102" i="3"/>
  <c r="C104" i="3"/>
  <c r="D104" i="3"/>
  <c r="E104" i="3"/>
  <c r="F104" i="3"/>
  <c r="G104" i="3"/>
  <c r="H104" i="3"/>
  <c r="I104" i="3"/>
  <c r="B105" i="3"/>
  <c r="B106" i="3"/>
  <c r="B107" i="3"/>
  <c r="B104" i="3"/>
  <c r="B108" i="3"/>
  <c r="B109" i="3"/>
  <c r="C111" i="3"/>
  <c r="D111" i="3"/>
  <c r="E111" i="3"/>
  <c r="F111" i="3"/>
  <c r="G111" i="3"/>
  <c r="H111" i="3"/>
  <c r="I111" i="3"/>
  <c r="B112" i="3"/>
  <c r="B111" i="3"/>
  <c r="B113" i="3"/>
  <c r="B114" i="3"/>
  <c r="C116" i="3"/>
  <c r="D116" i="3"/>
  <c r="E116" i="3"/>
  <c r="F116" i="3"/>
  <c r="G116" i="3"/>
  <c r="H116" i="3"/>
  <c r="I116" i="3"/>
  <c r="B117" i="3"/>
  <c r="B118" i="3"/>
  <c r="B119" i="3"/>
  <c r="B116" i="3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CY57" i="4"/>
  <c r="CZ57" i="4"/>
  <c r="DA57" i="4"/>
  <c r="DB57" i="4"/>
  <c r="DC57" i="4"/>
  <c r="DD57" i="4"/>
  <c r="DE57" i="4"/>
  <c r="DF57" i="4"/>
  <c r="DG57" i="4"/>
  <c r="DH57" i="4"/>
  <c r="DI57" i="4"/>
  <c r="DJ57" i="4"/>
  <c r="DK57" i="4"/>
  <c r="DL57" i="4"/>
  <c r="DM57" i="4"/>
  <c r="DN57" i="4"/>
  <c r="DO57" i="4"/>
  <c r="DP57" i="4"/>
  <c r="DQ57" i="4"/>
  <c r="DR57" i="4"/>
  <c r="DS57" i="4"/>
  <c r="DT57" i="4"/>
  <c r="DU57" i="4"/>
  <c r="DV57" i="4"/>
  <c r="DW57" i="4"/>
  <c r="DX57" i="4"/>
  <c r="DY57" i="4"/>
  <c r="DZ57" i="4"/>
  <c r="EA57" i="4"/>
  <c r="EB57" i="4"/>
  <c r="EC57" i="4"/>
  <c r="ED57" i="4"/>
  <c r="EE57" i="4"/>
  <c r="EF57" i="4"/>
  <c r="EG57" i="4"/>
  <c r="EH57" i="4"/>
  <c r="EI57" i="4"/>
  <c r="EJ57" i="4"/>
  <c r="EK57" i="4"/>
  <c r="EL57" i="4"/>
  <c r="EM57" i="4"/>
  <c r="EN57" i="4"/>
  <c r="EO57" i="4"/>
  <c r="EP57" i="4"/>
  <c r="EQ57" i="4"/>
  <c r="ER57" i="4"/>
  <c r="ES57" i="4"/>
  <c r="ET57" i="4"/>
  <c r="EU57" i="4"/>
  <c r="EV57" i="4"/>
  <c r="EW57" i="4"/>
  <c r="EX57" i="4"/>
  <c r="EY57" i="4"/>
  <c r="EZ57" i="4"/>
  <c r="FA57" i="4"/>
  <c r="FB57" i="4"/>
  <c r="FC57" i="4"/>
  <c r="FD57" i="4"/>
  <c r="FE57" i="4"/>
  <c r="FF57" i="4"/>
  <c r="FG57" i="4"/>
  <c r="FH57" i="4"/>
  <c r="FI57" i="4"/>
  <c r="FJ57" i="4"/>
  <c r="FK57" i="4"/>
  <c r="FL57" i="4"/>
  <c r="FM57" i="4"/>
  <c r="FN57" i="4"/>
  <c r="FO57" i="4"/>
  <c r="FP57" i="4"/>
  <c r="FQ57" i="4"/>
  <c r="FR57" i="4"/>
  <c r="FS57" i="4"/>
  <c r="FT57" i="4"/>
  <c r="FU57" i="4"/>
  <c r="FV57" i="4"/>
  <c r="FW57" i="4"/>
  <c r="FX57" i="4"/>
  <c r="FY57" i="4"/>
  <c r="FZ57" i="4"/>
  <c r="GA57" i="4"/>
  <c r="GB57" i="4"/>
  <c r="GC57" i="4"/>
  <c r="GD57" i="4"/>
  <c r="GE57" i="4"/>
  <c r="GF57" i="4"/>
  <c r="GG57" i="4"/>
  <c r="GH57" i="4"/>
  <c r="GI57" i="4"/>
  <c r="GJ57" i="4"/>
  <c r="GK57" i="4"/>
  <c r="GL57" i="4"/>
  <c r="GM57" i="4"/>
  <c r="GN57" i="4"/>
  <c r="GO57" i="4"/>
  <c r="GP57" i="4"/>
  <c r="GQ57" i="4"/>
  <c r="GR57" i="4"/>
  <c r="GS57" i="4"/>
  <c r="GT57" i="4"/>
  <c r="GU57" i="4"/>
  <c r="GV57" i="4"/>
  <c r="GW57" i="4"/>
  <c r="GX57" i="4"/>
  <c r="GY57" i="4"/>
  <c r="GZ57" i="4"/>
  <c r="HA57" i="4"/>
  <c r="HB57" i="4"/>
  <c r="HC57" i="4"/>
  <c r="HD57" i="4"/>
  <c r="HE57" i="4"/>
  <c r="HF57" i="4"/>
  <c r="HG57" i="4"/>
  <c r="HH57" i="4"/>
  <c r="HI57" i="4"/>
  <c r="HJ57" i="4"/>
  <c r="HK57" i="4"/>
  <c r="HL57" i="4"/>
  <c r="HM57" i="4"/>
  <c r="HN57" i="4"/>
  <c r="HO57" i="4"/>
  <c r="HP57" i="4"/>
  <c r="HQ57" i="4"/>
  <c r="HR57" i="4"/>
  <c r="HS57" i="4"/>
  <c r="HT57" i="4"/>
  <c r="HU57" i="4"/>
  <c r="HV57" i="4"/>
  <c r="HW57" i="4"/>
  <c r="HX57" i="4"/>
  <c r="HY57" i="4"/>
  <c r="HZ57" i="4"/>
  <c r="IA57" i="4"/>
  <c r="IB57" i="4"/>
  <c r="IC57" i="4"/>
  <c r="ID57" i="4"/>
  <c r="IE57" i="4"/>
  <c r="IF57" i="4"/>
  <c r="IG57" i="4"/>
  <c r="IH57" i="4"/>
  <c r="II57" i="4"/>
  <c r="IJ57" i="4"/>
  <c r="IK57" i="4"/>
  <c r="IL57" i="4"/>
  <c r="IM57" i="4"/>
  <c r="IN57" i="4"/>
  <c r="IO57" i="4"/>
  <c r="IP57" i="4"/>
  <c r="IQ57" i="4"/>
  <c r="IR57" i="4"/>
  <c r="IS57" i="4"/>
  <c r="IT57" i="4"/>
  <c r="IU57" i="4"/>
  <c r="C15" i="5"/>
  <c r="C14" i="5"/>
  <c r="D15" i="5"/>
  <c r="E15" i="5"/>
  <c r="F15" i="5"/>
  <c r="G15" i="5"/>
  <c r="G14" i="5"/>
  <c r="H15" i="5"/>
  <c r="I15" i="5"/>
  <c r="C16" i="5"/>
  <c r="D16" i="5"/>
  <c r="E16" i="5"/>
  <c r="F16" i="5"/>
  <c r="G16" i="5"/>
  <c r="H16" i="5"/>
  <c r="I16" i="5"/>
  <c r="C17" i="5"/>
  <c r="D17" i="5"/>
  <c r="E17" i="5"/>
  <c r="E14" i="5"/>
  <c r="F17" i="5"/>
  <c r="G17" i="5"/>
  <c r="H17" i="5"/>
  <c r="I17" i="5"/>
  <c r="C18" i="5"/>
  <c r="D18" i="5"/>
  <c r="E18" i="5"/>
  <c r="F18" i="5"/>
  <c r="G18" i="5"/>
  <c r="H18" i="5"/>
  <c r="I18" i="5"/>
  <c r="C19" i="5"/>
  <c r="B19" i="5"/>
  <c r="D19" i="5"/>
  <c r="E19" i="5"/>
  <c r="F19" i="5"/>
  <c r="G19" i="5"/>
  <c r="H19" i="5"/>
  <c r="I19" i="5"/>
  <c r="C20" i="5"/>
  <c r="D20" i="5"/>
  <c r="B20" i="5"/>
  <c r="E20" i="5"/>
  <c r="F20" i="5"/>
  <c r="G20" i="5"/>
  <c r="H20" i="5"/>
  <c r="I20" i="5"/>
  <c r="C21" i="5"/>
  <c r="D21" i="5"/>
  <c r="E21" i="5"/>
  <c r="F21" i="5"/>
  <c r="G21" i="5"/>
  <c r="H21" i="5"/>
  <c r="I21" i="5"/>
  <c r="C22" i="5"/>
  <c r="D22" i="5"/>
  <c r="E22" i="5"/>
  <c r="F22" i="5"/>
  <c r="B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C25" i="5"/>
  <c r="D25" i="5"/>
  <c r="E25" i="5"/>
  <c r="B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C29" i="5"/>
  <c r="D29" i="5"/>
  <c r="E29" i="5"/>
  <c r="B29" i="5"/>
  <c r="F29" i="5"/>
  <c r="G29" i="5"/>
  <c r="H29" i="5"/>
  <c r="I29" i="5"/>
  <c r="C32" i="5"/>
  <c r="D32" i="5"/>
  <c r="E32" i="5"/>
  <c r="E31" i="5"/>
  <c r="F32" i="5"/>
  <c r="G32" i="5"/>
  <c r="H32" i="5"/>
  <c r="I32" i="5"/>
  <c r="C33" i="5"/>
  <c r="D33" i="5"/>
  <c r="E33" i="5"/>
  <c r="F33" i="5"/>
  <c r="G33" i="5"/>
  <c r="H33" i="5"/>
  <c r="I33" i="5"/>
  <c r="C34" i="5"/>
  <c r="B34" i="5"/>
  <c r="D34" i="5"/>
  <c r="E34" i="5"/>
  <c r="F34" i="5"/>
  <c r="G34" i="5"/>
  <c r="H34" i="5"/>
  <c r="I34" i="5"/>
  <c r="C35" i="5"/>
  <c r="D35" i="5"/>
  <c r="D31" i="5"/>
  <c r="E35" i="5"/>
  <c r="F35" i="5"/>
  <c r="G35" i="5"/>
  <c r="H35" i="5"/>
  <c r="I35" i="5"/>
  <c r="C36" i="5"/>
  <c r="D36" i="5"/>
  <c r="E36" i="5"/>
  <c r="F36" i="5"/>
  <c r="G36" i="5"/>
  <c r="H36" i="5"/>
  <c r="I36" i="5"/>
  <c r="C37" i="5"/>
  <c r="D37" i="5"/>
  <c r="E37" i="5"/>
  <c r="F37" i="5"/>
  <c r="G37" i="5"/>
  <c r="H37" i="5"/>
  <c r="I37" i="5"/>
  <c r="C38" i="5"/>
  <c r="D38" i="5"/>
  <c r="E38" i="5"/>
  <c r="F38" i="5"/>
  <c r="G38" i="5"/>
  <c r="H38" i="5"/>
  <c r="I38" i="5"/>
  <c r="C39" i="5"/>
  <c r="D39" i="5"/>
  <c r="E39" i="5"/>
  <c r="F39" i="5"/>
  <c r="G39" i="5"/>
  <c r="H39" i="5"/>
  <c r="I39" i="5"/>
  <c r="C40" i="5"/>
  <c r="D40" i="5"/>
  <c r="E40" i="5"/>
  <c r="F40" i="5"/>
  <c r="G40" i="5"/>
  <c r="H40" i="5"/>
  <c r="H31" i="5"/>
  <c r="I40" i="5"/>
  <c r="C41" i="5"/>
  <c r="D41" i="5"/>
  <c r="E41" i="5"/>
  <c r="B41" i="5"/>
  <c r="F41" i="5"/>
  <c r="G41" i="5"/>
  <c r="H41" i="5"/>
  <c r="I41" i="5"/>
  <c r="C42" i="5"/>
  <c r="D42" i="5"/>
  <c r="E42" i="5"/>
  <c r="F42" i="5"/>
  <c r="G42" i="5"/>
  <c r="H42" i="5"/>
  <c r="I42" i="5"/>
  <c r="C43" i="5"/>
  <c r="D43" i="5"/>
  <c r="E43" i="5"/>
  <c r="F43" i="5"/>
  <c r="G43" i="5"/>
  <c r="H43" i="5"/>
  <c r="I43" i="5"/>
  <c r="C44" i="5"/>
  <c r="D44" i="5"/>
  <c r="B44" i="5"/>
  <c r="E44" i="5"/>
  <c r="F44" i="5"/>
  <c r="G44" i="5"/>
  <c r="H44" i="5"/>
  <c r="I44" i="5"/>
  <c r="C45" i="5"/>
  <c r="D45" i="5"/>
  <c r="E45" i="5"/>
  <c r="F45" i="5"/>
  <c r="G45" i="5"/>
  <c r="H45" i="5"/>
  <c r="I45" i="5"/>
  <c r="C46" i="5"/>
  <c r="D46" i="5"/>
  <c r="E46" i="5"/>
  <c r="F46" i="5"/>
  <c r="B46" i="5"/>
  <c r="G46" i="5"/>
  <c r="H46" i="5"/>
  <c r="I46" i="5"/>
  <c r="C47" i="5"/>
  <c r="B47" i="5"/>
  <c r="D47" i="5"/>
  <c r="E47" i="5"/>
  <c r="F47" i="5"/>
  <c r="G47" i="5"/>
  <c r="H47" i="5"/>
  <c r="I47" i="5"/>
  <c r="C48" i="5"/>
  <c r="D48" i="5"/>
  <c r="E48" i="5"/>
  <c r="F48" i="5"/>
  <c r="G48" i="5"/>
  <c r="H48" i="5"/>
  <c r="I48" i="5"/>
  <c r="C51" i="5"/>
  <c r="D51" i="5"/>
  <c r="D50" i="5"/>
  <c r="E51" i="5"/>
  <c r="F51" i="5"/>
  <c r="G51" i="5"/>
  <c r="H51" i="5"/>
  <c r="I51" i="5"/>
  <c r="C52" i="5"/>
  <c r="D52" i="5"/>
  <c r="E52" i="5"/>
  <c r="E50" i="5"/>
  <c r="F52" i="5"/>
  <c r="G52" i="5"/>
  <c r="H52" i="5"/>
  <c r="I52" i="5"/>
  <c r="C53" i="5"/>
  <c r="D53" i="5"/>
  <c r="E53" i="5"/>
  <c r="B53" i="5"/>
  <c r="F53" i="5"/>
  <c r="G53" i="5"/>
  <c r="H53" i="5"/>
  <c r="I53" i="5"/>
  <c r="C54" i="5"/>
  <c r="D54" i="5"/>
  <c r="E54" i="5"/>
  <c r="F54" i="5"/>
  <c r="F50" i="5"/>
  <c r="G54" i="5"/>
  <c r="H54" i="5"/>
  <c r="I54" i="5"/>
  <c r="C55" i="5"/>
  <c r="B55" i="5"/>
  <c r="D55" i="5"/>
  <c r="E55" i="5"/>
  <c r="F55" i="5"/>
  <c r="G55" i="5"/>
  <c r="H55" i="5"/>
  <c r="I55" i="5"/>
  <c r="C56" i="5"/>
  <c r="D56" i="5"/>
  <c r="B56" i="5"/>
  <c r="E56" i="5"/>
  <c r="F56" i="5"/>
  <c r="G56" i="5"/>
  <c r="H56" i="5"/>
  <c r="I56" i="5"/>
  <c r="C57" i="5"/>
  <c r="D57" i="5"/>
  <c r="E57" i="5"/>
  <c r="F57" i="5"/>
  <c r="G57" i="5"/>
  <c r="H57" i="5"/>
  <c r="I57" i="5"/>
  <c r="C60" i="5"/>
  <c r="D60" i="5"/>
  <c r="E60" i="5"/>
  <c r="F60" i="5"/>
  <c r="G60" i="5"/>
  <c r="H60" i="5"/>
  <c r="I60" i="5"/>
  <c r="C61" i="5"/>
  <c r="D61" i="5"/>
  <c r="E61" i="5"/>
  <c r="F61" i="5"/>
  <c r="G61" i="5"/>
  <c r="H61" i="5"/>
  <c r="I61" i="5"/>
  <c r="C62" i="5"/>
  <c r="C59" i="5"/>
  <c r="D62" i="5"/>
  <c r="E62" i="5"/>
  <c r="F62" i="5"/>
  <c r="G62" i="5"/>
  <c r="G59" i="5"/>
  <c r="H62" i="5"/>
  <c r="I62" i="5"/>
  <c r="C63" i="5"/>
  <c r="D63" i="5"/>
  <c r="E63" i="5"/>
  <c r="F63" i="5"/>
  <c r="G63" i="5"/>
  <c r="H63" i="5"/>
  <c r="I63" i="5"/>
  <c r="C64" i="5"/>
  <c r="D64" i="5"/>
  <c r="E64" i="5"/>
  <c r="F64" i="5"/>
  <c r="G64" i="5"/>
  <c r="H64" i="5"/>
  <c r="I64" i="5"/>
  <c r="C65" i="5"/>
  <c r="D65" i="5"/>
  <c r="E65" i="5"/>
  <c r="F65" i="5"/>
  <c r="G65" i="5"/>
  <c r="H65" i="5"/>
  <c r="I65" i="5"/>
  <c r="C68" i="5"/>
  <c r="D68" i="5"/>
  <c r="E68" i="5"/>
  <c r="F68" i="5"/>
  <c r="G68" i="5"/>
  <c r="H68" i="5"/>
  <c r="I68" i="5"/>
  <c r="C69" i="5"/>
  <c r="D69" i="5"/>
  <c r="E69" i="5"/>
  <c r="F69" i="5"/>
  <c r="G69" i="5"/>
  <c r="H69" i="5"/>
  <c r="I69" i="5"/>
  <c r="C70" i="5"/>
  <c r="D70" i="5"/>
  <c r="E70" i="5"/>
  <c r="F70" i="5"/>
  <c r="G70" i="5"/>
  <c r="H70" i="5"/>
  <c r="I70" i="5"/>
  <c r="C71" i="5"/>
  <c r="D71" i="5"/>
  <c r="E71" i="5"/>
  <c r="F71" i="5"/>
  <c r="G71" i="5"/>
  <c r="H71" i="5"/>
  <c r="I71" i="5"/>
  <c r="C72" i="5"/>
  <c r="D72" i="5"/>
  <c r="E72" i="5"/>
  <c r="F72" i="5"/>
  <c r="G72" i="5"/>
  <c r="H72" i="5"/>
  <c r="I72" i="5"/>
  <c r="C73" i="5"/>
  <c r="D73" i="5"/>
  <c r="E73" i="5"/>
  <c r="F73" i="5"/>
  <c r="F67" i="5"/>
  <c r="G73" i="5"/>
  <c r="H73" i="5"/>
  <c r="I73" i="5"/>
  <c r="C74" i="5"/>
  <c r="B74" i="5"/>
  <c r="D74" i="5"/>
  <c r="E74" i="5"/>
  <c r="F74" i="5"/>
  <c r="G74" i="5"/>
  <c r="H74" i="5"/>
  <c r="I74" i="5"/>
  <c r="C75" i="5"/>
  <c r="D75" i="5"/>
  <c r="E75" i="5"/>
  <c r="F75" i="5"/>
  <c r="G75" i="5"/>
  <c r="H75" i="5"/>
  <c r="I75" i="5"/>
  <c r="C76" i="5"/>
  <c r="D76" i="5"/>
  <c r="E76" i="5"/>
  <c r="F76" i="5"/>
  <c r="G76" i="5"/>
  <c r="H76" i="5"/>
  <c r="I76" i="5"/>
  <c r="C77" i="5"/>
  <c r="D77" i="5"/>
  <c r="E77" i="5"/>
  <c r="F77" i="5"/>
  <c r="G77" i="5"/>
  <c r="H77" i="5"/>
  <c r="I77" i="5"/>
  <c r="B77" i="5"/>
  <c r="C78" i="5"/>
  <c r="D78" i="5"/>
  <c r="E78" i="5"/>
  <c r="F78" i="5"/>
  <c r="G78" i="5"/>
  <c r="H78" i="5"/>
  <c r="I78" i="5"/>
  <c r="C79" i="5"/>
  <c r="B79" i="5"/>
  <c r="D79" i="5"/>
  <c r="E79" i="5"/>
  <c r="F79" i="5"/>
  <c r="G79" i="5"/>
  <c r="H79" i="5"/>
  <c r="I79" i="5"/>
  <c r="C82" i="5"/>
  <c r="D82" i="5"/>
  <c r="B82" i="5"/>
  <c r="E82" i="5"/>
  <c r="F82" i="5"/>
  <c r="G82" i="5"/>
  <c r="H82" i="5"/>
  <c r="I82" i="5"/>
  <c r="C83" i="5"/>
  <c r="D83" i="5"/>
  <c r="E83" i="5"/>
  <c r="F83" i="5"/>
  <c r="G83" i="5"/>
  <c r="H83" i="5"/>
  <c r="I83" i="5"/>
  <c r="C84" i="5"/>
  <c r="D84" i="5"/>
  <c r="E84" i="5"/>
  <c r="F84" i="5"/>
  <c r="G84" i="5"/>
  <c r="H84" i="5"/>
  <c r="I84" i="5"/>
  <c r="C85" i="5"/>
  <c r="D85" i="5"/>
  <c r="E85" i="5"/>
  <c r="F85" i="5"/>
  <c r="G85" i="5"/>
  <c r="H85" i="5"/>
  <c r="I85" i="5"/>
  <c r="C86" i="5"/>
  <c r="D86" i="5"/>
  <c r="E86" i="5"/>
  <c r="F86" i="5"/>
  <c r="G86" i="5"/>
  <c r="H86" i="5"/>
  <c r="I86" i="5"/>
  <c r="C87" i="5"/>
  <c r="D87" i="5"/>
  <c r="E87" i="5"/>
  <c r="B87" i="5"/>
  <c r="F87" i="5"/>
  <c r="G87" i="5"/>
  <c r="H87" i="5"/>
  <c r="I87" i="5"/>
  <c r="C88" i="5"/>
  <c r="D88" i="5"/>
  <c r="E88" i="5"/>
  <c r="B88" i="5"/>
  <c r="F88" i="5"/>
  <c r="G88" i="5"/>
  <c r="H88" i="5"/>
  <c r="I88" i="5"/>
  <c r="C89" i="5"/>
  <c r="D89" i="5"/>
  <c r="E89" i="5"/>
  <c r="F89" i="5"/>
  <c r="G89" i="5"/>
  <c r="H89" i="5"/>
  <c r="I89" i="5"/>
  <c r="C90" i="5"/>
  <c r="B90" i="5"/>
  <c r="D90" i="5"/>
  <c r="E90" i="5"/>
  <c r="F90" i="5"/>
  <c r="G90" i="5"/>
  <c r="H90" i="5"/>
  <c r="I90" i="5"/>
  <c r="C91" i="5"/>
  <c r="D91" i="5"/>
  <c r="E91" i="5"/>
  <c r="F91" i="5"/>
  <c r="G91" i="5"/>
  <c r="H91" i="5"/>
  <c r="I91" i="5"/>
  <c r="C92" i="5"/>
  <c r="D92" i="5"/>
  <c r="B92" i="5"/>
  <c r="E92" i="5"/>
  <c r="F92" i="5"/>
  <c r="G92" i="5"/>
  <c r="H92" i="5"/>
  <c r="I92" i="5"/>
  <c r="C93" i="5"/>
  <c r="D93" i="5"/>
  <c r="E93" i="5"/>
  <c r="F93" i="5"/>
  <c r="G93" i="5"/>
  <c r="H93" i="5"/>
  <c r="I93" i="5"/>
  <c r="C94" i="5"/>
  <c r="D94" i="5"/>
  <c r="E94" i="5"/>
  <c r="F94" i="5"/>
  <c r="B94" i="5"/>
  <c r="G94" i="5"/>
  <c r="H94" i="5"/>
  <c r="I94" i="5"/>
  <c r="C95" i="5"/>
  <c r="B95" i="5"/>
  <c r="D95" i="5"/>
  <c r="E95" i="5"/>
  <c r="F95" i="5"/>
  <c r="G95" i="5"/>
  <c r="H95" i="5"/>
  <c r="I95" i="5"/>
  <c r="C98" i="5"/>
  <c r="D98" i="5"/>
  <c r="E98" i="5"/>
  <c r="F98" i="5"/>
  <c r="G98" i="5"/>
  <c r="H98" i="5"/>
  <c r="I98" i="5"/>
  <c r="C99" i="5"/>
  <c r="D99" i="5"/>
  <c r="E99" i="5"/>
  <c r="B99" i="5"/>
  <c r="F99" i="5"/>
  <c r="G99" i="5"/>
  <c r="H99" i="5"/>
  <c r="I99" i="5"/>
  <c r="I97" i="5"/>
  <c r="C100" i="5"/>
  <c r="D100" i="5"/>
  <c r="E100" i="5"/>
  <c r="F100" i="5"/>
  <c r="G100" i="5"/>
  <c r="H100" i="5"/>
  <c r="I100" i="5"/>
  <c r="C101" i="5"/>
  <c r="B101" i="5"/>
  <c r="D101" i="5"/>
  <c r="E101" i="5"/>
  <c r="F101" i="5"/>
  <c r="G101" i="5"/>
  <c r="H101" i="5"/>
  <c r="I101" i="5"/>
  <c r="C102" i="5"/>
  <c r="B102" i="5"/>
  <c r="D102" i="5"/>
  <c r="E102" i="5"/>
  <c r="F102" i="5"/>
  <c r="G102" i="5"/>
  <c r="H102" i="5"/>
  <c r="I102" i="5"/>
  <c r="C103" i="5"/>
  <c r="D103" i="5"/>
  <c r="E103" i="5"/>
  <c r="F103" i="5"/>
  <c r="G103" i="5"/>
  <c r="H103" i="5"/>
  <c r="I103" i="5"/>
  <c r="B13" i="6"/>
  <c r="C13" i="6"/>
  <c r="D13" i="6"/>
  <c r="E13" i="6"/>
  <c r="F13" i="6"/>
  <c r="G13" i="6"/>
  <c r="G11" i="6"/>
  <c r="H13" i="6"/>
  <c r="I13" i="6"/>
  <c r="J13" i="6"/>
  <c r="J11" i="6"/>
  <c r="K13" i="6"/>
  <c r="L13" i="6"/>
  <c r="M13" i="6"/>
  <c r="N13" i="6"/>
  <c r="O13" i="6"/>
  <c r="P13" i="6"/>
  <c r="Q13" i="6"/>
  <c r="Q11" i="6"/>
  <c r="R13" i="6"/>
  <c r="S13" i="6"/>
  <c r="T13" i="6"/>
  <c r="B21" i="6"/>
  <c r="B1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B24" i="6"/>
  <c r="C24" i="6"/>
  <c r="D24" i="6"/>
  <c r="E24" i="6"/>
  <c r="F24" i="6"/>
  <c r="G24" i="6"/>
  <c r="H24" i="6"/>
  <c r="I24" i="6"/>
  <c r="J24" i="6"/>
  <c r="K24" i="6"/>
  <c r="K11" i="6"/>
  <c r="L24" i="6"/>
  <c r="M24" i="6"/>
  <c r="N24" i="6"/>
  <c r="N11" i="6"/>
  <c r="O24" i="6"/>
  <c r="P24" i="6"/>
  <c r="Q24" i="6"/>
  <c r="R24" i="6"/>
  <c r="S24" i="6"/>
  <c r="T24" i="6"/>
  <c r="B33" i="6"/>
  <c r="C33" i="6"/>
  <c r="D33" i="6"/>
  <c r="D11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T11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B81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B89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B99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B103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B110" i="6"/>
  <c r="C110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B115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M11" i="6"/>
  <c r="P11" i="6"/>
  <c r="H67" i="5"/>
  <c r="F59" i="5"/>
  <c r="H97" i="5"/>
  <c r="B84" i="5"/>
  <c r="B78" i="5"/>
  <c r="B60" i="5"/>
  <c r="B40" i="5"/>
  <c r="B26" i="5"/>
  <c r="F97" i="5"/>
  <c r="B35" i="5"/>
  <c r="B100" i="5"/>
  <c r="B76" i="5"/>
  <c r="B68" i="5"/>
  <c r="B62" i="5"/>
  <c r="I50" i="5"/>
  <c r="G31" i="5"/>
  <c r="B24" i="5"/>
  <c r="D14" i="5"/>
  <c r="B69" i="5"/>
  <c r="B63" i="5"/>
  <c r="B65" i="5"/>
  <c r="D59" i="5"/>
  <c r="B37" i="5"/>
  <c r="I14" i="5"/>
  <c r="K11" i="2"/>
  <c r="G11" i="2"/>
  <c r="C11" i="2"/>
  <c r="I11" i="2"/>
  <c r="E11" i="2"/>
  <c r="L11" i="2"/>
  <c r="H11" i="2"/>
  <c r="M11" i="2"/>
  <c r="J11" i="2"/>
  <c r="F11" i="2"/>
  <c r="B11" i="2"/>
  <c r="E97" i="5"/>
  <c r="C12" i="5"/>
  <c r="L11" i="6"/>
  <c r="F11" i="6"/>
  <c r="E57" i="4"/>
  <c r="H59" i="4"/>
  <c r="E79" i="4"/>
  <c r="H82" i="4"/>
  <c r="H11" i="6"/>
  <c r="E11" i="6"/>
  <c r="B103" i="5"/>
  <c r="G97" i="5"/>
  <c r="B98" i="5"/>
  <c r="C97" i="5"/>
  <c r="B72" i="5"/>
  <c r="I67" i="5"/>
  <c r="E67" i="5"/>
  <c r="D67" i="5"/>
  <c r="G67" i="5"/>
  <c r="I59" i="5"/>
  <c r="E59" i="5"/>
  <c r="B57" i="5"/>
  <c r="B52" i="5"/>
  <c r="G50" i="5"/>
  <c r="G12" i="5"/>
  <c r="C50" i="5"/>
  <c r="B51" i="5"/>
  <c r="B45" i="5"/>
  <c r="B57" i="3"/>
  <c r="B48" i="3"/>
  <c r="B25" i="3"/>
  <c r="I12" i="3"/>
  <c r="E12" i="3"/>
  <c r="F12" i="4"/>
  <c r="F10" i="4"/>
  <c r="H30" i="4"/>
  <c r="H29" i="4"/>
  <c r="H38" i="4"/>
  <c r="B57" i="4"/>
  <c r="B10" i="4"/>
  <c r="H58" i="4"/>
  <c r="H57" i="4"/>
  <c r="E65" i="4"/>
  <c r="E10" i="4"/>
  <c r="C11" i="6"/>
  <c r="H50" i="5"/>
  <c r="H97" i="4"/>
  <c r="H95" i="4"/>
  <c r="D95" i="4"/>
  <c r="C67" i="5"/>
  <c r="B54" i="5"/>
  <c r="B89" i="5"/>
  <c r="G81" i="5"/>
  <c r="C81" i="5"/>
  <c r="I81" i="5"/>
  <c r="B73" i="5"/>
  <c r="B71" i="5"/>
  <c r="B70" i="5"/>
  <c r="B64" i="5"/>
  <c r="B61" i="5"/>
  <c r="H59" i="5"/>
  <c r="C31" i="5"/>
  <c r="B33" i="5"/>
  <c r="F31" i="5"/>
  <c r="B18" i="5"/>
  <c r="F14" i="5"/>
  <c r="H14" i="5"/>
  <c r="B66" i="3"/>
  <c r="H12" i="3"/>
  <c r="D12" i="3"/>
  <c r="H13" i="4"/>
  <c r="G12" i="4"/>
  <c r="G10" i="4"/>
  <c r="C29" i="4"/>
  <c r="G29" i="4"/>
  <c r="C48" i="4"/>
  <c r="H49" i="4"/>
  <c r="H48" i="4"/>
  <c r="C79" i="4"/>
  <c r="G79" i="4"/>
  <c r="B95" i="4"/>
  <c r="I11" i="6"/>
  <c r="D97" i="5"/>
  <c r="B93" i="5"/>
  <c r="B48" i="5"/>
  <c r="B43" i="5"/>
  <c r="E81" i="5"/>
  <c r="F81" i="5"/>
  <c r="S11" i="6"/>
  <c r="O11" i="6"/>
  <c r="R11" i="6"/>
  <c r="B91" i="5"/>
  <c r="B86" i="5"/>
  <c r="B85" i="5"/>
  <c r="B83" i="5"/>
  <c r="H81" i="5"/>
  <c r="D81" i="5"/>
  <c r="D12" i="5"/>
  <c r="B75" i="5"/>
  <c r="B42" i="5"/>
  <c r="B39" i="5"/>
  <c r="B38" i="5"/>
  <c r="B36" i="5"/>
  <c r="I31" i="5"/>
  <c r="I12" i="5"/>
  <c r="B32" i="5"/>
  <c r="B28" i="5"/>
  <c r="B27" i="5"/>
  <c r="B23" i="5"/>
  <c r="B21" i="5"/>
  <c r="B17" i="5"/>
  <c r="B16" i="5"/>
  <c r="B15" i="5"/>
  <c r="G12" i="3"/>
  <c r="C12" i="3"/>
  <c r="D11" i="2"/>
  <c r="I10" i="4"/>
  <c r="C12" i="4"/>
  <c r="C10" i="4"/>
  <c r="H15" i="4"/>
  <c r="C65" i="4"/>
  <c r="H67" i="4"/>
  <c r="H65" i="4"/>
  <c r="H80" i="4"/>
  <c r="H79" i="4"/>
  <c r="D79" i="4"/>
  <c r="D10" i="4"/>
  <c r="K95" i="4"/>
  <c r="K10" i="4"/>
  <c r="H12" i="4"/>
  <c r="H10" i="4"/>
  <c r="B12" i="3"/>
  <c r="B97" i="5"/>
  <c r="H12" i="5"/>
  <c r="B50" i="5"/>
  <c r="B59" i="5"/>
  <c r="E12" i="5"/>
  <c r="F12" i="5"/>
  <c r="B12" i="5"/>
  <c r="B31" i="5"/>
  <c r="B81" i="5"/>
  <c r="B67" i="5"/>
  <c r="B14" i="5"/>
</calcChain>
</file>

<file path=xl/sharedStrings.xml><?xml version="1.0" encoding="utf-8"?>
<sst xmlns="http://schemas.openxmlformats.org/spreadsheetml/2006/main" count="577" uniqueCount="250">
  <si>
    <t>ÍNDICE DE CUADROS ESTADÍSTICOS MATERIA DE PENSIONES ALIMENTARIAS</t>
  </si>
  <si>
    <t>NÚMERO</t>
  </si>
  <si>
    <t>NOMBRE DEL CUADRO</t>
  </si>
  <si>
    <r>
      <t>MATERIA DE PENSIONES ALIMENTARIAS:</t>
    </r>
    <r>
      <rPr>
        <sz val="12"/>
        <color indexed="8"/>
        <rFont val="Times New Roman"/>
        <family val="1"/>
      </rPr>
      <t xml:space="preserve"> MOVIMIENTO DE TRABAJO </t>
    </r>
  </si>
  <si>
    <r>
      <t>SEGÚN</t>
    </r>
    <r>
      <rPr>
        <sz val="12"/>
        <color indexed="8"/>
        <rFont val="Times New Roman"/>
        <family val="1"/>
      </rPr>
      <t>: CIRCUITO JUDICIAL Y OFICINA</t>
    </r>
  </si>
  <si>
    <r>
      <t>DURANTE</t>
    </r>
    <r>
      <rPr>
        <sz val="12"/>
        <color indexed="8"/>
        <rFont val="Times New Roman"/>
        <family val="1"/>
      </rPr>
      <t>: 2016</t>
    </r>
  </si>
  <si>
    <r>
      <t>MATERIA PENSIONES ALIMENTARIAS:</t>
    </r>
    <r>
      <rPr>
        <sz val="12"/>
        <color indexed="8"/>
        <rFont val="Times New Roman"/>
        <family val="1"/>
      </rPr>
      <t xml:space="preserve"> CIRCULANTE FINAL</t>
    </r>
  </si>
  <si>
    <r>
      <t>POR</t>
    </r>
    <r>
      <rPr>
        <sz val="12"/>
        <color indexed="8"/>
        <rFont val="Times New Roman"/>
        <family val="1"/>
      </rPr>
      <t>: FASE DE LOS ACTIVOS</t>
    </r>
  </si>
  <si>
    <r>
      <t>DURANTE:</t>
    </r>
    <r>
      <rPr>
        <sz val="12"/>
        <color indexed="8"/>
        <rFont val="Times New Roman"/>
        <family val="1"/>
      </rPr>
      <t xml:space="preserve"> 2016</t>
    </r>
  </si>
  <si>
    <r>
      <t>SEGÚN</t>
    </r>
    <r>
      <rPr>
        <sz val="12"/>
        <color indexed="8"/>
        <rFont val="Times New Roman"/>
        <family val="1"/>
      </rPr>
      <t>: PROVINCIA Y OFICINA</t>
    </r>
  </si>
  <si>
    <r>
      <t xml:space="preserve"> MATERIA DE PENSIONES ALIMENTARIAS:</t>
    </r>
    <r>
      <rPr>
        <sz val="12"/>
        <color indexed="8"/>
        <rFont val="Times New Roman"/>
        <family val="1"/>
      </rPr>
      <t xml:space="preserve"> CIRCULANTE FINAL</t>
    </r>
  </si>
  <si>
    <r>
      <t>POR</t>
    </r>
    <r>
      <rPr>
        <sz val="12"/>
        <color indexed="8"/>
        <rFont val="Times New Roman"/>
        <family val="1"/>
      </rPr>
      <t>: TIPO DE FASE</t>
    </r>
  </si>
  <si>
    <r>
      <t>MATERIA PENSIONES ALIMENTARIAS:</t>
    </r>
    <r>
      <rPr>
        <sz val="12"/>
        <color indexed="8"/>
        <rFont val="Times New Roman"/>
        <family val="1"/>
      </rPr>
      <t xml:space="preserve"> CASOS TERMINADOS</t>
    </r>
  </si>
  <si>
    <r>
      <t>SEGÚN:</t>
    </r>
    <r>
      <rPr>
        <sz val="12"/>
        <color indexed="8"/>
        <rFont val="Times New Roman"/>
        <family val="1"/>
      </rPr>
      <t xml:space="preserve"> CIRCUITO JUDICIAL Y OFICINA</t>
    </r>
  </si>
  <si>
    <r>
      <t>POR:</t>
    </r>
    <r>
      <rPr>
        <sz val="12"/>
        <color indexed="8"/>
        <rFont val="Times New Roman"/>
        <family val="1"/>
      </rPr>
      <t xml:space="preserve"> MOTIVO DE TÉRMINO</t>
    </r>
  </si>
  <si>
    <t>CUADRO N° 1</t>
  </si>
  <si>
    <t xml:space="preserve">MATERIA DE PENSIONES ALIMENTARIAS: MOVIMIENTO DE TRABAJO </t>
  </si>
  <si>
    <t>SEGÚN: CIRCUITO JUDICIAL Y OFICINA</t>
  </si>
  <si>
    <t>DURANTE:  2016</t>
  </si>
  <si>
    <t>CIRCUITO JUDICIAL Y OFICINA</t>
  </si>
  <si>
    <t>ACTIVOS AL INCIAR PERÍODO</t>
  </si>
  <si>
    <t>ENTRADOS</t>
  </si>
  <si>
    <t>REENTRADOS</t>
  </si>
  <si>
    <t>TESTIMONIO DE PIEZAS</t>
  </si>
  <si>
    <t>TERMINADOS</t>
  </si>
  <si>
    <t>INACTIVOS</t>
  </si>
  <si>
    <t>ACTIVOS AL FINALIZAR  PERÍODO</t>
  </si>
  <si>
    <t>ESTADO DE LOS ACTIVOS</t>
  </si>
  <si>
    <t>En Trámite</t>
  </si>
  <si>
    <t>Suspendidos</t>
  </si>
  <si>
    <t>En Alzada</t>
  </si>
  <si>
    <t>A Efectum Videndi</t>
  </si>
  <si>
    <t>TOTAL</t>
  </si>
  <si>
    <t>I Circuito Judicial de San José</t>
  </si>
  <si>
    <t xml:space="preserve">Juzgado Pensiones Alimentarias I Circ. Jud. San José </t>
  </si>
  <si>
    <t>Juzgado Pensiones y Violencia Doméstica Escazú</t>
  </si>
  <si>
    <t>Juzgado Contravencional y Menor Cuantía Santa Ana</t>
  </si>
  <si>
    <t>Juzgado Contravencional y Menor Cuantía Mora</t>
  </si>
  <si>
    <t>Juzgado Contravencional y Menor Cuantía Puriscal</t>
  </si>
  <si>
    <t>Juzgado Contravencional y Menor Cuantía Turrubares</t>
  </si>
  <si>
    <t>II Circuito Judicial de San José</t>
  </si>
  <si>
    <t>Juzgado Pensiones Alimentarias II Circ. Jud. San José</t>
  </si>
  <si>
    <t>III Circuito Judicial de San José</t>
  </si>
  <si>
    <t>Juzgado Pensiones y Violencia Doméstica Pavas- Pisav</t>
  </si>
  <si>
    <t>Juzgado Contravencional y Menor Cuantía Hatillo</t>
  </si>
  <si>
    <t>Juzgado Contravencional y Menor Cuantía San Sebastián</t>
  </si>
  <si>
    <t>Juzgado Contravencional y Menor Cuantía Alajuelita</t>
  </si>
  <si>
    <t>Juzgado Pensiones Alimentarias III Circ. Jud. San José (Desamparados)</t>
  </si>
  <si>
    <t>Juzgado Contravencional y Menor Cuantía Aserrí</t>
  </si>
  <si>
    <t>Juzgado Contravencional y Menor Cuantía Acosta</t>
  </si>
  <si>
    <t>I Circuito Judicial de Alajuela</t>
  </si>
  <si>
    <t xml:space="preserve">Juzgado Pensiones Alimentarias I Circ. Jud. Alajuela </t>
  </si>
  <si>
    <t>Juzgado Contravencional y Menor Cuantía Poás</t>
  </si>
  <si>
    <t>Juzgado Contravencional y Menor Cuantía Atenas</t>
  </si>
  <si>
    <t>Juzgado Contravencional y Menor Cuantía San Mateo</t>
  </si>
  <si>
    <t>Juzgado Contravencional y Menor Cuantía Orotina</t>
  </si>
  <si>
    <t>II Circuito Judicial de Alajuela</t>
  </si>
  <si>
    <t>Juzgado Contravencional y Pens. Alimen. II Circ. Jud. Alajuela (San Carlos)</t>
  </si>
  <si>
    <t>Juzgado Contravencional y Menor Cuantía Upala</t>
  </si>
  <si>
    <t>Juzgado Contravencional y Menor Cuantía Los Chiles</t>
  </si>
  <si>
    <t>Juzgado Contravencional y Menor Cuantía Guatuso</t>
  </si>
  <si>
    <t>Juzgado Contravencional y Menor Cuantía La Fortuna</t>
  </si>
  <si>
    <t>III Circuito Judicial de Alajuela</t>
  </si>
  <si>
    <t>Juzgado de Cobro, Contravencional y Menor Cuantía Grecia</t>
  </si>
  <si>
    <t>Juzgado Contravencional y Menor Cuantía Zarcero</t>
  </si>
  <si>
    <t>Juzgado Contravencional y Menor Cuantía Valverde Vega</t>
  </si>
  <si>
    <t>Juzgado Contr. y Pens. Alimen. III Circ. Jud. Alajuela (San Ramón) (0693)</t>
  </si>
  <si>
    <t>Juzgado Contr. y Pens. Alimen. III Circ. Jud. Alajuela (San Ramón) (1293)</t>
  </si>
  <si>
    <t>Juzgado Contravencional y Menor Cuantía Naranjo</t>
  </si>
  <si>
    <t>Juzgado Contravencional y Menor Cuantía Palmares</t>
  </si>
  <si>
    <t>Circuito Judicial de Cartago</t>
  </si>
  <si>
    <t>Juzgado Pensiones Alimentarias Cartago</t>
  </si>
  <si>
    <t>Juzgado Pensiones y Violencia Doméstica La Unión-Pisav</t>
  </si>
  <si>
    <t>Juzgado Contravencional y Menor Cuantía Paraíso</t>
  </si>
  <si>
    <t>Juzgado Contravencional y Menor Cuantía Alvarado</t>
  </si>
  <si>
    <t>Juzgado Contravencional y Menor Cuantía Turrialba</t>
  </si>
  <si>
    <t>Juzgado Contravencional y Menor Cuantía Jiménez</t>
  </si>
  <si>
    <t>Juzgado Contravencional y Men Cuant. Tarrazú, Dota, y León Cortés</t>
  </si>
  <si>
    <t>Circuito Judicial de Heredia</t>
  </si>
  <si>
    <t>Juzgado Pensiones Alimentarias Heredia</t>
  </si>
  <si>
    <t>Juzgado Contravencional y Menor Cuantía San Rafael</t>
  </si>
  <si>
    <t>Juzgado Contravencional y Menor Cuantía San Isidro</t>
  </si>
  <si>
    <r>
      <t xml:space="preserve">Juzgado Pensiones y Violencia Doméstica San Joaquín de Flores (PISAV) </t>
    </r>
    <r>
      <rPr>
        <vertAlign val="superscript"/>
        <sz val="12"/>
        <color indexed="8"/>
        <rFont val="Times New Roman"/>
        <family val="1"/>
      </rPr>
      <t>(1)</t>
    </r>
  </si>
  <si>
    <t>Juzgado Pensiones Alimentarias Sarapiquí</t>
  </si>
  <si>
    <t>Juzgado Contravencional y Menor Cuantía Santo Domingo</t>
  </si>
  <si>
    <t>I Circuito Judicial de Guanacaste</t>
  </si>
  <si>
    <t xml:space="preserve">Juzgado Contravencional y Pensiones Alimentarias I Circ. Jud. Guanacaste </t>
  </si>
  <si>
    <t>Juzgado Contravencional y Menor Cuantía Bagaces</t>
  </si>
  <si>
    <t>Juzgado Contravencional y Menor Cuantía La Cruz</t>
  </si>
  <si>
    <t>Juzgado Contravencional y Menor Cuantía Cañas</t>
  </si>
  <si>
    <t>Juzgado Contravencional y Menor Cuantía Tilarán</t>
  </si>
  <si>
    <t>Juzgado Contravencional y Menor Cuantía Abangares</t>
  </si>
  <si>
    <t>II Circuito Judicial de Guanacaste</t>
  </si>
  <si>
    <t>Juzgado Contravencional y Pens. Alimen.II Circ. Jud. Guanacaste (Nicoya)</t>
  </si>
  <si>
    <t>Juzgado Contravencional y Menor Cuantía Nandayure</t>
  </si>
  <si>
    <t>Juzgado Contravencional y Pensiones Alimentarias Santa Cruz</t>
  </si>
  <si>
    <t>Juzgado Contravencional y Menor Cuantía Carrillo</t>
  </si>
  <si>
    <t>Juzgado Contravencional y Menor Cuantía Hojancha</t>
  </si>
  <si>
    <t>Juzgado Contravencional y Menor Cuantía Jicaral</t>
  </si>
  <si>
    <t>Circuito Judicial de Puntarenas</t>
  </si>
  <si>
    <t>Juzgado Pensiones Alimentarias Puntarenas</t>
  </si>
  <si>
    <t>Juzgado Contravencional y Menor Cuantía Esparza</t>
  </si>
  <si>
    <t>Juzgado Contravencional y Menor Cuantía Montes de Oro</t>
  </si>
  <si>
    <t>Juzgado Contravencional y Menor Cuantía Garabito</t>
  </si>
  <si>
    <t>Juzgado Contravencional y Menor Cuantía Cóbano</t>
  </si>
  <si>
    <t>Juzgado Contravencional y Menor Cuantía Aguirre</t>
  </si>
  <si>
    <t>Juzgado Contravencional y Menor Cuantía Parrita</t>
  </si>
  <si>
    <t>Juzgado Contravencional y Menor Cuantía Monteverde</t>
  </si>
  <si>
    <t>I Circuito Judicial de la Zona Sur</t>
  </si>
  <si>
    <t>Juzgado Pensiones Alimentarias I Circ. Jud. Zona Sur (Pérez Zeledón)</t>
  </si>
  <si>
    <t>Juzgado Contravencional y Menor Cuantía Buenos Aires</t>
  </si>
  <si>
    <t>II Circuito Judicial de la Zona Sur</t>
  </si>
  <si>
    <t>Juzgado de Cobro, Menor Cuantía y Contravencional Golfito</t>
  </si>
  <si>
    <t>Juzgado Contravencional y Menor Cuantía de Osa</t>
  </si>
  <si>
    <t>Juzgado Contravencional y Menor Cuantía II Circ. Jud. Zona Sur (Corredores)</t>
  </si>
  <si>
    <t>Juzgado Contravencional y Menor Cuantía Coto Brus</t>
  </si>
  <si>
    <t xml:space="preserve">Juzgado de Cobro, Menor Cuantía y Contrav. Golfito (Puerto Jiménez) </t>
  </si>
  <si>
    <t>I Circuito Judicial de la Zona Atlántica</t>
  </si>
  <si>
    <t xml:space="preserve">Juzgado Pensiones Alimentarias I Circ. Jud. Zona Atlántica (Limón) </t>
  </si>
  <si>
    <t>Juzgado Contravencional y Menor Cuantía Bribrí</t>
  </si>
  <si>
    <t>Juzgado Contravencional y Menor Cuantía Matina</t>
  </si>
  <si>
    <t>II Circuito Judicial de la Zona Atlántica</t>
  </si>
  <si>
    <t>Juzgado Pensiones Alimentarias II Circ. Jud. Zona Atlántica (Pococí)</t>
  </si>
  <si>
    <t>Juzgado Contravencional y Menor Cuantía Guácimo</t>
  </si>
  <si>
    <t>Juzgado Pensiones y Violencia Doméstica Siquirres</t>
  </si>
  <si>
    <t>Elaborado por: Sección de Estadística, Dirección de Planificación</t>
  </si>
  <si>
    <t>CUADRO N° 2</t>
  </si>
  <si>
    <t>MATERIA PENSIONES ALIMENTARIAS: ACTIVOS AL FINALIZAR PERÍODO</t>
  </si>
  <si>
    <t>POR: FASE DE LOS ACTIVOS</t>
  </si>
  <si>
    <t>DURANTE: 2016</t>
  </si>
  <si>
    <t>FASE DE LOS ACTIVOS</t>
  </si>
  <si>
    <t>Demanda</t>
  </si>
  <si>
    <t>Demostrativa</t>
  </si>
  <si>
    <t>Conclusiva</t>
  </si>
  <si>
    <t>Ejecución activa</t>
  </si>
  <si>
    <t>Ejecución pasiva</t>
  </si>
  <si>
    <t>Ejecución</t>
  </si>
  <si>
    <r>
      <t xml:space="preserve">Sin fase </t>
    </r>
    <r>
      <rPr>
        <b/>
        <vertAlign val="superscript"/>
        <sz val="12"/>
        <color indexed="8"/>
        <rFont val="Times New Roman"/>
        <family val="1"/>
      </rPr>
      <t>(1)</t>
    </r>
  </si>
  <si>
    <t xml:space="preserve">Juzgado Pensiones Alimentarias  I Circ. Jud. San José </t>
  </si>
  <si>
    <r>
      <t xml:space="preserve">Juzgado Pensiones y Violencia Doméstica Escazú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</si>
  <si>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Santa Ana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</si>
  <si>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Mora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</si>
  <si>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Puriscal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</si>
  <si>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Turrubares </t>
    </r>
    <r>
      <rPr>
        <vertAlign val="superscript"/>
        <sz val="12"/>
        <color indexed="8"/>
        <rFont val="Times New Roman"/>
        <family val="1"/>
      </rPr>
      <t>(2)</t>
    </r>
  </si>
  <si>
    <r>
      <t>Juzgado Pensiones Alimentarias II Circ. Jud. San José</t>
    </r>
    <r>
      <rPr>
        <vertAlign val="superscript"/>
        <sz val="12"/>
        <color indexed="8"/>
        <rFont val="Times New Roman"/>
        <family val="1"/>
      </rPr>
      <t xml:space="preserve">  (1)</t>
    </r>
  </si>
  <si>
    <r>
      <t xml:space="preserve">Juzgado Contravencional y Menor Cuantía Hatillo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</si>
  <si>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San Sebastián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</si>
  <si>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Alajuelita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</si>
  <si>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Aserrí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</si>
  <si>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Acosta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</si>
  <si>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Pensiones Alimentarias I Circ. Jud. Alajuela </t>
    </r>
    <r>
      <rPr>
        <vertAlign val="superscript"/>
        <sz val="12"/>
        <color indexed="8"/>
        <rFont val="Times New Roman"/>
        <family val="1"/>
      </rPr>
      <t>(1)</t>
    </r>
  </si>
  <si>
    <t xml:space="preserve">Juzgado Contravencional y Menor Cuantía Poás </t>
  </si>
  <si>
    <t xml:space="preserve">Juzgado Contravencional y Menor Cuantía San Mateo </t>
  </si>
  <si>
    <t xml:space="preserve">Juzgado Contravencional y Menor Cuantía Orotina </t>
  </si>
  <si>
    <t xml:space="preserve">Juzgado Contravencional y Menor Cuantía Upala </t>
  </si>
  <si>
    <t xml:space="preserve">Juzgado Contravencional y Menor Cuantía Los Chiles </t>
  </si>
  <si>
    <t xml:space="preserve">Juzgado Contravencional y Menor Cuantía Guatuso </t>
  </si>
  <si>
    <t xml:space="preserve">Juzgado Contravencional y Menor Cuantía La Fortuna </t>
  </si>
  <si>
    <t xml:space="preserve">Juzgado Contravencional y Menor Cuantía Zarcero </t>
  </si>
  <si>
    <t xml:space="preserve">Juzgado Contravencional y Menor Cuantía Valverde Vega </t>
  </si>
  <si>
    <t xml:space="preserve">Juzgado Contravencional y Menor Cuantía Naranjo </t>
  </si>
  <si>
    <t xml:space="preserve">Juzgado Contravencional y Menor Cuantía Palmares </t>
  </si>
  <si>
    <t xml:space="preserve">Juzgado Contravencional y Menor Cuantía Paraíso </t>
  </si>
  <si>
    <t xml:space="preserve">Juzgado Contravencional y Menor Cuantía Alvarado </t>
  </si>
  <si>
    <t xml:space="preserve">Juzgado Contravencional y Menor Cuantía Jiménez </t>
  </si>
  <si>
    <t xml:space="preserve">Juzgado Contravencional y Men Cuant. Tarrazú, Dota, y León Cortés </t>
  </si>
  <si>
    <r>
      <t xml:space="preserve">Juzgado Contravencional y Menor Cuantía San Rafael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</si>
  <si>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San Isidro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</si>
  <si>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Pensiones y Violencia Doméstica San Joaquín de Flores (PISAV) </t>
    </r>
    <r>
      <rPr>
        <vertAlign val="superscript"/>
        <sz val="12"/>
        <color indexed="8"/>
        <rFont val="Times New Roman"/>
        <family val="1"/>
      </rPr>
      <t>(3)</t>
    </r>
  </si>
  <si>
    <r>
      <t xml:space="preserve">Juzgado Contravencional y Menor Cuantía Santo Domingo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</si>
  <si>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Bagaces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</si>
  <si>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La Cruz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</si>
  <si>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Cañas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</si>
  <si>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Tilarán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</si>
  <si>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Abangares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</si>
  <si>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Nandayure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</si>
  <si>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Carrillo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</si>
  <si>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Hojancha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</si>
  <si>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Jicaral </t>
    </r>
    <r>
      <rPr>
        <vertAlign val="superscript"/>
        <sz val="12"/>
        <color indexed="8"/>
        <rFont val="Times New Roman"/>
        <family val="1"/>
      </rPr>
      <t>(2)</t>
    </r>
  </si>
  <si>
    <t xml:space="preserve">Juzgado Pensiones Alimentarias Puntarenas </t>
  </si>
  <si>
    <r>
      <t xml:space="preserve">Juzgado Contravencional y Menor Cuantía Esparza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</si>
  <si>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Montes de Oro </t>
    </r>
    <r>
      <rPr>
        <vertAlign val="superscript"/>
        <sz val="12"/>
        <color indexed="8"/>
        <rFont val="Times New Roman"/>
        <family val="1"/>
      </rPr>
      <t>(2)</t>
    </r>
  </si>
  <si>
    <t xml:space="preserve">Juzgado Contravencional y Menor Cuantía Garabito </t>
  </si>
  <si>
    <t xml:space="preserve">Juzgado Contravencional y Menor Cuantía Cóbano </t>
  </si>
  <si>
    <r>
      <t xml:space="preserve">Juzgado Contravencional y Menor Cuantía Aguirre </t>
    </r>
    <r>
      <rPr>
        <vertAlign val="superscript"/>
        <sz val="12"/>
        <color indexed="8"/>
        <rFont val="Times New Roman"/>
        <family val="1"/>
      </rPr>
      <t>(2)</t>
    </r>
  </si>
  <si>
    <r>
      <t xml:space="preserve">Juzgado Contravencional y Menor Cuantía Parrita </t>
    </r>
    <r>
      <rPr>
        <vertAlign val="superscript"/>
        <sz val="12"/>
        <color indexed="8"/>
        <rFont val="Times New Roman"/>
        <family val="1"/>
      </rPr>
      <t>(2)</t>
    </r>
  </si>
  <si>
    <t xml:space="preserve">Juzgado Contravencional y Menor Cuantía Monteverde </t>
  </si>
  <si>
    <r>
      <t xml:space="preserve">Juzgado Contravencional y Menor Cuantía Buenos Aires </t>
    </r>
    <r>
      <rPr>
        <vertAlign val="superscript"/>
        <sz val="12"/>
        <color indexed="8"/>
        <rFont val="Times New Roman"/>
        <family val="1"/>
      </rPr>
      <t>(2)</t>
    </r>
  </si>
  <si>
    <t xml:space="preserve">Juzgado Contravencional y Menor Cuantía Coto Brus </t>
  </si>
  <si>
    <t>Juzgado Pensiones Alimentarias I Circ. Jud. Zona Atlántica (Limón)</t>
  </si>
  <si>
    <t xml:space="preserve">Juzgado Contravencional y Menor Cuantía Bribrí </t>
  </si>
  <si>
    <t xml:space="preserve">Juzgado Contravencional y Menor Cuantía Matina </t>
  </si>
  <si>
    <t xml:space="preserve">Juzgado Contravencional y Menor Cuantía Guácimo </t>
  </si>
  <si>
    <r>
      <t xml:space="preserve">Juzgado Pensiones y Violencia Doméstica Siquirres </t>
    </r>
    <r>
      <rPr>
        <vertAlign val="superscript"/>
        <sz val="12"/>
        <color indexed="8"/>
        <rFont val="Times New Roman"/>
        <family val="1"/>
      </rPr>
      <t>(2)</t>
    </r>
  </si>
  <si>
    <t>1-/ El personal judicial del despacho no le asignó la información correspondiente a la fase y el estado del expediente dentro del Sistema Costarricense de Gestión de Despachos Judiciales.</t>
  </si>
  <si>
    <t>2-/ El despacho no cuenta con el Sistema Costarricense de Gestión de Despachos Judiciales, por lo que no es posible desglosar el circulante al finalizar por fase.</t>
  </si>
  <si>
    <t>3-/ En este despacho inicia el proceso de implantación del   Sistema Costarricense de Gestión de Despachos Judiciales en diciembre.</t>
  </si>
  <si>
    <t>CUADRO N° 3</t>
  </si>
  <si>
    <t>SEGÚN: PROVINCIA Y DESPACHO</t>
  </si>
  <si>
    <t>PROVINCIA Y DESPACHO</t>
  </si>
  <si>
    <t xml:space="preserve">ACTIVOS AL INICIAR PERÍODO </t>
  </si>
  <si>
    <t xml:space="preserve">ACTIVOS AL FINALIZAR PERÍODO </t>
  </si>
  <si>
    <t>CIRCULANTE POR ESTADO</t>
  </si>
  <si>
    <t>Trámite</t>
  </si>
  <si>
    <t>En alzada</t>
  </si>
  <si>
    <t>Total</t>
  </si>
  <si>
    <t>SAN JOSÉ</t>
  </si>
  <si>
    <t>ALAJUELA</t>
  </si>
  <si>
    <t>CARTAGO</t>
  </si>
  <si>
    <t>HEREDIA</t>
  </si>
  <si>
    <t>GUANACASTE</t>
  </si>
  <si>
    <t>PUNTARENAS</t>
  </si>
  <si>
    <t>LIMÓN</t>
  </si>
  <si>
    <t>CUADRO N° 4</t>
  </si>
  <si>
    <t>MATERIA DE PENSIONES ALIMENTARIAS: CIRCULANTE FINAL</t>
  </si>
  <si>
    <t>POR: TIPO DE FASE</t>
  </si>
  <si>
    <t>CIRCULANTE POR FASE</t>
  </si>
  <si>
    <t xml:space="preserve"> </t>
  </si>
  <si>
    <t>CUADRO N° 5</t>
  </si>
  <si>
    <t>MATERIA DE PENSIONES ALIMENTARIAS: CASOS TERMINADOS</t>
  </si>
  <si>
    <t>POR: MOTIVO DE TÉRMINO</t>
  </si>
  <si>
    <t>MOTIVO DE TÉRMINO</t>
  </si>
  <si>
    <t>Acumulado</t>
  </si>
  <si>
    <t>Archivo por Acuerdo de Partes</t>
  </si>
  <si>
    <t>Archivo a Solicitud de la Parte Actora</t>
  </si>
  <si>
    <t>Archivo Transcurrido tres meses</t>
  </si>
  <si>
    <t>Archivo Fallecimiento del acreedor o deudor</t>
  </si>
  <si>
    <t>Archivo de Consignación Voluntaria</t>
  </si>
  <si>
    <t>Archivo</t>
  </si>
  <si>
    <t>Desistimiento</t>
  </si>
  <si>
    <t>Devuelto a solicitud del despacho de origen</t>
  </si>
  <si>
    <t>Ejecución Cumplida</t>
  </si>
  <si>
    <t>Homologación de acuerdo / Conciliación</t>
  </si>
  <si>
    <t>Incompetencia</t>
  </si>
  <si>
    <t>No cumplió con prevención</t>
  </si>
  <si>
    <t>Remitido al Centro de Conciliación</t>
  </si>
  <si>
    <t>Resuelto por el Centro de Conciliación</t>
  </si>
  <si>
    <t>Sentencia Dictada    (Sin Lugar)</t>
  </si>
  <si>
    <t>Terminado por Inconsistencias(1)</t>
  </si>
  <si>
    <t>Otros Motivos</t>
  </si>
  <si>
    <r>
      <t>Juzgado Pensiones Alimentarias II Circ. Jud. San José</t>
    </r>
    <r>
      <rPr>
        <vertAlign val="superscript"/>
        <sz val="12"/>
        <color indexed="8"/>
        <rFont val="Times New Roman"/>
        <family val="1"/>
      </rPr>
      <t xml:space="preserve"> </t>
    </r>
  </si>
  <si>
    <t>Juzgado Pensiones Alimentarias I Circ. Jud. Alajuela</t>
  </si>
  <si>
    <r>
      <t xml:space="preserve">Juzgado Contravencional y Menor Cuantía La Cruz </t>
    </r>
    <r>
      <rPr>
        <vertAlign val="superscript"/>
        <sz val="12"/>
        <color indexed="8"/>
        <rFont val="Times New Roman"/>
        <family val="1"/>
      </rPr>
      <t>(1)</t>
    </r>
  </si>
  <si>
    <r>
      <t xml:space="preserve">Juzgado Contravencional y Menor Cuantía Bagaces </t>
    </r>
    <r>
      <rPr>
        <vertAlign val="superscript"/>
        <sz val="12"/>
        <color indexed="8"/>
        <rFont val="Times New Roman"/>
        <family val="1"/>
      </rPr>
      <t>(1)</t>
    </r>
  </si>
  <si>
    <t>3-/ En este despacho en diciembre inicia el proceso de implantación del Sistema Costarricense de Gestión de Despachos Judiciales.</t>
  </si>
  <si>
    <t>1-/ Asuntos terminados producto de la ejecución de inventario y sus correspondientes ajustes</t>
  </si>
  <si>
    <t>2-/ El despacho realizó inventario de expedientes activos, producto de este se incrementó la cantidad de Inactivos.</t>
  </si>
  <si>
    <t>1-/ En este despacho en diciembre inicia el proceso de implantación del Sistema Costarricense de Gestión de Despachos Judiciales.</t>
  </si>
  <si>
    <t>Juzgado Pensiones y Violencia Doméstica San Joaquín de Flores (PISAV)</t>
  </si>
  <si>
    <r>
      <t>Juzgado Pensiones y Violencia Doméstica San Joaquín de Flores (PISAV)</t>
    </r>
    <r>
      <rPr>
        <vertAlign val="superscript"/>
        <sz val="12"/>
        <color indexed="8"/>
        <rFont val="Times New Roman"/>
        <family val="1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</si>
</sst>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"/>
    <numFmt numFmtId="165" formatCode="&quot;VERDADERO&quot;;&quot;VERDADERO&quot;;&quot;FALSO&quot;"/>
    <numFmt numFmtId="166" formatCode="0_)"/>
  </numFmts>
  <fonts count="12" x14ac:knownFonts="1">
    <font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1" fillId="0" borderId="0" applyBorder="0" applyProtection="0"/>
  </cellStyleXfs>
  <cellXfs count="114">
    <xf numFmtId="0" fontId="0" fillId="0" borderId="0" xfId="0"/>
    <xf numFmtId="0" fontId="1" fillId="2" borderId="0" xfId="1" applyNumberFormat="1" applyFont="1" applyFill="1" applyAlignment="1"/>
    <xf numFmtId="0" fontId="2" fillId="3" borderId="0" xfId="1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3" fillId="2" borderId="0" xfId="1" applyNumberFormat="1" applyFont="1" applyFill="1" applyAlignment="1"/>
    <xf numFmtId="0" fontId="4" fillId="2" borderId="0" xfId="1" applyNumberFormat="1" applyFont="1" applyFill="1" applyAlignment="1">
      <alignment wrapText="1"/>
    </xf>
    <xf numFmtId="0" fontId="3" fillId="0" borderId="0" xfId="1" applyNumberFormat="1" applyFont="1" applyFill="1" applyAlignment="1"/>
    <xf numFmtId="0" fontId="4" fillId="0" borderId="0" xfId="1" applyNumberFormat="1" applyFont="1" applyFill="1" applyAlignment="1" applyProtection="1">
      <protection locked="0"/>
    </xf>
    <xf numFmtId="164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0" xfId="1" applyNumberFormat="1" applyFont="1" applyFill="1" applyAlignment="1" applyProtection="1">
      <protection locked="0"/>
    </xf>
    <xf numFmtId="164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/>
    <xf numFmtId="0" fontId="8" fillId="0" borderId="0" xfId="1" applyNumberFormat="1" applyFont="1" applyFill="1" applyAlignment="1" applyProtection="1">
      <protection locked="0"/>
    </xf>
    <xf numFmtId="0" fontId="8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/>
    <xf numFmtId="164" fontId="3" fillId="0" borderId="3" xfId="1" applyNumberFormat="1" applyFont="1" applyFill="1" applyBorder="1" applyAlignment="1">
      <alignment horizontal="center"/>
    </xf>
    <xf numFmtId="165" fontId="3" fillId="0" borderId="0" xfId="1" applyNumberFormat="1" applyFont="1" applyFill="1" applyAlignment="1"/>
    <xf numFmtId="164" fontId="5" fillId="0" borderId="1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fill"/>
    </xf>
    <xf numFmtId="164" fontId="4" fillId="0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/>
    <xf numFmtId="164" fontId="4" fillId="0" borderId="4" xfId="1" applyNumberFormat="1" applyFont="1" applyFill="1" applyBorder="1" applyAlignment="1">
      <alignment horizontal="left"/>
    </xf>
    <xf numFmtId="0" fontId="3" fillId="0" borderId="4" xfId="1" applyNumberFormat="1" applyFont="1" applyFill="1" applyBorder="1" applyAlignment="1"/>
    <xf numFmtId="0" fontId="3" fillId="0" borderId="4" xfId="1" applyNumberFormat="1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left"/>
    </xf>
    <xf numFmtId="0" fontId="3" fillId="0" borderId="5" xfId="1" applyNumberFormat="1" applyFont="1" applyFill="1" applyBorder="1" applyAlignment="1"/>
    <xf numFmtId="164" fontId="5" fillId="0" borderId="6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/>
    <xf numFmtId="164" fontId="3" fillId="0" borderId="7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/>
    <xf numFmtId="0" fontId="3" fillId="0" borderId="7" xfId="1" applyNumberFormat="1" applyFont="1" applyFill="1" applyBorder="1" applyAlignment="1"/>
    <xf numFmtId="164" fontId="5" fillId="0" borderId="3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6" xfId="1" applyNumberFormat="1" applyFont="1" applyFill="1" applyBorder="1" applyAlignment="1"/>
    <xf numFmtId="0" fontId="4" fillId="0" borderId="7" xfId="1" applyNumberFormat="1" applyFont="1" applyFill="1" applyBorder="1" applyAlignment="1"/>
    <xf numFmtId="0" fontId="4" fillId="0" borderId="8" xfId="1" applyNumberFormat="1" applyFont="1" applyFill="1" applyBorder="1" applyAlignment="1"/>
    <xf numFmtId="0" fontId="10" fillId="0" borderId="0" xfId="0" applyFont="1" applyFill="1" applyProtection="1">
      <protection locked="0"/>
    </xf>
    <xf numFmtId="166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166" fontId="11" fillId="0" borderId="0" xfId="0" applyNumberFormat="1" applyFont="1" applyFill="1" applyAlignment="1">
      <alignment horizontal="center"/>
    </xf>
    <xf numFmtId="166" fontId="10" fillId="0" borderId="0" xfId="0" applyNumberFormat="1" applyFont="1" applyFill="1"/>
    <xf numFmtId="14" fontId="10" fillId="0" borderId="7" xfId="0" applyNumberFormat="1" applyFont="1" applyFill="1" applyBorder="1" applyAlignment="1" applyProtection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fill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166" fontId="10" fillId="0" borderId="4" xfId="0" applyNumberFormat="1" applyFont="1" applyFill="1" applyBorder="1" applyAlignment="1" applyProtection="1">
      <alignment horizontal="center"/>
    </xf>
    <xf numFmtId="166" fontId="10" fillId="0" borderId="6" xfId="0" applyNumberFormat="1" applyFont="1" applyFill="1" applyBorder="1" applyAlignment="1" applyProtection="1">
      <alignment horizontal="center"/>
    </xf>
    <xf numFmtId="166" fontId="10" fillId="0" borderId="0" xfId="0" applyNumberFormat="1" applyFont="1" applyFill="1" applyBorder="1" applyAlignment="1" applyProtection="1">
      <alignment horizontal="center"/>
    </xf>
    <xf numFmtId="166" fontId="11" fillId="0" borderId="4" xfId="0" applyNumberFormat="1" applyFont="1" applyFill="1" applyBorder="1" applyAlignment="1" applyProtection="1"/>
    <xf numFmtId="166" fontId="11" fillId="0" borderId="6" xfId="0" applyNumberFormat="1" applyFont="1" applyFill="1" applyBorder="1" applyAlignment="1" applyProtection="1">
      <alignment horizontal="center"/>
    </xf>
    <xf numFmtId="0" fontId="11" fillId="0" borderId="6" xfId="0" applyFont="1" applyFill="1" applyBorder="1"/>
    <xf numFmtId="0" fontId="11" fillId="0" borderId="4" xfId="0" applyFont="1" applyFill="1" applyBorder="1"/>
    <xf numFmtId="166" fontId="10" fillId="0" borderId="4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6" fontId="11" fillId="0" borderId="4" xfId="0" applyNumberFormat="1" applyFont="1" applyFill="1" applyBorder="1" applyAlignment="1" applyProtection="1">
      <alignment horizontal="left"/>
    </xf>
    <xf numFmtId="0" fontId="11" fillId="0" borderId="5" xfId="0" applyFont="1" applyFill="1" applyBorder="1"/>
    <xf numFmtId="166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0" xfId="0" applyFont="1" applyFill="1" applyBorder="1" applyProtection="1">
      <protection hidden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0" xfId="1" applyNumberFormat="1" applyFont="1" applyFill="1" applyAlignment="1"/>
    <xf numFmtId="0" fontId="4" fillId="2" borderId="0" xfId="1" applyNumberFormat="1" applyFont="1" applyFill="1" applyAlignment="1">
      <alignment horizontal="left"/>
    </xf>
    <xf numFmtId="0" fontId="2" fillId="3" borderId="0" xfId="1" applyNumberFormat="1" applyFont="1" applyFill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vertical="center" wrapText="1"/>
    </xf>
    <xf numFmtId="0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0" fontId="4" fillId="0" borderId="23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 wrapText="1"/>
    </xf>
    <xf numFmtId="14" fontId="4" fillId="0" borderId="20" xfId="1" applyNumberFormat="1" applyFont="1" applyFill="1" applyBorder="1" applyAlignment="1">
      <alignment horizontal="center" vertical="center" wrapText="1"/>
    </xf>
    <xf numFmtId="14" fontId="4" fillId="0" borderId="25" xfId="1" applyNumberFormat="1" applyFont="1" applyFill="1" applyBorder="1" applyAlignment="1">
      <alignment horizontal="center" vertical="center" wrapText="1"/>
    </xf>
    <xf numFmtId="0" fontId="4" fillId="0" borderId="26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 vertical="center" wrapText="1"/>
    </xf>
    <xf numFmtId="0" fontId="4" fillId="0" borderId="27" xfId="1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NumberFormat="1" applyFont="1" applyFill="1" applyBorder="1" applyAlignment="1">
      <alignment horizontal="center" vertical="center" wrapText="1"/>
    </xf>
    <xf numFmtId="0" fontId="4" fillId="0" borderId="3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D\2016\Anuario%202016\Cuadros%20DEFINITIVOS%202016\IV%20Trimestre%202016\Digitaci&#243;n\No%20Penal\Digitaci&#243;n%20PA%202016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-1"/>
      <sheetName val="C-2-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"/>
      <sheetName val="C-13"/>
      <sheetName val="C-14"/>
      <sheetName val="C-15"/>
      <sheetName val="C-16"/>
      <sheetName val="C-17"/>
      <sheetName val="C-18"/>
      <sheetName val="C-19"/>
    </sheetNames>
    <sheetDataSet>
      <sheetData sheetId="0" refreshError="1"/>
      <sheetData sheetId="1">
        <row r="14">
          <cell r="BF14">
            <v>3836</v>
          </cell>
          <cell r="BG14">
            <v>1310</v>
          </cell>
          <cell r="BH14">
            <v>638</v>
          </cell>
          <cell r="BI14">
            <v>0</v>
          </cell>
          <cell r="BJ14">
            <v>939</v>
          </cell>
          <cell r="BK14">
            <v>1153</v>
          </cell>
          <cell r="BM14">
            <v>3596</v>
          </cell>
          <cell r="BN14">
            <v>42</v>
          </cell>
          <cell r="BO14">
            <v>54</v>
          </cell>
          <cell r="BP14">
            <v>0</v>
          </cell>
        </row>
        <row r="15">
          <cell r="BF15">
            <v>2107</v>
          </cell>
          <cell r="BG15">
            <v>583</v>
          </cell>
          <cell r="BH15">
            <v>178</v>
          </cell>
          <cell r="BI15">
            <v>0</v>
          </cell>
          <cell r="BJ15">
            <v>401</v>
          </cell>
          <cell r="BK15">
            <v>762</v>
          </cell>
          <cell r="BM15">
            <v>1705</v>
          </cell>
          <cell r="BN15">
            <v>0</v>
          </cell>
          <cell r="BO15">
            <v>0</v>
          </cell>
          <cell r="BP15">
            <v>0</v>
          </cell>
        </row>
        <row r="16">
          <cell r="BF16">
            <v>1337</v>
          </cell>
          <cell r="BG16">
            <v>295</v>
          </cell>
          <cell r="BH16">
            <v>819</v>
          </cell>
          <cell r="BI16">
            <v>0</v>
          </cell>
          <cell r="BJ16">
            <v>851</v>
          </cell>
          <cell r="BK16">
            <v>445</v>
          </cell>
          <cell r="BM16">
            <v>1155</v>
          </cell>
          <cell r="BN16">
            <v>0</v>
          </cell>
          <cell r="BO16">
            <v>0</v>
          </cell>
          <cell r="BP16">
            <v>0</v>
          </cell>
        </row>
        <row r="17">
          <cell r="BF17">
            <v>364</v>
          </cell>
          <cell r="BG17">
            <v>116</v>
          </cell>
          <cell r="BH17">
            <v>137</v>
          </cell>
          <cell r="BI17">
            <v>0</v>
          </cell>
          <cell r="BJ17">
            <v>94</v>
          </cell>
          <cell r="BK17">
            <v>163</v>
          </cell>
          <cell r="BM17">
            <v>360</v>
          </cell>
          <cell r="BN17">
            <v>0</v>
          </cell>
          <cell r="BO17">
            <v>0</v>
          </cell>
          <cell r="BP17">
            <v>0</v>
          </cell>
        </row>
        <row r="18">
          <cell r="BF18">
            <v>1902</v>
          </cell>
          <cell r="BG18">
            <v>622</v>
          </cell>
          <cell r="BH18">
            <v>148</v>
          </cell>
          <cell r="BI18">
            <v>0</v>
          </cell>
          <cell r="BJ18">
            <v>372</v>
          </cell>
          <cell r="BK18">
            <v>130</v>
          </cell>
          <cell r="BM18">
            <v>2170</v>
          </cell>
          <cell r="BN18">
            <v>0</v>
          </cell>
          <cell r="BO18">
            <v>0</v>
          </cell>
          <cell r="BP18">
            <v>0</v>
          </cell>
        </row>
        <row r="19">
          <cell r="BF19">
            <v>167</v>
          </cell>
          <cell r="BG19">
            <v>24</v>
          </cell>
          <cell r="BH19">
            <v>3</v>
          </cell>
          <cell r="BI19">
            <v>0</v>
          </cell>
          <cell r="BJ19">
            <v>20</v>
          </cell>
          <cell r="BK19">
            <v>68</v>
          </cell>
          <cell r="BM19">
            <v>106</v>
          </cell>
          <cell r="BN19">
            <v>0</v>
          </cell>
          <cell r="BO19">
            <v>0</v>
          </cell>
          <cell r="BP19">
            <v>0</v>
          </cell>
        </row>
        <row r="22">
          <cell r="BF22">
            <v>12928</v>
          </cell>
          <cell r="BG22">
            <v>3161</v>
          </cell>
          <cell r="BH22">
            <v>1662</v>
          </cell>
          <cell r="BI22">
            <v>1</v>
          </cell>
          <cell r="BJ22">
            <v>1858</v>
          </cell>
          <cell r="BK22">
            <v>204</v>
          </cell>
          <cell r="BM22">
            <v>15391</v>
          </cell>
          <cell r="BN22">
            <v>237</v>
          </cell>
          <cell r="BO22">
            <v>62</v>
          </cell>
          <cell r="BP22">
            <v>0</v>
          </cell>
        </row>
        <row r="25">
          <cell r="BF25">
            <v>3602</v>
          </cell>
          <cell r="BG25">
            <v>751</v>
          </cell>
          <cell r="BH25">
            <v>575</v>
          </cell>
          <cell r="BI25">
            <v>0</v>
          </cell>
          <cell r="BJ25">
            <v>610</v>
          </cell>
          <cell r="BK25">
            <v>901</v>
          </cell>
          <cell r="BM25">
            <v>3359</v>
          </cell>
          <cell r="BN25">
            <v>36</v>
          </cell>
          <cell r="BO25">
            <v>22</v>
          </cell>
          <cell r="BP25">
            <v>0</v>
          </cell>
        </row>
        <row r="26">
          <cell r="BF26">
            <v>1993</v>
          </cell>
          <cell r="BG26">
            <v>451</v>
          </cell>
          <cell r="BH26">
            <v>346</v>
          </cell>
          <cell r="BI26">
            <v>0</v>
          </cell>
          <cell r="BJ26">
            <v>295</v>
          </cell>
          <cell r="BK26">
            <v>494</v>
          </cell>
          <cell r="BM26">
            <v>2001</v>
          </cell>
          <cell r="BN26">
            <v>0</v>
          </cell>
          <cell r="BO26">
            <v>0</v>
          </cell>
          <cell r="BP26">
            <v>0</v>
          </cell>
        </row>
        <row r="27">
          <cell r="BF27">
            <v>1154</v>
          </cell>
          <cell r="BG27">
            <v>284</v>
          </cell>
          <cell r="BH27">
            <v>147</v>
          </cell>
          <cell r="BI27">
            <v>0</v>
          </cell>
          <cell r="BJ27">
            <v>258</v>
          </cell>
          <cell r="BK27">
            <v>204</v>
          </cell>
          <cell r="BM27">
            <v>1123</v>
          </cell>
          <cell r="BN27">
            <v>0</v>
          </cell>
          <cell r="BO27">
            <v>0</v>
          </cell>
          <cell r="BP27">
            <v>0</v>
          </cell>
        </row>
        <row r="28">
          <cell r="BF28">
            <v>3513</v>
          </cell>
          <cell r="BG28">
            <v>722</v>
          </cell>
          <cell r="BH28">
            <v>364</v>
          </cell>
          <cell r="BI28">
            <v>0</v>
          </cell>
          <cell r="BJ28">
            <v>505</v>
          </cell>
          <cell r="BK28">
            <v>890</v>
          </cell>
          <cell r="BM28">
            <v>3204</v>
          </cell>
          <cell r="BN28">
            <v>0</v>
          </cell>
          <cell r="BO28">
            <v>0</v>
          </cell>
          <cell r="BP28">
            <v>0</v>
          </cell>
        </row>
        <row r="29">
          <cell r="BF29">
            <v>8390</v>
          </cell>
          <cell r="BG29">
            <v>1978</v>
          </cell>
          <cell r="BH29">
            <v>1286</v>
          </cell>
          <cell r="BI29">
            <v>10</v>
          </cell>
          <cell r="BJ29">
            <v>1301</v>
          </cell>
          <cell r="BK29">
            <v>1203</v>
          </cell>
          <cell r="BM29">
            <v>8892</v>
          </cell>
          <cell r="BN29">
            <v>266</v>
          </cell>
          <cell r="BO29">
            <v>0</v>
          </cell>
          <cell r="BP29">
            <v>2</v>
          </cell>
        </row>
        <row r="30">
          <cell r="BF30">
            <v>3154</v>
          </cell>
          <cell r="BG30">
            <v>512</v>
          </cell>
          <cell r="BH30">
            <v>841</v>
          </cell>
          <cell r="BI30">
            <v>0</v>
          </cell>
          <cell r="BJ30">
            <v>1858</v>
          </cell>
          <cell r="BK30">
            <v>48</v>
          </cell>
          <cell r="BM30">
            <v>2601</v>
          </cell>
          <cell r="BN30">
            <v>0</v>
          </cell>
          <cell r="BO30">
            <v>0</v>
          </cell>
          <cell r="BP30">
            <v>0</v>
          </cell>
        </row>
        <row r="31">
          <cell r="BF31">
            <v>667</v>
          </cell>
          <cell r="BG31">
            <v>135</v>
          </cell>
          <cell r="BH31">
            <v>146</v>
          </cell>
          <cell r="BI31">
            <v>0</v>
          </cell>
          <cell r="BJ31">
            <v>118</v>
          </cell>
          <cell r="BK31">
            <v>113</v>
          </cell>
          <cell r="BM31">
            <v>717</v>
          </cell>
          <cell r="BN31">
            <v>0</v>
          </cell>
          <cell r="BO31">
            <v>0</v>
          </cell>
          <cell r="BP31">
            <v>0</v>
          </cell>
        </row>
        <row r="34">
          <cell r="BF34">
            <v>8170</v>
          </cell>
          <cell r="BG34">
            <v>2277</v>
          </cell>
          <cell r="BH34">
            <v>1063</v>
          </cell>
          <cell r="BI34">
            <v>4</v>
          </cell>
          <cell r="BJ34">
            <v>771</v>
          </cell>
          <cell r="BK34">
            <v>1335</v>
          </cell>
          <cell r="BM34">
            <v>9052</v>
          </cell>
          <cell r="BN34">
            <v>356</v>
          </cell>
          <cell r="BO34">
            <v>0</v>
          </cell>
          <cell r="BP34">
            <v>0</v>
          </cell>
        </row>
        <row r="35">
          <cell r="BF35">
            <v>805</v>
          </cell>
          <cell r="BG35">
            <v>176</v>
          </cell>
          <cell r="BH35">
            <v>162</v>
          </cell>
          <cell r="BI35">
            <v>0</v>
          </cell>
          <cell r="BJ35">
            <v>139</v>
          </cell>
          <cell r="BK35">
            <v>207</v>
          </cell>
          <cell r="BM35">
            <v>791</v>
          </cell>
          <cell r="BN35">
            <v>5</v>
          </cell>
          <cell r="BO35">
            <v>1</v>
          </cell>
          <cell r="BP35">
            <v>0</v>
          </cell>
        </row>
        <row r="36">
          <cell r="BF36">
            <v>866</v>
          </cell>
          <cell r="BG36">
            <v>145</v>
          </cell>
          <cell r="BH36">
            <v>78</v>
          </cell>
          <cell r="BI36">
            <v>0</v>
          </cell>
          <cell r="BJ36">
            <v>74</v>
          </cell>
          <cell r="BK36">
            <v>166</v>
          </cell>
          <cell r="BM36">
            <v>848</v>
          </cell>
          <cell r="BN36">
            <v>1</v>
          </cell>
          <cell r="BO36">
            <v>0</v>
          </cell>
          <cell r="BP36">
            <v>0</v>
          </cell>
        </row>
        <row r="37">
          <cell r="BF37">
            <v>160</v>
          </cell>
          <cell r="BG37">
            <v>41</v>
          </cell>
          <cell r="BH37">
            <v>10</v>
          </cell>
          <cell r="BI37">
            <v>0</v>
          </cell>
          <cell r="BJ37">
            <v>33</v>
          </cell>
          <cell r="BK37">
            <v>28</v>
          </cell>
          <cell r="BM37">
            <v>149</v>
          </cell>
          <cell r="BN37">
            <v>0</v>
          </cell>
          <cell r="BO37">
            <v>1</v>
          </cell>
          <cell r="BP37">
            <v>0</v>
          </cell>
        </row>
        <row r="38">
          <cell r="BF38">
            <v>859</v>
          </cell>
          <cell r="BG38">
            <v>251</v>
          </cell>
          <cell r="BH38">
            <v>122</v>
          </cell>
          <cell r="BI38">
            <v>0</v>
          </cell>
          <cell r="BJ38">
            <v>161</v>
          </cell>
          <cell r="BK38">
            <v>166</v>
          </cell>
          <cell r="BM38">
            <v>890</v>
          </cell>
          <cell r="BN38">
            <v>13</v>
          </cell>
          <cell r="BO38">
            <v>2</v>
          </cell>
          <cell r="BP38">
            <v>0</v>
          </cell>
        </row>
        <row r="41">
          <cell r="BF41">
            <v>6215</v>
          </cell>
          <cell r="BG41">
            <v>1258</v>
          </cell>
          <cell r="BH41">
            <v>1107</v>
          </cell>
          <cell r="BI41">
            <v>2</v>
          </cell>
          <cell r="BJ41">
            <v>1332</v>
          </cell>
          <cell r="BK41">
            <v>1704</v>
          </cell>
          <cell r="BM41">
            <v>5110</v>
          </cell>
          <cell r="BN41">
            <v>400</v>
          </cell>
          <cell r="BO41">
            <v>36</v>
          </cell>
          <cell r="BP41">
            <v>0</v>
          </cell>
        </row>
        <row r="42">
          <cell r="BF42">
            <v>1817</v>
          </cell>
          <cell r="BG42">
            <v>424</v>
          </cell>
          <cell r="BH42">
            <v>494</v>
          </cell>
          <cell r="BI42">
            <v>0</v>
          </cell>
          <cell r="BJ42">
            <v>511</v>
          </cell>
          <cell r="BK42">
            <v>879</v>
          </cell>
          <cell r="BM42">
            <v>1332</v>
          </cell>
          <cell r="BN42">
            <v>13</v>
          </cell>
          <cell r="BO42">
            <v>0</v>
          </cell>
          <cell r="BP42">
            <v>0</v>
          </cell>
        </row>
        <row r="43">
          <cell r="BF43">
            <v>884</v>
          </cell>
          <cell r="BG43">
            <v>228</v>
          </cell>
          <cell r="BH43">
            <v>72</v>
          </cell>
          <cell r="BI43">
            <v>0</v>
          </cell>
          <cell r="BJ43">
            <v>240</v>
          </cell>
          <cell r="BK43">
            <v>42</v>
          </cell>
          <cell r="BM43">
            <v>900</v>
          </cell>
          <cell r="BN43">
            <v>0</v>
          </cell>
          <cell r="BO43">
            <v>2</v>
          </cell>
          <cell r="BP43">
            <v>0</v>
          </cell>
        </row>
        <row r="44">
          <cell r="BF44">
            <v>249</v>
          </cell>
          <cell r="BG44">
            <v>184</v>
          </cell>
          <cell r="BH44">
            <v>32</v>
          </cell>
          <cell r="BI44">
            <v>1</v>
          </cell>
          <cell r="BJ44">
            <v>86</v>
          </cell>
          <cell r="BK44">
            <v>94</v>
          </cell>
          <cell r="BM44">
            <v>284</v>
          </cell>
          <cell r="BN44">
            <v>1</v>
          </cell>
          <cell r="BO44">
            <v>1</v>
          </cell>
          <cell r="BP44">
            <v>0</v>
          </cell>
        </row>
        <row r="45">
          <cell r="BF45">
            <v>972</v>
          </cell>
          <cell r="BG45">
            <v>306</v>
          </cell>
          <cell r="BH45">
            <v>192</v>
          </cell>
          <cell r="BI45">
            <v>0</v>
          </cell>
          <cell r="BJ45">
            <v>202</v>
          </cell>
          <cell r="BK45">
            <v>381</v>
          </cell>
          <cell r="BM45">
            <v>882</v>
          </cell>
          <cell r="BN45">
            <v>4</v>
          </cell>
          <cell r="BO45">
            <v>1</v>
          </cell>
          <cell r="BP45">
            <v>0</v>
          </cell>
        </row>
        <row r="48">
          <cell r="BF48">
            <v>2208</v>
          </cell>
          <cell r="BG48">
            <v>547</v>
          </cell>
          <cell r="BH48">
            <v>296</v>
          </cell>
          <cell r="BI48">
            <v>0</v>
          </cell>
          <cell r="BJ48">
            <v>403</v>
          </cell>
          <cell r="BK48">
            <v>124</v>
          </cell>
          <cell r="BM48">
            <v>2459</v>
          </cell>
          <cell r="BN48">
            <v>57</v>
          </cell>
          <cell r="BO48">
            <v>8</v>
          </cell>
          <cell r="BP48">
            <v>0</v>
          </cell>
        </row>
        <row r="49">
          <cell r="BF49">
            <v>293</v>
          </cell>
          <cell r="BG49">
            <v>82</v>
          </cell>
          <cell r="BH49">
            <v>59</v>
          </cell>
          <cell r="BI49">
            <v>0</v>
          </cell>
          <cell r="BJ49">
            <v>53</v>
          </cell>
          <cell r="BK49">
            <v>49</v>
          </cell>
          <cell r="BM49">
            <v>328</v>
          </cell>
          <cell r="BN49">
            <v>2</v>
          </cell>
          <cell r="BO49">
            <v>2</v>
          </cell>
          <cell r="BP49">
            <v>0</v>
          </cell>
        </row>
        <row r="50">
          <cell r="BF50">
            <v>836</v>
          </cell>
          <cell r="BG50">
            <v>138</v>
          </cell>
          <cell r="BH50">
            <v>169</v>
          </cell>
          <cell r="BI50">
            <v>0</v>
          </cell>
          <cell r="BJ50">
            <v>456</v>
          </cell>
          <cell r="BK50">
            <v>149</v>
          </cell>
          <cell r="BM50">
            <v>535</v>
          </cell>
          <cell r="BN50">
            <v>3</v>
          </cell>
          <cell r="BO50">
            <v>0</v>
          </cell>
          <cell r="BP50">
            <v>0</v>
          </cell>
        </row>
        <row r="51">
          <cell r="BF51">
            <v>1957</v>
          </cell>
          <cell r="BG51">
            <v>14</v>
          </cell>
          <cell r="BH51">
            <v>55</v>
          </cell>
          <cell r="BI51">
            <v>0</v>
          </cell>
          <cell r="BJ51">
            <v>216</v>
          </cell>
          <cell r="BK51">
            <v>0</v>
          </cell>
          <cell r="BM51">
            <v>1769</v>
          </cell>
          <cell r="BN51">
            <v>41</v>
          </cell>
          <cell r="BO51">
            <v>0</v>
          </cell>
          <cell r="BP51">
            <v>0</v>
          </cell>
        </row>
        <row r="52">
          <cell r="BF52">
            <v>1514</v>
          </cell>
          <cell r="BG52">
            <v>687</v>
          </cell>
          <cell r="BH52">
            <v>211</v>
          </cell>
          <cell r="BI52">
            <v>0</v>
          </cell>
          <cell r="BJ52">
            <v>482</v>
          </cell>
          <cell r="BK52">
            <v>0</v>
          </cell>
          <cell r="BM52">
            <v>1909</v>
          </cell>
          <cell r="BN52">
            <v>4</v>
          </cell>
          <cell r="BO52">
            <v>17</v>
          </cell>
          <cell r="BP52">
            <v>0</v>
          </cell>
        </row>
        <row r="53">
          <cell r="BF53">
            <v>1392</v>
          </cell>
          <cell r="BG53">
            <v>401</v>
          </cell>
          <cell r="BH53">
            <v>163</v>
          </cell>
          <cell r="BI53">
            <v>0</v>
          </cell>
          <cell r="BJ53">
            <v>202</v>
          </cell>
          <cell r="BK53">
            <v>51</v>
          </cell>
          <cell r="BM53">
            <v>1640</v>
          </cell>
          <cell r="BN53">
            <v>47</v>
          </cell>
          <cell r="BO53">
            <v>16</v>
          </cell>
          <cell r="BP53">
            <v>0</v>
          </cell>
        </row>
        <row r="54">
          <cell r="BF54">
            <v>1089</v>
          </cell>
          <cell r="BG54">
            <v>186</v>
          </cell>
          <cell r="BH54">
            <v>225</v>
          </cell>
          <cell r="BI54">
            <v>0</v>
          </cell>
          <cell r="BJ54">
            <v>220</v>
          </cell>
          <cell r="BK54">
            <v>200</v>
          </cell>
          <cell r="BM54">
            <v>1042</v>
          </cell>
          <cell r="BN54">
            <v>13</v>
          </cell>
          <cell r="BO54">
            <v>25</v>
          </cell>
          <cell r="BP54">
            <v>0</v>
          </cell>
        </row>
        <row r="57">
          <cell r="BF57">
            <v>10042</v>
          </cell>
          <cell r="BG57">
            <v>2036</v>
          </cell>
          <cell r="BH57">
            <v>1007</v>
          </cell>
          <cell r="BI57">
            <v>13</v>
          </cell>
          <cell r="BJ57">
            <v>1320</v>
          </cell>
          <cell r="BK57">
            <v>2579</v>
          </cell>
          <cell r="BM57">
            <v>9183</v>
          </cell>
          <cell r="BN57">
            <v>3</v>
          </cell>
          <cell r="BO57">
            <v>13</v>
          </cell>
          <cell r="BP57">
            <v>0</v>
          </cell>
        </row>
        <row r="58">
          <cell r="BF58">
            <v>3284</v>
          </cell>
          <cell r="BG58">
            <v>943</v>
          </cell>
          <cell r="BH58">
            <v>305</v>
          </cell>
          <cell r="BI58">
            <v>0</v>
          </cell>
          <cell r="BJ58">
            <v>437</v>
          </cell>
          <cell r="BK58">
            <v>711</v>
          </cell>
          <cell r="BM58">
            <v>3366</v>
          </cell>
          <cell r="BN58">
            <v>18</v>
          </cell>
          <cell r="BO58">
            <v>0</v>
          </cell>
          <cell r="BP58">
            <v>0</v>
          </cell>
        </row>
        <row r="59">
          <cell r="BF59">
            <v>2136</v>
          </cell>
          <cell r="BG59">
            <v>569</v>
          </cell>
          <cell r="BH59">
            <v>292</v>
          </cell>
          <cell r="BI59">
            <v>1</v>
          </cell>
          <cell r="BJ59">
            <v>586</v>
          </cell>
          <cell r="BK59">
            <v>194</v>
          </cell>
          <cell r="BM59">
            <v>2180</v>
          </cell>
          <cell r="BN59">
            <v>18</v>
          </cell>
          <cell r="BO59">
            <v>20</v>
          </cell>
          <cell r="BP59">
            <v>0</v>
          </cell>
        </row>
        <row r="60">
          <cell r="BF60">
            <v>417</v>
          </cell>
          <cell r="BG60">
            <v>97</v>
          </cell>
          <cell r="BH60">
            <v>34</v>
          </cell>
          <cell r="BI60">
            <v>0</v>
          </cell>
          <cell r="BJ60">
            <v>60</v>
          </cell>
          <cell r="BK60">
            <v>100</v>
          </cell>
          <cell r="BM60">
            <v>386</v>
          </cell>
          <cell r="BN60">
            <v>2</v>
          </cell>
          <cell r="BO60">
            <v>0</v>
          </cell>
          <cell r="BP60">
            <v>0</v>
          </cell>
        </row>
        <row r="61">
          <cell r="BF61">
            <v>3885</v>
          </cell>
          <cell r="BG61">
            <v>646</v>
          </cell>
          <cell r="BH61">
            <v>645</v>
          </cell>
          <cell r="BI61">
            <v>0</v>
          </cell>
          <cell r="BJ61">
            <v>515</v>
          </cell>
          <cell r="BK61">
            <v>1596</v>
          </cell>
          <cell r="BM61">
            <v>3052</v>
          </cell>
          <cell r="BN61">
            <v>13</v>
          </cell>
          <cell r="BO61">
            <v>0</v>
          </cell>
          <cell r="BP61">
            <v>0</v>
          </cell>
        </row>
        <row r="62">
          <cell r="BF62">
            <v>692</v>
          </cell>
          <cell r="BG62">
            <v>144</v>
          </cell>
          <cell r="BH62">
            <v>161</v>
          </cell>
          <cell r="BI62">
            <v>0</v>
          </cell>
          <cell r="BJ62">
            <v>231</v>
          </cell>
          <cell r="BK62">
            <v>40</v>
          </cell>
          <cell r="BM62">
            <v>717</v>
          </cell>
          <cell r="BN62">
            <v>6</v>
          </cell>
          <cell r="BO62">
            <v>3</v>
          </cell>
          <cell r="BP62">
            <v>0</v>
          </cell>
        </row>
        <row r="63">
          <cell r="BF63">
            <v>1121</v>
          </cell>
          <cell r="BG63">
            <v>165</v>
          </cell>
          <cell r="BH63">
            <v>158</v>
          </cell>
          <cell r="BI63">
            <v>0</v>
          </cell>
          <cell r="BJ63">
            <v>532</v>
          </cell>
          <cell r="BK63">
            <v>18</v>
          </cell>
          <cell r="BM63">
            <v>891</v>
          </cell>
          <cell r="BN63">
            <v>3</v>
          </cell>
          <cell r="BO63">
            <v>0</v>
          </cell>
          <cell r="BP63">
            <v>0</v>
          </cell>
        </row>
        <row r="66">
          <cell r="BF66">
            <v>8977</v>
          </cell>
          <cell r="BG66">
            <v>1793</v>
          </cell>
          <cell r="BH66">
            <v>370</v>
          </cell>
          <cell r="BI66">
            <v>0</v>
          </cell>
          <cell r="BJ66">
            <v>1106</v>
          </cell>
          <cell r="BK66">
            <v>2898</v>
          </cell>
          <cell r="BM66">
            <v>6892</v>
          </cell>
          <cell r="BN66">
            <v>244</v>
          </cell>
          <cell r="BO66">
            <v>0</v>
          </cell>
          <cell r="BP66">
            <v>0</v>
          </cell>
        </row>
        <row r="67">
          <cell r="BF67">
            <v>1293</v>
          </cell>
          <cell r="BG67">
            <v>343</v>
          </cell>
          <cell r="BH67">
            <v>63</v>
          </cell>
          <cell r="BI67">
            <v>0</v>
          </cell>
          <cell r="BJ67">
            <v>350</v>
          </cell>
          <cell r="BK67">
            <v>496</v>
          </cell>
          <cell r="BM67">
            <v>853</v>
          </cell>
          <cell r="BN67">
            <v>0</v>
          </cell>
          <cell r="BO67">
            <v>0</v>
          </cell>
          <cell r="BP67">
            <v>0</v>
          </cell>
        </row>
        <row r="68">
          <cell r="BF68">
            <v>785</v>
          </cell>
          <cell r="BG68">
            <v>188</v>
          </cell>
          <cell r="BH68">
            <v>23</v>
          </cell>
          <cell r="BI68">
            <v>0</v>
          </cell>
          <cell r="BJ68">
            <v>110</v>
          </cell>
          <cell r="BK68">
            <v>24</v>
          </cell>
          <cell r="BM68">
            <v>862</v>
          </cell>
          <cell r="BN68">
            <v>0</v>
          </cell>
          <cell r="BO68">
            <v>0</v>
          </cell>
          <cell r="BP68">
            <v>0</v>
          </cell>
        </row>
        <row r="69">
          <cell r="BF69">
            <v>2838</v>
          </cell>
          <cell r="BG69">
            <v>634</v>
          </cell>
          <cell r="BH69">
            <v>493</v>
          </cell>
          <cell r="BI69">
            <v>0</v>
          </cell>
          <cell r="BJ69">
            <v>430</v>
          </cell>
          <cell r="BK69">
            <v>941</v>
          </cell>
          <cell r="BM69">
            <v>2585</v>
          </cell>
          <cell r="BN69">
            <v>8</v>
          </cell>
          <cell r="BO69">
            <v>1</v>
          </cell>
          <cell r="BP69">
            <v>0</v>
          </cell>
        </row>
        <row r="70">
          <cell r="BF70">
            <v>2352</v>
          </cell>
          <cell r="BG70">
            <v>553</v>
          </cell>
          <cell r="BH70">
            <v>292</v>
          </cell>
          <cell r="BI70">
            <v>0</v>
          </cell>
          <cell r="BJ70">
            <v>298</v>
          </cell>
          <cell r="BK70">
            <v>311</v>
          </cell>
          <cell r="BM70">
            <v>2479</v>
          </cell>
          <cell r="BN70">
            <v>88</v>
          </cell>
          <cell r="BO70">
            <v>21</v>
          </cell>
          <cell r="BP70">
            <v>0</v>
          </cell>
        </row>
        <row r="71">
          <cell r="BF71">
            <v>1286</v>
          </cell>
          <cell r="BG71">
            <v>238</v>
          </cell>
          <cell r="BH71">
            <v>18</v>
          </cell>
          <cell r="BI71">
            <v>0</v>
          </cell>
          <cell r="BJ71">
            <v>172</v>
          </cell>
          <cell r="BK71">
            <v>39</v>
          </cell>
          <cell r="BM71">
            <v>1331</v>
          </cell>
          <cell r="BN71">
            <v>0</v>
          </cell>
          <cell r="BO71">
            <v>0</v>
          </cell>
          <cell r="BP71">
            <v>0</v>
          </cell>
        </row>
        <row r="74">
          <cell r="BF74">
            <v>4035</v>
          </cell>
          <cell r="BG74">
            <v>778</v>
          </cell>
          <cell r="BH74">
            <v>233</v>
          </cell>
          <cell r="BI74">
            <v>3</v>
          </cell>
          <cell r="BJ74">
            <v>328</v>
          </cell>
          <cell r="BK74">
            <v>1356</v>
          </cell>
          <cell r="BM74">
            <v>3324</v>
          </cell>
          <cell r="BN74">
            <v>41</v>
          </cell>
          <cell r="BO74">
            <v>0</v>
          </cell>
          <cell r="BP74">
            <v>0</v>
          </cell>
        </row>
        <row r="75">
          <cell r="BF75">
            <v>930</v>
          </cell>
          <cell r="BG75">
            <v>266</v>
          </cell>
          <cell r="BH75">
            <v>61</v>
          </cell>
          <cell r="BI75">
            <v>1</v>
          </cell>
          <cell r="BJ75">
            <v>175</v>
          </cell>
          <cell r="BK75">
            <v>182</v>
          </cell>
          <cell r="BM75">
            <v>897</v>
          </cell>
          <cell r="BN75">
            <v>1</v>
          </cell>
          <cell r="BO75">
            <v>3</v>
          </cell>
          <cell r="BP75">
            <v>0</v>
          </cell>
        </row>
        <row r="76">
          <cell r="BF76">
            <v>796</v>
          </cell>
          <cell r="BG76">
            <v>177</v>
          </cell>
          <cell r="BH76">
            <v>97</v>
          </cell>
          <cell r="BI76">
            <v>0</v>
          </cell>
          <cell r="BJ76">
            <v>73</v>
          </cell>
          <cell r="BK76">
            <v>344</v>
          </cell>
          <cell r="BM76">
            <v>653</v>
          </cell>
          <cell r="BN76">
            <v>0</v>
          </cell>
          <cell r="BO76">
            <v>0</v>
          </cell>
          <cell r="BP76">
            <v>0</v>
          </cell>
        </row>
        <row r="77">
          <cell r="BF77">
            <v>1643</v>
          </cell>
          <cell r="BG77">
            <v>298</v>
          </cell>
          <cell r="BH77">
            <v>158</v>
          </cell>
          <cell r="BI77">
            <v>0</v>
          </cell>
          <cell r="BJ77">
            <v>392</v>
          </cell>
          <cell r="BK77">
            <v>166</v>
          </cell>
          <cell r="BM77">
            <v>1541</v>
          </cell>
          <cell r="BN77">
            <v>0</v>
          </cell>
          <cell r="BO77">
            <v>0</v>
          </cell>
          <cell r="BP77">
            <v>0</v>
          </cell>
        </row>
        <row r="78">
          <cell r="BF78">
            <v>873</v>
          </cell>
          <cell r="BG78">
            <v>136</v>
          </cell>
          <cell r="BH78">
            <v>15</v>
          </cell>
          <cell r="BI78">
            <v>0</v>
          </cell>
          <cell r="BJ78">
            <v>147</v>
          </cell>
          <cell r="BK78">
            <v>0</v>
          </cell>
          <cell r="BM78">
            <v>867</v>
          </cell>
          <cell r="BN78">
            <v>10</v>
          </cell>
          <cell r="BO78">
            <v>0</v>
          </cell>
          <cell r="BP78">
            <v>0</v>
          </cell>
        </row>
        <row r="79">
          <cell r="BF79">
            <v>639</v>
          </cell>
          <cell r="BG79">
            <v>141</v>
          </cell>
          <cell r="BH79">
            <v>38</v>
          </cell>
          <cell r="BI79">
            <v>0</v>
          </cell>
          <cell r="BJ79">
            <v>76</v>
          </cell>
          <cell r="BK79">
            <v>0</v>
          </cell>
          <cell r="BM79">
            <v>742</v>
          </cell>
          <cell r="BN79">
            <v>0</v>
          </cell>
          <cell r="BO79">
            <v>0</v>
          </cell>
          <cell r="BP79">
            <v>0</v>
          </cell>
        </row>
        <row r="82">
          <cell r="BF82">
            <v>2761</v>
          </cell>
          <cell r="BG82">
            <v>430</v>
          </cell>
          <cell r="BH82">
            <v>1335</v>
          </cell>
          <cell r="BI82">
            <v>0</v>
          </cell>
          <cell r="BJ82">
            <v>1960</v>
          </cell>
          <cell r="BK82">
            <v>3</v>
          </cell>
          <cell r="BM82">
            <v>2518</v>
          </cell>
          <cell r="BN82">
            <v>21</v>
          </cell>
          <cell r="BO82">
            <v>24</v>
          </cell>
          <cell r="BP82">
            <v>0</v>
          </cell>
        </row>
        <row r="83">
          <cell r="BF83">
            <v>273</v>
          </cell>
          <cell r="BG83">
            <v>119</v>
          </cell>
          <cell r="BH83">
            <v>47</v>
          </cell>
          <cell r="BI83">
            <v>0</v>
          </cell>
          <cell r="BJ83">
            <v>144</v>
          </cell>
          <cell r="BK83">
            <v>45</v>
          </cell>
          <cell r="BM83">
            <v>250</v>
          </cell>
          <cell r="BN83">
            <v>0</v>
          </cell>
          <cell r="BO83">
            <v>0</v>
          </cell>
          <cell r="BP83">
            <v>0</v>
          </cell>
        </row>
        <row r="84">
          <cell r="BF84">
            <v>1852</v>
          </cell>
          <cell r="BG84">
            <v>457</v>
          </cell>
          <cell r="BH84">
            <v>164</v>
          </cell>
          <cell r="BI84">
            <v>0</v>
          </cell>
          <cell r="BJ84">
            <v>392</v>
          </cell>
          <cell r="BK84">
            <v>191</v>
          </cell>
          <cell r="BM84">
            <v>1731</v>
          </cell>
          <cell r="BN84">
            <v>159</v>
          </cell>
          <cell r="BO84">
            <v>0</v>
          </cell>
          <cell r="BP84">
            <v>0</v>
          </cell>
        </row>
        <row r="85">
          <cell r="BF85">
            <v>1647</v>
          </cell>
          <cell r="BG85">
            <v>281</v>
          </cell>
          <cell r="BH85">
            <v>24</v>
          </cell>
          <cell r="BI85">
            <v>0</v>
          </cell>
          <cell r="BJ85">
            <v>302</v>
          </cell>
          <cell r="BK85">
            <v>0</v>
          </cell>
          <cell r="BM85">
            <v>1650</v>
          </cell>
          <cell r="BN85">
            <v>0</v>
          </cell>
          <cell r="BO85">
            <v>0</v>
          </cell>
          <cell r="BP85">
            <v>0</v>
          </cell>
        </row>
        <row r="86">
          <cell r="BF86">
            <v>200</v>
          </cell>
          <cell r="BG86">
            <v>40</v>
          </cell>
          <cell r="BH86">
            <v>42</v>
          </cell>
          <cell r="BI86">
            <v>0</v>
          </cell>
          <cell r="BJ86">
            <v>40</v>
          </cell>
          <cell r="BK86">
            <v>0</v>
          </cell>
          <cell r="BM86">
            <v>242</v>
          </cell>
          <cell r="BN86">
            <v>0</v>
          </cell>
          <cell r="BO86">
            <v>0</v>
          </cell>
          <cell r="BP86">
            <v>0</v>
          </cell>
        </row>
        <row r="87">
          <cell r="BF87">
            <v>545</v>
          </cell>
          <cell r="BG87">
            <v>118</v>
          </cell>
          <cell r="BH87">
            <v>57</v>
          </cell>
          <cell r="BI87">
            <v>0</v>
          </cell>
          <cell r="BJ87">
            <v>59</v>
          </cell>
          <cell r="BK87">
            <v>126</v>
          </cell>
          <cell r="BM87">
            <v>535</v>
          </cell>
          <cell r="BN87">
            <v>0</v>
          </cell>
          <cell r="BO87">
            <v>0</v>
          </cell>
          <cell r="BP87">
            <v>0</v>
          </cell>
        </row>
        <row r="90">
          <cell r="BF90">
            <v>4636</v>
          </cell>
          <cell r="BG90">
            <v>1082</v>
          </cell>
          <cell r="BH90">
            <v>1093</v>
          </cell>
          <cell r="BI90">
            <v>3</v>
          </cell>
          <cell r="BJ90">
            <v>1031</v>
          </cell>
          <cell r="BK90">
            <v>916</v>
          </cell>
          <cell r="BM90">
            <v>4827</v>
          </cell>
          <cell r="BN90">
            <v>4</v>
          </cell>
          <cell r="BO90">
            <v>36</v>
          </cell>
          <cell r="BP90">
            <v>0</v>
          </cell>
        </row>
        <row r="91">
          <cell r="BF91">
            <v>1236</v>
          </cell>
          <cell r="BG91">
            <v>341</v>
          </cell>
          <cell r="BH91">
            <v>261</v>
          </cell>
          <cell r="BI91">
            <v>0</v>
          </cell>
          <cell r="BJ91">
            <v>256</v>
          </cell>
          <cell r="BK91">
            <v>75</v>
          </cell>
          <cell r="BM91">
            <v>1507</v>
          </cell>
          <cell r="BN91">
            <v>0</v>
          </cell>
          <cell r="BO91">
            <v>0</v>
          </cell>
          <cell r="BP91">
            <v>0</v>
          </cell>
        </row>
        <row r="92">
          <cell r="BF92">
            <v>865</v>
          </cell>
          <cell r="BG92">
            <v>141</v>
          </cell>
          <cell r="BH92">
            <v>77</v>
          </cell>
          <cell r="BI92">
            <v>0</v>
          </cell>
          <cell r="BJ92">
            <v>179</v>
          </cell>
          <cell r="BK92">
            <v>0</v>
          </cell>
          <cell r="BM92">
            <v>904</v>
          </cell>
          <cell r="BN92">
            <v>0</v>
          </cell>
          <cell r="BO92">
            <v>0</v>
          </cell>
          <cell r="BP92">
            <v>0</v>
          </cell>
        </row>
        <row r="93">
          <cell r="BF93">
            <v>764</v>
          </cell>
          <cell r="BG93">
            <v>225</v>
          </cell>
          <cell r="BH93">
            <v>102</v>
          </cell>
          <cell r="BI93">
            <v>0</v>
          </cell>
          <cell r="BJ93">
            <v>146</v>
          </cell>
          <cell r="BK93">
            <v>261</v>
          </cell>
          <cell r="BM93">
            <v>682</v>
          </cell>
          <cell r="BN93">
            <v>2</v>
          </cell>
          <cell r="BO93">
            <v>0</v>
          </cell>
          <cell r="BP93">
            <v>0</v>
          </cell>
        </row>
        <row r="94">
          <cell r="BF94">
            <v>570</v>
          </cell>
          <cell r="BG94">
            <v>113</v>
          </cell>
          <cell r="BH94">
            <v>108</v>
          </cell>
          <cell r="BI94">
            <v>0</v>
          </cell>
          <cell r="BJ94">
            <v>131</v>
          </cell>
          <cell r="BK94">
            <v>221</v>
          </cell>
          <cell r="BM94">
            <v>426</v>
          </cell>
          <cell r="BN94">
            <v>13</v>
          </cell>
          <cell r="BO94">
            <v>0</v>
          </cell>
          <cell r="BP94">
            <v>0</v>
          </cell>
        </row>
        <row r="95">
          <cell r="BF95">
            <v>1061</v>
          </cell>
          <cell r="BG95">
            <v>352</v>
          </cell>
          <cell r="BH95">
            <v>113</v>
          </cell>
          <cell r="BI95">
            <v>0</v>
          </cell>
          <cell r="BJ95">
            <v>433</v>
          </cell>
          <cell r="BK95">
            <v>12</v>
          </cell>
          <cell r="BM95">
            <v>1081</v>
          </cell>
          <cell r="BN95">
            <v>0</v>
          </cell>
          <cell r="BO95">
            <v>0</v>
          </cell>
          <cell r="BP95">
            <v>0</v>
          </cell>
        </row>
        <row r="96">
          <cell r="BF96">
            <v>635</v>
          </cell>
          <cell r="BG96">
            <v>250</v>
          </cell>
          <cell r="BH96">
            <v>93</v>
          </cell>
          <cell r="BI96">
            <v>0</v>
          </cell>
          <cell r="BJ96">
            <v>155</v>
          </cell>
          <cell r="BK96">
            <v>64</v>
          </cell>
          <cell r="BM96">
            <v>759</v>
          </cell>
          <cell r="BN96">
            <v>0</v>
          </cell>
          <cell r="BO96">
            <v>0</v>
          </cell>
          <cell r="BP96">
            <v>0</v>
          </cell>
        </row>
        <row r="97">
          <cell r="BF97">
            <v>123</v>
          </cell>
          <cell r="BG97">
            <v>62</v>
          </cell>
          <cell r="BH97">
            <v>4</v>
          </cell>
          <cell r="BI97">
            <v>0</v>
          </cell>
          <cell r="BJ97">
            <v>27</v>
          </cell>
          <cell r="BK97">
            <v>9</v>
          </cell>
          <cell r="BM97">
            <v>152</v>
          </cell>
          <cell r="BN97">
            <v>1</v>
          </cell>
          <cell r="BO97">
            <v>0</v>
          </cell>
          <cell r="BP97">
            <v>0</v>
          </cell>
        </row>
        <row r="100">
          <cell r="BF100">
            <v>5101</v>
          </cell>
          <cell r="BG100">
            <v>1041</v>
          </cell>
          <cell r="BH100">
            <v>587</v>
          </cell>
          <cell r="BI100">
            <v>2</v>
          </cell>
          <cell r="BJ100">
            <v>118</v>
          </cell>
          <cell r="BK100">
            <v>1901</v>
          </cell>
          <cell r="BM100">
            <v>4711</v>
          </cell>
          <cell r="BN100">
            <v>1</v>
          </cell>
          <cell r="BO100">
            <v>0</v>
          </cell>
          <cell r="BP100">
            <v>0</v>
          </cell>
        </row>
        <row r="101">
          <cell r="BF101">
            <v>1327</v>
          </cell>
          <cell r="BG101">
            <v>379</v>
          </cell>
          <cell r="BH101">
            <v>206</v>
          </cell>
          <cell r="BI101">
            <v>0</v>
          </cell>
          <cell r="BJ101">
            <v>247</v>
          </cell>
          <cell r="BK101">
            <v>232</v>
          </cell>
          <cell r="BM101">
            <v>1433</v>
          </cell>
          <cell r="BN101">
            <v>0</v>
          </cell>
          <cell r="BO101">
            <v>0</v>
          </cell>
          <cell r="BP101">
            <v>0</v>
          </cell>
        </row>
        <row r="104">
          <cell r="BF104">
            <v>1172</v>
          </cell>
          <cell r="BG104">
            <v>257</v>
          </cell>
          <cell r="BH104">
            <v>465</v>
          </cell>
          <cell r="BI104">
            <v>0</v>
          </cell>
          <cell r="BJ104">
            <v>589</v>
          </cell>
          <cell r="BK104">
            <v>268</v>
          </cell>
          <cell r="BM104">
            <v>990</v>
          </cell>
          <cell r="BN104">
            <v>46</v>
          </cell>
          <cell r="BO104">
            <v>1</v>
          </cell>
          <cell r="BP104">
            <v>0</v>
          </cell>
        </row>
        <row r="105">
          <cell r="BF105">
            <v>959</v>
          </cell>
          <cell r="BG105">
            <v>295</v>
          </cell>
          <cell r="BH105">
            <v>233</v>
          </cell>
          <cell r="BI105">
            <v>0</v>
          </cell>
          <cell r="BJ105">
            <v>259</v>
          </cell>
          <cell r="BK105">
            <v>226</v>
          </cell>
          <cell r="BM105">
            <v>985</v>
          </cell>
          <cell r="BN105">
            <v>11</v>
          </cell>
          <cell r="BO105">
            <v>6</v>
          </cell>
          <cell r="BP105">
            <v>0</v>
          </cell>
        </row>
        <row r="106">
          <cell r="BF106">
            <v>1954</v>
          </cell>
          <cell r="BG106">
            <v>457</v>
          </cell>
          <cell r="BH106">
            <v>648</v>
          </cell>
          <cell r="BI106">
            <v>0</v>
          </cell>
          <cell r="BJ106">
            <v>767</v>
          </cell>
          <cell r="BK106">
            <v>310</v>
          </cell>
          <cell r="BM106">
            <v>1953</v>
          </cell>
          <cell r="BN106">
            <v>18</v>
          </cell>
          <cell r="BO106">
            <v>11</v>
          </cell>
          <cell r="BP106">
            <v>0</v>
          </cell>
        </row>
        <row r="107">
          <cell r="BF107">
            <v>754</v>
          </cell>
          <cell r="BG107">
            <v>353</v>
          </cell>
          <cell r="BH107">
            <v>453</v>
          </cell>
          <cell r="BI107">
            <v>0</v>
          </cell>
          <cell r="BJ107">
            <v>374</v>
          </cell>
          <cell r="BK107">
            <v>207</v>
          </cell>
          <cell r="BM107">
            <v>978</v>
          </cell>
          <cell r="BN107">
            <v>1</v>
          </cell>
          <cell r="BO107">
            <v>0</v>
          </cell>
          <cell r="BP107">
            <v>0</v>
          </cell>
        </row>
        <row r="108">
          <cell r="BF108">
            <v>388</v>
          </cell>
          <cell r="BG108">
            <v>153</v>
          </cell>
          <cell r="BH108">
            <v>33</v>
          </cell>
          <cell r="BI108">
            <v>1</v>
          </cell>
          <cell r="BJ108">
            <v>79</v>
          </cell>
          <cell r="BK108">
            <v>0</v>
          </cell>
          <cell r="BM108">
            <v>484</v>
          </cell>
          <cell r="BN108">
            <v>11</v>
          </cell>
          <cell r="BO108">
            <v>1</v>
          </cell>
          <cell r="BP108">
            <v>0</v>
          </cell>
        </row>
        <row r="111">
          <cell r="BF111">
            <v>5473</v>
          </cell>
          <cell r="BG111">
            <v>1065</v>
          </cell>
          <cell r="BH111">
            <v>573</v>
          </cell>
          <cell r="BI111">
            <v>3</v>
          </cell>
          <cell r="BJ111">
            <v>734</v>
          </cell>
          <cell r="BK111">
            <v>1406</v>
          </cell>
          <cell r="BM111">
            <v>4858</v>
          </cell>
          <cell r="BN111">
            <v>114</v>
          </cell>
          <cell r="BO111">
            <v>2</v>
          </cell>
          <cell r="BP111">
            <v>0</v>
          </cell>
        </row>
        <row r="112">
          <cell r="BF112">
            <v>854</v>
          </cell>
          <cell r="BG112">
            <v>443</v>
          </cell>
          <cell r="BH112">
            <v>66</v>
          </cell>
          <cell r="BI112">
            <v>0</v>
          </cell>
          <cell r="BJ112">
            <v>137</v>
          </cell>
          <cell r="BK112">
            <v>168</v>
          </cell>
          <cell r="BM112">
            <v>1055</v>
          </cell>
          <cell r="BN112">
            <v>1</v>
          </cell>
          <cell r="BO112">
            <v>2</v>
          </cell>
          <cell r="BP112">
            <v>0</v>
          </cell>
        </row>
        <row r="113">
          <cell r="BF113">
            <v>1904</v>
          </cell>
          <cell r="BG113">
            <v>492</v>
          </cell>
          <cell r="BH113">
            <v>138</v>
          </cell>
          <cell r="BI113">
            <v>0</v>
          </cell>
          <cell r="BJ113">
            <v>269</v>
          </cell>
          <cell r="BK113">
            <v>202</v>
          </cell>
          <cell r="BM113">
            <v>2058</v>
          </cell>
          <cell r="BN113">
            <v>2</v>
          </cell>
          <cell r="BO113">
            <v>3</v>
          </cell>
          <cell r="BP113">
            <v>0</v>
          </cell>
        </row>
        <row r="116">
          <cell r="BF116">
            <v>6252</v>
          </cell>
          <cell r="BG116">
            <v>1371</v>
          </cell>
          <cell r="BH116">
            <v>776</v>
          </cell>
          <cell r="BI116">
            <v>3</v>
          </cell>
          <cell r="BJ116">
            <v>1163</v>
          </cell>
          <cell r="BK116">
            <v>24</v>
          </cell>
          <cell r="BM116">
            <v>6436</v>
          </cell>
          <cell r="BN116">
            <v>775</v>
          </cell>
          <cell r="BO116">
            <v>4</v>
          </cell>
          <cell r="BP116">
            <v>0</v>
          </cell>
        </row>
        <row r="117">
          <cell r="BF117">
            <v>1521</v>
          </cell>
          <cell r="BG117">
            <v>589</v>
          </cell>
          <cell r="BH117">
            <v>861</v>
          </cell>
          <cell r="BI117">
            <v>0</v>
          </cell>
          <cell r="BJ117">
            <v>368</v>
          </cell>
          <cell r="BK117">
            <v>1020</v>
          </cell>
          <cell r="BM117">
            <v>1571</v>
          </cell>
          <cell r="BN117">
            <v>1</v>
          </cell>
          <cell r="BO117">
            <v>11</v>
          </cell>
          <cell r="BP117">
            <v>0</v>
          </cell>
        </row>
        <row r="118">
          <cell r="BF118">
            <v>3794</v>
          </cell>
          <cell r="BG118">
            <v>661</v>
          </cell>
          <cell r="BH118">
            <v>797</v>
          </cell>
          <cell r="BI118">
            <v>0</v>
          </cell>
          <cell r="BJ118">
            <v>994</v>
          </cell>
          <cell r="BK118">
            <v>962</v>
          </cell>
          <cell r="BM118">
            <v>3296</v>
          </cell>
          <cell r="BN118">
            <v>0</v>
          </cell>
          <cell r="BO118">
            <v>0</v>
          </cell>
          <cell r="BP11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B22" sqref="B21:J22"/>
    </sheetView>
  </sheetViews>
  <sheetFormatPr baseColWidth="10" defaultColWidth="0" defaultRowHeight="12.75" customHeight="1" zeroHeight="1" x14ac:dyDescent="0.2"/>
  <cols>
    <col min="1" max="1" width="16.1640625" style="1" customWidth="1"/>
    <col min="2" max="2" width="117.1640625" style="1" customWidth="1"/>
    <col min="3" max="16384" width="0" style="1" hidden="1"/>
  </cols>
  <sheetData>
    <row r="1" spans="1:10" ht="15.75" customHeight="1" x14ac:dyDescent="0.2">
      <c r="A1" s="89" t="s">
        <v>0</v>
      </c>
      <c r="B1" s="89"/>
    </row>
    <row r="2" spans="1:10" ht="15.75" x14ac:dyDescent="0.2">
      <c r="A2" s="3"/>
      <c r="B2" s="3"/>
    </row>
    <row r="3" spans="1:10" ht="15.75" x14ac:dyDescent="0.2">
      <c r="A3" s="2" t="s">
        <v>1</v>
      </c>
      <c r="B3" s="2" t="s">
        <v>2</v>
      </c>
    </row>
    <row r="4" spans="1:10" ht="15.75" x14ac:dyDescent="0.2">
      <c r="A4" s="3"/>
      <c r="B4" s="3"/>
    </row>
    <row r="5" spans="1:10" ht="15.75" x14ac:dyDescent="0.25">
      <c r="A5" s="86">
        <v>1</v>
      </c>
      <c r="B5" s="88" t="s">
        <v>3</v>
      </c>
      <c r="C5" s="88"/>
      <c r="D5" s="88"/>
      <c r="E5" s="88"/>
      <c r="F5" s="88"/>
      <c r="G5" s="88"/>
      <c r="H5" s="88"/>
      <c r="I5" s="88"/>
      <c r="J5" s="88"/>
    </row>
    <row r="6" spans="1:10" ht="15.75" x14ac:dyDescent="0.25">
      <c r="A6" s="86"/>
      <c r="B6" s="88" t="s">
        <v>4</v>
      </c>
      <c r="C6" s="88"/>
      <c r="D6" s="88"/>
      <c r="E6" s="88"/>
      <c r="F6" s="88"/>
      <c r="G6" s="88"/>
      <c r="H6" s="88"/>
      <c r="I6" s="88"/>
      <c r="J6" s="88"/>
    </row>
    <row r="7" spans="1:10" ht="15.75" x14ac:dyDescent="0.25">
      <c r="A7" s="86"/>
      <c r="B7" s="88" t="s">
        <v>5</v>
      </c>
      <c r="C7" s="88"/>
      <c r="D7" s="88"/>
      <c r="E7" s="88"/>
      <c r="F7" s="88"/>
      <c r="G7" s="88"/>
      <c r="H7" s="88"/>
      <c r="I7" s="88"/>
      <c r="J7" s="88"/>
    </row>
    <row r="8" spans="1:10" ht="15.75" x14ac:dyDescent="0.25">
      <c r="A8" s="4"/>
      <c r="B8" s="4"/>
    </row>
    <row r="9" spans="1:10" ht="15.75" x14ac:dyDescent="0.25">
      <c r="A9" s="86">
        <v>2</v>
      </c>
      <c r="B9" s="88" t="s">
        <v>6</v>
      </c>
      <c r="C9" s="88"/>
      <c r="D9" s="88"/>
      <c r="E9" s="88"/>
      <c r="F9" s="88"/>
      <c r="G9" s="88"/>
      <c r="H9" s="88"/>
      <c r="I9" s="88"/>
    </row>
    <row r="10" spans="1:10" ht="15.75" x14ac:dyDescent="0.25">
      <c r="A10" s="86"/>
      <c r="B10" s="88" t="s">
        <v>4</v>
      </c>
      <c r="C10" s="88"/>
      <c r="D10" s="88"/>
      <c r="E10" s="88"/>
      <c r="F10" s="88"/>
      <c r="G10" s="88"/>
      <c r="H10" s="88"/>
      <c r="I10" s="88"/>
    </row>
    <row r="11" spans="1:10" ht="15.75" x14ac:dyDescent="0.25">
      <c r="A11" s="86"/>
      <c r="B11" s="88" t="s">
        <v>7</v>
      </c>
      <c r="C11" s="88"/>
      <c r="D11" s="88"/>
      <c r="E11" s="88"/>
      <c r="F11" s="88"/>
      <c r="G11" s="88"/>
      <c r="H11" s="88"/>
      <c r="I11" s="88"/>
    </row>
    <row r="12" spans="1:10" ht="15.75" x14ac:dyDescent="0.25">
      <c r="A12" s="86"/>
      <c r="B12" s="88" t="s">
        <v>8</v>
      </c>
      <c r="C12" s="88"/>
      <c r="D12" s="88"/>
      <c r="E12" s="88"/>
      <c r="F12" s="88"/>
      <c r="G12" s="88"/>
      <c r="H12" s="88"/>
      <c r="I12" s="88"/>
    </row>
    <row r="13" spans="1:10" ht="15.75" x14ac:dyDescent="0.25">
      <c r="A13" s="4"/>
      <c r="B13" s="5"/>
    </row>
    <row r="14" spans="1:10" ht="15.75" x14ac:dyDescent="0.25">
      <c r="A14" s="86">
        <v>3</v>
      </c>
      <c r="B14" s="88" t="s">
        <v>3</v>
      </c>
      <c r="C14" s="88"/>
      <c r="D14" s="88"/>
      <c r="E14" s="88"/>
      <c r="F14" s="88"/>
      <c r="G14" s="88"/>
      <c r="H14" s="88"/>
      <c r="I14" s="88"/>
      <c r="J14" s="88"/>
    </row>
    <row r="15" spans="1:10" ht="15.75" x14ac:dyDescent="0.25">
      <c r="A15" s="86"/>
      <c r="B15" s="88" t="s">
        <v>9</v>
      </c>
      <c r="C15" s="88"/>
      <c r="D15" s="88"/>
      <c r="E15" s="88"/>
      <c r="F15" s="88"/>
      <c r="G15" s="88"/>
      <c r="H15" s="88"/>
      <c r="I15" s="88"/>
      <c r="J15" s="88"/>
    </row>
    <row r="16" spans="1:10" ht="15.75" x14ac:dyDescent="0.25">
      <c r="A16" s="86"/>
      <c r="B16" s="88" t="s">
        <v>5</v>
      </c>
      <c r="C16" s="88"/>
      <c r="D16" s="88"/>
      <c r="E16" s="88"/>
      <c r="F16" s="88"/>
      <c r="G16" s="88"/>
      <c r="H16" s="88"/>
      <c r="I16" s="88"/>
      <c r="J16" s="88"/>
    </row>
    <row r="17" spans="1:15" ht="15.75" x14ac:dyDescent="0.25">
      <c r="A17" s="4"/>
      <c r="B17" s="4"/>
    </row>
    <row r="18" spans="1:15" ht="15.75" x14ac:dyDescent="0.25">
      <c r="A18" s="86">
        <v>4</v>
      </c>
      <c r="B18" s="87" t="s">
        <v>10</v>
      </c>
      <c r="C18" s="87"/>
      <c r="D18" s="87"/>
      <c r="E18" s="87"/>
      <c r="F18" s="87"/>
      <c r="G18" s="87"/>
      <c r="H18" s="87"/>
      <c r="I18" s="87"/>
      <c r="J18" s="87"/>
    </row>
    <row r="19" spans="1:15" ht="15.75" x14ac:dyDescent="0.25">
      <c r="A19" s="86"/>
      <c r="B19" s="87" t="s">
        <v>11</v>
      </c>
      <c r="C19" s="87"/>
      <c r="D19" s="87"/>
      <c r="E19" s="87"/>
      <c r="F19" s="87"/>
      <c r="G19" s="87"/>
      <c r="H19" s="87"/>
      <c r="I19" s="87"/>
      <c r="J19" s="87"/>
    </row>
    <row r="20" spans="1:15" ht="15.75" x14ac:dyDescent="0.25">
      <c r="A20" s="86"/>
      <c r="B20" s="87" t="s">
        <v>9</v>
      </c>
      <c r="C20" s="87"/>
      <c r="D20" s="87"/>
      <c r="E20" s="87"/>
      <c r="F20" s="87"/>
      <c r="G20" s="87"/>
      <c r="H20" s="87"/>
      <c r="I20" s="87"/>
      <c r="J20" s="87"/>
    </row>
    <row r="21" spans="1:15" ht="15.75" x14ac:dyDescent="0.25">
      <c r="A21" s="86"/>
      <c r="B21" s="88" t="s">
        <v>5</v>
      </c>
      <c r="C21" s="88"/>
      <c r="D21" s="88"/>
      <c r="E21" s="88"/>
      <c r="F21" s="88"/>
      <c r="G21" s="88"/>
      <c r="H21" s="88"/>
      <c r="I21" s="88"/>
      <c r="J21" s="88"/>
    </row>
    <row r="22" spans="1:15" ht="15.75" x14ac:dyDescent="0.25">
      <c r="A22" s="4"/>
      <c r="B22" s="4"/>
    </row>
    <row r="23" spans="1:15" ht="15.75" x14ac:dyDescent="0.25">
      <c r="A23" s="86">
        <v>5</v>
      </c>
      <c r="B23" s="87" t="s">
        <v>12</v>
      </c>
      <c r="C23" s="87"/>
      <c r="D23" s="87"/>
      <c r="E23" s="87"/>
      <c r="F23" s="87"/>
      <c r="G23" s="87"/>
      <c r="H23" s="87"/>
      <c r="I23" s="87"/>
      <c r="J23" s="87"/>
      <c r="K23" s="4"/>
      <c r="L23" s="4"/>
      <c r="M23" s="4"/>
      <c r="N23" s="4"/>
      <c r="O23" s="4"/>
    </row>
    <row r="24" spans="1:15" ht="15.75" x14ac:dyDescent="0.25">
      <c r="A24" s="86"/>
      <c r="B24" s="87" t="s">
        <v>13</v>
      </c>
      <c r="C24" s="87"/>
      <c r="D24" s="87"/>
      <c r="E24" s="87"/>
      <c r="F24" s="87"/>
      <c r="G24" s="87"/>
      <c r="H24" s="87"/>
      <c r="I24" s="87"/>
      <c r="J24" s="87"/>
      <c r="K24" s="4"/>
      <c r="L24" s="4"/>
      <c r="M24" s="4"/>
      <c r="N24" s="4"/>
      <c r="O24" s="4"/>
    </row>
    <row r="25" spans="1:15" ht="15.75" x14ac:dyDescent="0.25">
      <c r="A25" s="86"/>
      <c r="B25" s="87" t="s">
        <v>14</v>
      </c>
      <c r="C25" s="87"/>
      <c r="D25" s="87"/>
      <c r="E25" s="87"/>
      <c r="F25" s="87"/>
      <c r="G25" s="87"/>
      <c r="H25" s="87"/>
      <c r="I25" s="87"/>
      <c r="J25" s="87"/>
      <c r="K25" s="4"/>
      <c r="L25" s="4"/>
      <c r="M25" s="4"/>
      <c r="N25" s="4"/>
      <c r="O25" s="4"/>
    </row>
    <row r="26" spans="1:15" ht="15.75" x14ac:dyDescent="0.25">
      <c r="A26" s="86"/>
      <c r="B26" s="88" t="s">
        <v>5</v>
      </c>
      <c r="C26" s="88"/>
      <c r="D26" s="88"/>
      <c r="E26" s="88"/>
      <c r="F26" s="88"/>
      <c r="G26" s="88"/>
      <c r="H26" s="88"/>
      <c r="I26" s="88"/>
      <c r="J26" s="88"/>
      <c r="K26" s="4"/>
      <c r="L26" s="4"/>
      <c r="M26" s="4"/>
      <c r="N26" s="4"/>
      <c r="O26" s="4"/>
    </row>
    <row r="27" spans="1:15" x14ac:dyDescent="0.2"/>
    <row r="28" spans="1:15" ht="14.45" hidden="1" customHeight="1" x14ac:dyDescent="0.2"/>
    <row r="29" spans="1:15" hidden="1" x14ac:dyDescent="0.2"/>
    <row r="30" spans="1:15" hidden="1" x14ac:dyDescent="0.2"/>
    <row r="31" spans="1:15" hidden="1" x14ac:dyDescent="0.2"/>
    <row r="32" spans="1:15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sheetProtection selectLockedCells="1" selectUnlockedCells="1"/>
  <mergeCells count="24">
    <mergeCell ref="B11:I11"/>
    <mergeCell ref="B12:I12"/>
    <mergeCell ref="B18:J18"/>
    <mergeCell ref="B19:J19"/>
    <mergeCell ref="B20:J20"/>
    <mergeCell ref="B21:J21"/>
    <mergeCell ref="A1:B1"/>
    <mergeCell ref="A5:A7"/>
    <mergeCell ref="B5:J5"/>
    <mergeCell ref="B6:J6"/>
    <mergeCell ref="B7:J7"/>
    <mergeCell ref="A9:A12"/>
    <mergeCell ref="B9:I9"/>
    <mergeCell ref="B10:I10"/>
    <mergeCell ref="A23:A26"/>
    <mergeCell ref="B23:J23"/>
    <mergeCell ref="B24:J24"/>
    <mergeCell ref="B25:J25"/>
    <mergeCell ref="B26:J26"/>
    <mergeCell ref="A14:A16"/>
    <mergeCell ref="B14:J14"/>
    <mergeCell ref="B15:J15"/>
    <mergeCell ref="B16:J16"/>
    <mergeCell ref="A18:A21"/>
  </mergeCells>
  <pageMargins left="0.75" right="0.75" top="0" bottom="0" header="0" footer="0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Normal="100" workbookViewId="0">
      <selection activeCell="F24" sqref="F24:G24"/>
    </sheetView>
  </sheetViews>
  <sheetFormatPr baseColWidth="10" defaultColWidth="0" defaultRowHeight="15.75" zeroHeight="1" x14ac:dyDescent="0.25"/>
  <cols>
    <col min="1" max="1" width="84.1640625" style="6" customWidth="1"/>
    <col min="2" max="2" width="18.33203125" style="6" customWidth="1"/>
    <col min="3" max="3" width="18.83203125" style="6" customWidth="1"/>
    <col min="4" max="4" width="20.33203125" style="6" customWidth="1"/>
    <col min="5" max="5" width="18.83203125" style="6" customWidth="1"/>
    <col min="6" max="6" width="19.5" style="6" customWidth="1"/>
    <col min="7" max="7" width="16.6640625" style="6" customWidth="1"/>
    <col min="8" max="8" width="18" style="6" customWidth="1"/>
    <col min="9" max="9" width="13.6640625" style="6" customWidth="1"/>
    <col min="10" max="10" width="14.83203125" style="6" customWidth="1"/>
    <col min="11" max="12" width="13.6640625" style="6" customWidth="1"/>
    <col min="13" max="16384" width="0" style="6" hidden="1"/>
  </cols>
  <sheetData>
    <row r="1" spans="1:13" x14ac:dyDescent="0.25">
      <c r="A1" s="7" t="s">
        <v>15</v>
      </c>
      <c r="B1" s="8"/>
      <c r="C1" s="9"/>
      <c r="D1" s="9"/>
      <c r="E1" s="9"/>
      <c r="F1" s="9"/>
      <c r="G1" s="9"/>
      <c r="H1" s="9"/>
    </row>
    <row r="2" spans="1:13" x14ac:dyDescent="0.25">
      <c r="A2" s="10"/>
      <c r="B2" s="8"/>
      <c r="C2" s="8"/>
      <c r="D2" s="8"/>
      <c r="E2" s="8"/>
      <c r="F2" s="8"/>
      <c r="G2" s="8"/>
      <c r="H2" s="8"/>
    </row>
    <row r="3" spans="1:13" x14ac:dyDescent="0.25">
      <c r="A3" s="98" t="s">
        <v>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 x14ac:dyDescent="0.25">
      <c r="A4" s="98" t="s">
        <v>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 x14ac:dyDescent="0.25">
      <c r="A5" s="98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 x14ac:dyDescent="0.25">
      <c r="A6" s="10"/>
      <c r="B6" s="10"/>
      <c r="C6" s="10"/>
      <c r="D6" s="10"/>
      <c r="E6" s="10"/>
      <c r="F6" s="10"/>
      <c r="G6" s="10"/>
      <c r="H6" s="10"/>
    </row>
    <row r="7" spans="1:13" ht="15.75" customHeight="1" x14ac:dyDescent="0.25">
      <c r="A7" s="99" t="s">
        <v>19</v>
      </c>
      <c r="B7" s="90" t="s">
        <v>20</v>
      </c>
      <c r="C7" s="90" t="s">
        <v>21</v>
      </c>
      <c r="D7" s="90" t="s">
        <v>22</v>
      </c>
      <c r="E7" s="90" t="s">
        <v>23</v>
      </c>
      <c r="F7" s="90" t="s">
        <v>24</v>
      </c>
      <c r="G7" s="90" t="s">
        <v>25</v>
      </c>
      <c r="H7" s="90" t="s">
        <v>26</v>
      </c>
      <c r="I7" s="93" t="s">
        <v>27</v>
      </c>
      <c r="J7" s="94"/>
      <c r="K7" s="94"/>
      <c r="L7" s="94"/>
    </row>
    <row r="8" spans="1:13" ht="15.75" customHeight="1" x14ac:dyDescent="0.25">
      <c r="A8" s="100"/>
      <c r="B8" s="91"/>
      <c r="C8" s="91"/>
      <c r="D8" s="91"/>
      <c r="E8" s="91"/>
      <c r="F8" s="91"/>
      <c r="G8" s="91"/>
      <c r="H8" s="91"/>
      <c r="I8" s="95" t="s">
        <v>28</v>
      </c>
      <c r="J8" s="95" t="s">
        <v>29</v>
      </c>
      <c r="K8" s="95" t="s">
        <v>30</v>
      </c>
      <c r="L8" s="96" t="s">
        <v>31</v>
      </c>
    </row>
    <row r="9" spans="1:13" ht="26.25" customHeight="1" x14ac:dyDescent="0.25">
      <c r="A9" s="101"/>
      <c r="B9" s="92"/>
      <c r="C9" s="92"/>
      <c r="D9" s="92"/>
      <c r="E9" s="92"/>
      <c r="F9" s="92"/>
      <c r="G9" s="92"/>
      <c r="H9" s="92"/>
      <c r="I9" s="92"/>
      <c r="J9" s="92"/>
      <c r="K9" s="92"/>
      <c r="L9" s="97"/>
    </row>
    <row r="10" spans="1:13" x14ac:dyDescent="0.25">
      <c r="A10" s="24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3"/>
    </row>
    <row r="11" spans="1:13" x14ac:dyDescent="0.25">
      <c r="A11" s="25" t="s">
        <v>32</v>
      </c>
      <c r="B11" s="33">
        <f t="shared" ref="B11:L11" si="0">SUM(B13,B21,B24,B33,B40,B47,B56,B65,B73,B81,B89,B99,B103,B110,B115)</f>
        <v>172045</v>
      </c>
      <c r="C11" s="33">
        <f t="shared" si="0"/>
        <v>40001</v>
      </c>
      <c r="D11" s="33">
        <f t="shared" si="0"/>
        <v>25619</v>
      </c>
      <c r="E11" s="33">
        <f t="shared" si="0"/>
        <v>48</v>
      </c>
      <c r="F11" s="33">
        <f t="shared" si="0"/>
        <v>33752</v>
      </c>
      <c r="G11" s="33">
        <f t="shared" si="0"/>
        <v>33197</v>
      </c>
      <c r="H11" s="33">
        <f t="shared" si="0"/>
        <v>170764</v>
      </c>
      <c r="I11" s="33">
        <f t="shared" si="0"/>
        <v>167173</v>
      </c>
      <c r="J11" s="33">
        <f t="shared" si="0"/>
        <v>3177</v>
      </c>
      <c r="K11" s="33">
        <f t="shared" si="0"/>
        <v>412</v>
      </c>
      <c r="L11" s="12">
        <f t="shared" si="0"/>
        <v>2</v>
      </c>
      <c r="M11" s="22" t="e">
        <f>(H11)=(I11+J11+K11+L11+#REF!)</f>
        <v>#REF!</v>
      </c>
    </row>
    <row r="12" spans="1:13" x14ac:dyDescent="0.25">
      <c r="A12" s="26"/>
      <c r="B12" s="34"/>
      <c r="C12" s="34"/>
      <c r="D12" s="34"/>
      <c r="E12" s="34"/>
      <c r="F12" s="34"/>
      <c r="G12" s="34"/>
      <c r="H12" s="36"/>
      <c r="I12" s="35"/>
      <c r="J12" s="35"/>
      <c r="K12" s="35"/>
      <c r="L12" s="38"/>
      <c r="M12" s="22" t="e">
        <f>(H12)=(I12+J12+K12+L12+#REF!)</f>
        <v>#REF!</v>
      </c>
    </row>
    <row r="13" spans="1:13" x14ac:dyDescent="0.25">
      <c r="A13" s="27" t="s">
        <v>33</v>
      </c>
      <c r="B13" s="33">
        <f t="shared" ref="B13:H13" si="1">SUM(B14:B19)</f>
        <v>9713</v>
      </c>
      <c r="C13" s="33">
        <f t="shared" si="1"/>
        <v>2950</v>
      </c>
      <c r="D13" s="33">
        <f t="shared" si="1"/>
        <v>1923</v>
      </c>
      <c r="E13" s="33">
        <f t="shared" si="1"/>
        <v>0</v>
      </c>
      <c r="F13" s="33">
        <f t="shared" si="1"/>
        <v>2677</v>
      </c>
      <c r="G13" s="33">
        <f t="shared" si="1"/>
        <v>2721</v>
      </c>
      <c r="H13" s="33">
        <f t="shared" si="1"/>
        <v>9188</v>
      </c>
      <c r="I13" s="33">
        <v>9092</v>
      </c>
      <c r="J13" s="33">
        <v>42</v>
      </c>
      <c r="K13" s="33">
        <v>54</v>
      </c>
      <c r="L13" s="12">
        <v>0</v>
      </c>
      <c r="M13" s="22">
        <v>0</v>
      </c>
    </row>
    <row r="14" spans="1:13" x14ac:dyDescent="0.25">
      <c r="A14" s="28" t="s">
        <v>34</v>
      </c>
      <c r="B14" s="34">
        <v>3836</v>
      </c>
      <c r="C14" s="35">
        <v>1310</v>
      </c>
      <c r="D14" s="35">
        <v>638</v>
      </c>
      <c r="E14" s="35">
        <v>0</v>
      </c>
      <c r="F14" s="35">
        <v>939</v>
      </c>
      <c r="G14" s="35">
        <v>1153</v>
      </c>
      <c r="H14" s="34">
        <v>3692</v>
      </c>
      <c r="I14" s="35">
        <v>3596</v>
      </c>
      <c r="J14" s="35">
        <v>42</v>
      </c>
      <c r="K14" s="35">
        <v>54</v>
      </c>
      <c r="L14" s="38">
        <v>0</v>
      </c>
      <c r="M14" s="22">
        <v>0</v>
      </c>
    </row>
    <row r="15" spans="1:13" x14ac:dyDescent="0.25">
      <c r="A15" s="29" t="s">
        <v>35</v>
      </c>
      <c r="B15" s="34">
        <v>2107</v>
      </c>
      <c r="C15" s="35">
        <v>583</v>
      </c>
      <c r="D15" s="35">
        <v>178</v>
      </c>
      <c r="E15" s="35">
        <v>0</v>
      </c>
      <c r="F15" s="35">
        <v>401</v>
      </c>
      <c r="G15" s="35">
        <v>762</v>
      </c>
      <c r="H15" s="35">
        <v>1705</v>
      </c>
      <c r="I15" s="35">
        <v>1705</v>
      </c>
      <c r="J15" s="35">
        <v>0</v>
      </c>
      <c r="K15" s="35">
        <v>0</v>
      </c>
      <c r="L15" s="38">
        <v>0</v>
      </c>
      <c r="M15" s="22">
        <v>0</v>
      </c>
    </row>
    <row r="16" spans="1:13" x14ac:dyDescent="0.25">
      <c r="A16" s="28" t="s">
        <v>36</v>
      </c>
      <c r="B16" s="34">
        <v>1337</v>
      </c>
      <c r="C16" s="35">
        <v>295</v>
      </c>
      <c r="D16" s="35">
        <v>819</v>
      </c>
      <c r="E16" s="35">
        <v>0</v>
      </c>
      <c r="F16" s="35">
        <v>851</v>
      </c>
      <c r="G16" s="35">
        <v>445</v>
      </c>
      <c r="H16" s="34">
        <v>1155</v>
      </c>
      <c r="I16" s="35">
        <v>1155</v>
      </c>
      <c r="J16" s="35">
        <v>0</v>
      </c>
      <c r="K16" s="35">
        <v>0</v>
      </c>
      <c r="L16" s="38">
        <v>0</v>
      </c>
      <c r="M16" s="22">
        <v>0</v>
      </c>
    </row>
    <row r="17" spans="1:13" x14ac:dyDescent="0.25">
      <c r="A17" s="28" t="s">
        <v>37</v>
      </c>
      <c r="B17" s="34">
        <v>364</v>
      </c>
      <c r="C17" s="35">
        <v>116</v>
      </c>
      <c r="D17" s="35">
        <v>137</v>
      </c>
      <c r="E17" s="35">
        <v>0</v>
      </c>
      <c r="F17" s="35">
        <v>94</v>
      </c>
      <c r="G17" s="35">
        <v>163</v>
      </c>
      <c r="H17" s="35">
        <v>360</v>
      </c>
      <c r="I17" s="35">
        <v>360</v>
      </c>
      <c r="J17" s="35">
        <v>0</v>
      </c>
      <c r="K17" s="35">
        <v>0</v>
      </c>
      <c r="L17" s="38">
        <v>0</v>
      </c>
      <c r="M17" s="22">
        <v>0</v>
      </c>
    </row>
    <row r="18" spans="1:13" x14ac:dyDescent="0.25">
      <c r="A18" s="28" t="s">
        <v>38</v>
      </c>
      <c r="B18" s="34">
        <v>1902</v>
      </c>
      <c r="C18" s="35">
        <v>622</v>
      </c>
      <c r="D18" s="35">
        <v>148</v>
      </c>
      <c r="E18" s="35">
        <v>0</v>
      </c>
      <c r="F18" s="35">
        <v>372</v>
      </c>
      <c r="G18" s="35">
        <v>130</v>
      </c>
      <c r="H18" s="35">
        <v>2170</v>
      </c>
      <c r="I18" s="35">
        <v>2170</v>
      </c>
      <c r="J18" s="35">
        <v>0</v>
      </c>
      <c r="K18" s="35">
        <v>0</v>
      </c>
      <c r="L18" s="38">
        <v>0</v>
      </c>
      <c r="M18" s="22">
        <v>0</v>
      </c>
    </row>
    <row r="19" spans="1:13" x14ac:dyDescent="0.25">
      <c r="A19" s="28" t="s">
        <v>39</v>
      </c>
      <c r="B19" s="34">
        <v>167</v>
      </c>
      <c r="C19" s="35">
        <v>24</v>
      </c>
      <c r="D19" s="35">
        <v>3</v>
      </c>
      <c r="E19" s="35">
        <v>0</v>
      </c>
      <c r="F19" s="35">
        <v>20</v>
      </c>
      <c r="G19" s="35">
        <v>68</v>
      </c>
      <c r="H19" s="35">
        <v>106</v>
      </c>
      <c r="I19" s="35">
        <v>106</v>
      </c>
      <c r="J19" s="35">
        <v>0</v>
      </c>
      <c r="K19" s="35">
        <v>0</v>
      </c>
      <c r="L19" s="38">
        <v>0</v>
      </c>
      <c r="M19" s="22">
        <v>0</v>
      </c>
    </row>
    <row r="20" spans="1:13" x14ac:dyDescent="0.25">
      <c r="A20" s="30"/>
      <c r="B20" s="35"/>
      <c r="C20" s="35"/>
      <c r="D20" s="35"/>
      <c r="E20" s="35"/>
      <c r="F20" s="35"/>
      <c r="G20" s="35"/>
      <c r="H20" s="36"/>
      <c r="I20" s="35"/>
      <c r="J20" s="35"/>
      <c r="K20" s="35"/>
      <c r="L20" s="38"/>
      <c r="M20" s="22"/>
    </row>
    <row r="21" spans="1:13" x14ac:dyDescent="0.25">
      <c r="A21" s="27" t="s">
        <v>40</v>
      </c>
      <c r="B21" s="33">
        <f t="shared" ref="B21:H21" si="2">SUM(B22)</f>
        <v>12928</v>
      </c>
      <c r="C21" s="33">
        <f t="shared" si="2"/>
        <v>3161</v>
      </c>
      <c r="D21" s="33">
        <f t="shared" si="2"/>
        <v>1662</v>
      </c>
      <c r="E21" s="33">
        <f t="shared" si="2"/>
        <v>1</v>
      </c>
      <c r="F21" s="33">
        <f t="shared" si="2"/>
        <v>1858</v>
      </c>
      <c r="G21" s="33">
        <f t="shared" si="2"/>
        <v>204</v>
      </c>
      <c r="H21" s="33">
        <f t="shared" si="2"/>
        <v>15690</v>
      </c>
      <c r="I21" s="33">
        <v>15391</v>
      </c>
      <c r="J21" s="33">
        <v>237</v>
      </c>
      <c r="K21" s="33">
        <v>62</v>
      </c>
      <c r="L21" s="12">
        <v>0</v>
      </c>
      <c r="M21" s="22">
        <v>0</v>
      </c>
    </row>
    <row r="22" spans="1:13" x14ac:dyDescent="0.25">
      <c r="A22" s="29" t="s">
        <v>41</v>
      </c>
      <c r="B22" s="34">
        <v>12928</v>
      </c>
      <c r="C22" s="35">
        <v>3161</v>
      </c>
      <c r="D22" s="35">
        <v>1662</v>
      </c>
      <c r="E22" s="35">
        <v>1</v>
      </c>
      <c r="F22" s="35">
        <v>1858</v>
      </c>
      <c r="G22" s="35">
        <v>204</v>
      </c>
      <c r="H22" s="35">
        <v>15690</v>
      </c>
      <c r="I22" s="35">
        <v>15391</v>
      </c>
      <c r="J22" s="35">
        <v>237</v>
      </c>
      <c r="K22" s="35">
        <v>62</v>
      </c>
      <c r="L22" s="38">
        <v>0</v>
      </c>
      <c r="M22" s="22">
        <v>0</v>
      </c>
    </row>
    <row r="23" spans="1:13" x14ac:dyDescent="0.25">
      <c r="A23" s="30"/>
      <c r="B23" s="35"/>
      <c r="C23" s="35"/>
      <c r="D23" s="35"/>
      <c r="E23" s="35"/>
      <c r="F23" s="35"/>
      <c r="G23" s="35"/>
      <c r="H23" s="36"/>
      <c r="I23" s="35"/>
      <c r="J23" s="35"/>
      <c r="K23" s="35"/>
      <c r="L23" s="38"/>
      <c r="M23" s="22"/>
    </row>
    <row r="24" spans="1:13" x14ac:dyDescent="0.25">
      <c r="A24" s="27" t="s">
        <v>42</v>
      </c>
      <c r="B24" s="33">
        <f t="shared" ref="B24:H24" si="3">SUM(B25:B31)</f>
        <v>22473</v>
      </c>
      <c r="C24" s="33">
        <f t="shared" si="3"/>
        <v>4833</v>
      </c>
      <c r="D24" s="33">
        <f t="shared" si="3"/>
        <v>3705</v>
      </c>
      <c r="E24" s="33">
        <f t="shared" si="3"/>
        <v>10</v>
      </c>
      <c r="F24" s="33">
        <f t="shared" si="3"/>
        <v>4945</v>
      </c>
      <c r="G24" s="33">
        <f t="shared" si="3"/>
        <v>3853</v>
      </c>
      <c r="H24" s="33">
        <f t="shared" si="3"/>
        <v>22223</v>
      </c>
      <c r="I24" s="33">
        <v>21897</v>
      </c>
      <c r="J24" s="33">
        <v>302</v>
      </c>
      <c r="K24" s="33">
        <v>22</v>
      </c>
      <c r="L24" s="12">
        <v>2</v>
      </c>
      <c r="M24" s="22">
        <v>0</v>
      </c>
    </row>
    <row r="25" spans="1:13" x14ac:dyDescent="0.25">
      <c r="A25" s="29" t="s">
        <v>43</v>
      </c>
      <c r="B25" s="34">
        <v>3602</v>
      </c>
      <c r="C25" s="35">
        <v>751</v>
      </c>
      <c r="D25" s="35">
        <v>575</v>
      </c>
      <c r="E25" s="35">
        <v>0</v>
      </c>
      <c r="F25" s="35">
        <v>610</v>
      </c>
      <c r="G25" s="35">
        <v>901</v>
      </c>
      <c r="H25" s="35">
        <v>3417</v>
      </c>
      <c r="I25" s="35">
        <v>3359</v>
      </c>
      <c r="J25" s="35">
        <v>36</v>
      </c>
      <c r="K25" s="35">
        <v>22</v>
      </c>
      <c r="L25" s="38">
        <v>0</v>
      </c>
      <c r="M25" s="22">
        <v>0</v>
      </c>
    </row>
    <row r="26" spans="1:13" x14ac:dyDescent="0.25">
      <c r="A26" s="28" t="s">
        <v>44</v>
      </c>
      <c r="B26" s="34">
        <v>1993</v>
      </c>
      <c r="C26" s="35">
        <v>451</v>
      </c>
      <c r="D26" s="35">
        <v>346</v>
      </c>
      <c r="E26" s="35">
        <v>0</v>
      </c>
      <c r="F26" s="35">
        <v>295</v>
      </c>
      <c r="G26" s="35">
        <v>494</v>
      </c>
      <c r="H26" s="35">
        <v>2001</v>
      </c>
      <c r="I26" s="35">
        <v>2001</v>
      </c>
      <c r="J26" s="35">
        <v>0</v>
      </c>
      <c r="K26" s="35">
        <v>0</v>
      </c>
      <c r="L26" s="38">
        <v>0</v>
      </c>
      <c r="M26" s="22">
        <v>0</v>
      </c>
    </row>
    <row r="27" spans="1:13" x14ac:dyDescent="0.25">
      <c r="A27" s="28" t="s">
        <v>45</v>
      </c>
      <c r="B27" s="34">
        <v>1154</v>
      </c>
      <c r="C27" s="35">
        <v>284</v>
      </c>
      <c r="D27" s="35">
        <v>147</v>
      </c>
      <c r="E27" s="35">
        <v>0</v>
      </c>
      <c r="F27" s="35">
        <v>258</v>
      </c>
      <c r="G27" s="35">
        <v>204</v>
      </c>
      <c r="H27" s="35">
        <v>1123</v>
      </c>
      <c r="I27" s="35">
        <v>1123</v>
      </c>
      <c r="J27" s="35">
        <v>0</v>
      </c>
      <c r="K27" s="35">
        <v>0</v>
      </c>
      <c r="L27" s="38">
        <v>0</v>
      </c>
      <c r="M27" s="22">
        <v>0</v>
      </c>
    </row>
    <row r="28" spans="1:13" x14ac:dyDescent="0.25">
      <c r="A28" s="28" t="s">
        <v>46</v>
      </c>
      <c r="B28" s="34">
        <v>3513</v>
      </c>
      <c r="C28" s="35">
        <v>722</v>
      </c>
      <c r="D28" s="35">
        <v>364</v>
      </c>
      <c r="E28" s="35">
        <v>0</v>
      </c>
      <c r="F28" s="35">
        <v>505</v>
      </c>
      <c r="G28" s="35">
        <v>890</v>
      </c>
      <c r="H28" s="35">
        <v>3204</v>
      </c>
      <c r="I28" s="35">
        <v>3204</v>
      </c>
      <c r="J28" s="35">
        <v>0</v>
      </c>
      <c r="K28" s="35">
        <v>0</v>
      </c>
      <c r="L28" s="38">
        <v>0</v>
      </c>
      <c r="M28" s="22">
        <v>0</v>
      </c>
    </row>
    <row r="29" spans="1:13" x14ac:dyDescent="0.25">
      <c r="A29" s="29" t="s">
        <v>47</v>
      </c>
      <c r="B29" s="34">
        <v>8390</v>
      </c>
      <c r="C29" s="35">
        <v>1978</v>
      </c>
      <c r="D29" s="35">
        <v>1286</v>
      </c>
      <c r="E29" s="35">
        <v>10</v>
      </c>
      <c r="F29" s="35">
        <v>1301</v>
      </c>
      <c r="G29" s="35">
        <v>1203</v>
      </c>
      <c r="H29" s="35">
        <v>9160</v>
      </c>
      <c r="I29" s="35">
        <v>8892</v>
      </c>
      <c r="J29" s="35">
        <v>266</v>
      </c>
      <c r="K29" s="35">
        <v>0</v>
      </c>
      <c r="L29" s="38">
        <v>2</v>
      </c>
      <c r="M29" s="22">
        <v>0</v>
      </c>
    </row>
    <row r="30" spans="1:13" x14ac:dyDescent="0.25">
      <c r="A30" s="28" t="s">
        <v>48</v>
      </c>
      <c r="B30" s="34">
        <v>3154</v>
      </c>
      <c r="C30" s="35">
        <v>512</v>
      </c>
      <c r="D30" s="35">
        <v>841</v>
      </c>
      <c r="E30" s="35">
        <v>0</v>
      </c>
      <c r="F30" s="35">
        <v>1858</v>
      </c>
      <c r="G30" s="35">
        <v>48</v>
      </c>
      <c r="H30" s="35">
        <v>2601</v>
      </c>
      <c r="I30" s="35">
        <v>2601</v>
      </c>
      <c r="J30" s="35">
        <v>0</v>
      </c>
      <c r="K30" s="35">
        <v>0</v>
      </c>
      <c r="L30" s="38">
        <v>0</v>
      </c>
      <c r="M30" s="22">
        <v>0</v>
      </c>
    </row>
    <row r="31" spans="1:13" x14ac:dyDescent="0.25">
      <c r="A31" s="28" t="s">
        <v>49</v>
      </c>
      <c r="B31" s="34">
        <v>667</v>
      </c>
      <c r="C31" s="35">
        <v>135</v>
      </c>
      <c r="D31" s="35">
        <v>146</v>
      </c>
      <c r="E31" s="35">
        <v>0</v>
      </c>
      <c r="F31" s="35">
        <v>118</v>
      </c>
      <c r="G31" s="35">
        <v>113</v>
      </c>
      <c r="H31" s="35">
        <v>717</v>
      </c>
      <c r="I31" s="35">
        <v>717</v>
      </c>
      <c r="J31" s="35">
        <v>0</v>
      </c>
      <c r="K31" s="35">
        <v>0</v>
      </c>
      <c r="L31" s="38">
        <v>0</v>
      </c>
      <c r="M31" s="22">
        <v>0</v>
      </c>
    </row>
    <row r="32" spans="1:13" x14ac:dyDescent="0.25">
      <c r="A32" s="28"/>
      <c r="B32" s="36"/>
      <c r="C32" s="36"/>
      <c r="D32" s="36"/>
      <c r="E32" s="36"/>
      <c r="F32" s="36"/>
      <c r="G32" s="36"/>
      <c r="H32" s="36"/>
      <c r="I32" s="35"/>
      <c r="J32" s="35"/>
      <c r="K32" s="35"/>
      <c r="L32" s="38"/>
      <c r="M32" s="22"/>
    </row>
    <row r="33" spans="1:13" x14ac:dyDescent="0.25">
      <c r="A33" s="27" t="s">
        <v>50</v>
      </c>
      <c r="B33" s="33">
        <f t="shared" ref="B33:H33" si="4">SUM(B34:B38)</f>
        <v>10860</v>
      </c>
      <c r="C33" s="33">
        <f t="shared" si="4"/>
        <v>2890</v>
      </c>
      <c r="D33" s="33">
        <f t="shared" si="4"/>
        <v>1435</v>
      </c>
      <c r="E33" s="33">
        <f t="shared" si="4"/>
        <v>4</v>
      </c>
      <c r="F33" s="33">
        <f t="shared" si="4"/>
        <v>1178</v>
      </c>
      <c r="G33" s="33">
        <f t="shared" si="4"/>
        <v>1902</v>
      </c>
      <c r="H33" s="33">
        <f t="shared" si="4"/>
        <v>12109</v>
      </c>
      <c r="I33" s="33">
        <v>11730</v>
      </c>
      <c r="J33" s="33">
        <v>375</v>
      </c>
      <c r="K33" s="33">
        <v>4</v>
      </c>
      <c r="L33" s="12">
        <v>0</v>
      </c>
      <c r="M33" s="22">
        <v>0</v>
      </c>
    </row>
    <row r="34" spans="1:13" x14ac:dyDescent="0.25">
      <c r="A34" s="29" t="s">
        <v>51</v>
      </c>
      <c r="B34" s="34">
        <v>8170</v>
      </c>
      <c r="C34" s="35">
        <v>2277</v>
      </c>
      <c r="D34" s="35">
        <v>1063</v>
      </c>
      <c r="E34" s="35">
        <v>4</v>
      </c>
      <c r="F34" s="35">
        <v>771</v>
      </c>
      <c r="G34" s="35">
        <v>1335</v>
      </c>
      <c r="H34" s="35">
        <v>9408</v>
      </c>
      <c r="I34" s="35">
        <v>9052</v>
      </c>
      <c r="J34" s="35">
        <v>356</v>
      </c>
      <c r="K34" s="35">
        <v>0</v>
      </c>
      <c r="L34" s="38">
        <v>0</v>
      </c>
      <c r="M34" s="22">
        <v>0</v>
      </c>
    </row>
    <row r="35" spans="1:13" x14ac:dyDescent="0.25">
      <c r="A35" s="28" t="s">
        <v>52</v>
      </c>
      <c r="B35" s="34">
        <v>805</v>
      </c>
      <c r="C35" s="35">
        <v>176</v>
      </c>
      <c r="D35" s="35">
        <v>162</v>
      </c>
      <c r="E35" s="35">
        <v>0</v>
      </c>
      <c r="F35" s="35">
        <v>139</v>
      </c>
      <c r="G35" s="35">
        <v>207</v>
      </c>
      <c r="H35" s="35">
        <v>797</v>
      </c>
      <c r="I35" s="35">
        <v>791</v>
      </c>
      <c r="J35" s="35">
        <v>5</v>
      </c>
      <c r="K35" s="35">
        <v>1</v>
      </c>
      <c r="L35" s="38">
        <v>0</v>
      </c>
      <c r="M35" s="22">
        <v>0</v>
      </c>
    </row>
    <row r="36" spans="1:13" x14ac:dyDescent="0.25">
      <c r="A36" s="28" t="s">
        <v>53</v>
      </c>
      <c r="B36" s="34">
        <v>866</v>
      </c>
      <c r="C36" s="35">
        <v>145</v>
      </c>
      <c r="D36" s="35">
        <v>78</v>
      </c>
      <c r="E36" s="35">
        <v>0</v>
      </c>
      <c r="F36" s="35">
        <v>74</v>
      </c>
      <c r="G36" s="35">
        <v>166</v>
      </c>
      <c r="H36" s="35">
        <v>849</v>
      </c>
      <c r="I36" s="35">
        <v>848</v>
      </c>
      <c r="J36" s="35">
        <v>1</v>
      </c>
      <c r="K36" s="35">
        <v>0</v>
      </c>
      <c r="L36" s="38">
        <v>0</v>
      </c>
      <c r="M36" s="22">
        <v>0</v>
      </c>
    </row>
    <row r="37" spans="1:13" x14ac:dyDescent="0.25">
      <c r="A37" s="28" t="s">
        <v>54</v>
      </c>
      <c r="B37" s="34">
        <v>160</v>
      </c>
      <c r="C37" s="35">
        <v>41</v>
      </c>
      <c r="D37" s="35">
        <v>10</v>
      </c>
      <c r="E37" s="35">
        <v>0</v>
      </c>
      <c r="F37" s="35">
        <v>33</v>
      </c>
      <c r="G37" s="35">
        <v>28</v>
      </c>
      <c r="H37" s="35">
        <v>150</v>
      </c>
      <c r="I37" s="35">
        <v>149</v>
      </c>
      <c r="J37" s="35">
        <v>0</v>
      </c>
      <c r="K37" s="35">
        <v>1</v>
      </c>
      <c r="L37" s="38">
        <v>0</v>
      </c>
      <c r="M37" s="22">
        <v>0</v>
      </c>
    </row>
    <row r="38" spans="1:13" x14ac:dyDescent="0.25">
      <c r="A38" s="28" t="s">
        <v>55</v>
      </c>
      <c r="B38" s="34">
        <v>859</v>
      </c>
      <c r="C38" s="35">
        <v>251</v>
      </c>
      <c r="D38" s="35">
        <v>122</v>
      </c>
      <c r="E38" s="35">
        <v>0</v>
      </c>
      <c r="F38" s="35">
        <v>161</v>
      </c>
      <c r="G38" s="35">
        <v>166</v>
      </c>
      <c r="H38" s="35">
        <v>905</v>
      </c>
      <c r="I38" s="35">
        <v>890</v>
      </c>
      <c r="J38" s="35">
        <v>13</v>
      </c>
      <c r="K38" s="35">
        <v>2</v>
      </c>
      <c r="L38" s="38">
        <v>0</v>
      </c>
      <c r="M38" s="22">
        <v>0</v>
      </c>
    </row>
    <row r="39" spans="1:13" x14ac:dyDescent="0.25">
      <c r="A39" s="30"/>
      <c r="B39" s="35"/>
      <c r="C39" s="35"/>
      <c r="D39" s="35"/>
      <c r="E39" s="35"/>
      <c r="F39" s="35"/>
      <c r="G39" s="35"/>
      <c r="H39" s="36"/>
      <c r="I39" s="35"/>
      <c r="J39" s="35"/>
      <c r="K39" s="35"/>
      <c r="L39" s="38"/>
      <c r="M39" s="22"/>
    </row>
    <row r="40" spans="1:13" x14ac:dyDescent="0.25">
      <c r="A40" s="27" t="s">
        <v>56</v>
      </c>
      <c r="B40" s="33">
        <f t="shared" ref="B40:H40" si="5">SUM(B41:B45)</f>
        <v>10137</v>
      </c>
      <c r="C40" s="33">
        <f t="shared" si="5"/>
        <v>2400</v>
      </c>
      <c r="D40" s="33">
        <f t="shared" si="5"/>
        <v>1897</v>
      </c>
      <c r="E40" s="33">
        <f t="shared" si="5"/>
        <v>3</v>
      </c>
      <c r="F40" s="33">
        <f t="shared" si="5"/>
        <v>2371</v>
      </c>
      <c r="G40" s="33">
        <f t="shared" si="5"/>
        <v>3100</v>
      </c>
      <c r="H40" s="33">
        <f t="shared" si="5"/>
        <v>8966</v>
      </c>
      <c r="I40" s="33">
        <v>8508</v>
      </c>
      <c r="J40" s="33">
        <v>418</v>
      </c>
      <c r="K40" s="33">
        <v>40</v>
      </c>
      <c r="L40" s="12">
        <v>0</v>
      </c>
      <c r="M40" s="22">
        <v>0</v>
      </c>
    </row>
    <row r="41" spans="1:13" x14ac:dyDescent="0.25">
      <c r="A41" s="29" t="s">
        <v>57</v>
      </c>
      <c r="B41" s="34">
        <v>6215</v>
      </c>
      <c r="C41" s="35">
        <v>1258</v>
      </c>
      <c r="D41" s="35">
        <v>1107</v>
      </c>
      <c r="E41" s="35">
        <v>2</v>
      </c>
      <c r="F41" s="35">
        <v>1332</v>
      </c>
      <c r="G41" s="35">
        <v>1704</v>
      </c>
      <c r="H41" s="35">
        <v>5546</v>
      </c>
      <c r="I41" s="35">
        <v>5110</v>
      </c>
      <c r="J41" s="35">
        <v>400</v>
      </c>
      <c r="K41" s="35">
        <v>36</v>
      </c>
      <c r="L41" s="38">
        <v>0</v>
      </c>
      <c r="M41" s="22">
        <v>0</v>
      </c>
    </row>
    <row r="42" spans="1:13" x14ac:dyDescent="0.25">
      <c r="A42" s="28" t="s">
        <v>58</v>
      </c>
      <c r="B42" s="34">
        <v>1817</v>
      </c>
      <c r="C42" s="35">
        <v>424</v>
      </c>
      <c r="D42" s="35">
        <v>494</v>
      </c>
      <c r="E42" s="35">
        <v>0</v>
      </c>
      <c r="F42" s="35">
        <v>511</v>
      </c>
      <c r="G42" s="35">
        <v>879</v>
      </c>
      <c r="H42" s="35">
        <v>1345</v>
      </c>
      <c r="I42" s="35">
        <v>1332</v>
      </c>
      <c r="J42" s="35">
        <v>13</v>
      </c>
      <c r="K42" s="35">
        <v>0</v>
      </c>
      <c r="L42" s="38">
        <v>0</v>
      </c>
      <c r="M42" s="22">
        <v>0</v>
      </c>
    </row>
    <row r="43" spans="1:13" x14ac:dyDescent="0.25">
      <c r="A43" s="28" t="s">
        <v>59</v>
      </c>
      <c r="B43" s="34">
        <v>884</v>
      </c>
      <c r="C43" s="35">
        <v>228</v>
      </c>
      <c r="D43" s="35">
        <v>72</v>
      </c>
      <c r="E43" s="35">
        <v>0</v>
      </c>
      <c r="F43" s="35">
        <v>240</v>
      </c>
      <c r="G43" s="35">
        <v>42</v>
      </c>
      <c r="H43" s="35">
        <v>902</v>
      </c>
      <c r="I43" s="35">
        <v>900</v>
      </c>
      <c r="J43" s="35">
        <v>0</v>
      </c>
      <c r="K43" s="35">
        <v>2</v>
      </c>
      <c r="L43" s="38">
        <v>0</v>
      </c>
      <c r="M43" s="22">
        <v>0</v>
      </c>
    </row>
    <row r="44" spans="1:13" x14ac:dyDescent="0.25">
      <c r="A44" s="28" t="s">
        <v>60</v>
      </c>
      <c r="B44" s="34">
        <v>249</v>
      </c>
      <c r="C44" s="35">
        <v>184</v>
      </c>
      <c r="D44" s="35">
        <v>32</v>
      </c>
      <c r="E44" s="35">
        <v>1</v>
      </c>
      <c r="F44" s="35">
        <v>86</v>
      </c>
      <c r="G44" s="35">
        <v>94</v>
      </c>
      <c r="H44" s="35">
        <v>286</v>
      </c>
      <c r="I44" s="35">
        <v>284</v>
      </c>
      <c r="J44" s="35">
        <v>1</v>
      </c>
      <c r="K44" s="35">
        <v>1</v>
      </c>
      <c r="L44" s="38">
        <v>0</v>
      </c>
      <c r="M44" s="22">
        <v>0</v>
      </c>
    </row>
    <row r="45" spans="1:13" x14ac:dyDescent="0.25">
      <c r="A45" s="28" t="s">
        <v>61</v>
      </c>
      <c r="B45" s="34">
        <v>972</v>
      </c>
      <c r="C45" s="35">
        <v>306</v>
      </c>
      <c r="D45" s="35">
        <v>192</v>
      </c>
      <c r="E45" s="35">
        <v>0</v>
      </c>
      <c r="F45" s="35">
        <v>202</v>
      </c>
      <c r="G45" s="35">
        <v>381</v>
      </c>
      <c r="H45" s="35">
        <v>887</v>
      </c>
      <c r="I45" s="35">
        <v>882</v>
      </c>
      <c r="J45" s="35">
        <v>4</v>
      </c>
      <c r="K45" s="35">
        <v>1</v>
      </c>
      <c r="L45" s="38">
        <v>0</v>
      </c>
      <c r="M45" s="22">
        <v>0</v>
      </c>
    </row>
    <row r="46" spans="1:13" x14ac:dyDescent="0.25">
      <c r="A46" s="30"/>
      <c r="B46" s="35"/>
      <c r="C46" s="35"/>
      <c r="D46" s="35"/>
      <c r="E46" s="35"/>
      <c r="F46" s="35"/>
      <c r="G46" s="35"/>
      <c r="H46" s="36"/>
      <c r="I46" s="35"/>
      <c r="J46" s="35"/>
      <c r="K46" s="35"/>
      <c r="L46" s="38"/>
      <c r="M46" s="22"/>
    </row>
    <row r="47" spans="1:13" x14ac:dyDescent="0.25">
      <c r="A47" s="27" t="s">
        <v>62</v>
      </c>
      <c r="B47" s="33">
        <f t="shared" ref="B47:H47" si="6">SUM(B48:B54)</f>
        <v>9289</v>
      </c>
      <c r="C47" s="33">
        <f t="shared" si="6"/>
        <v>2055</v>
      </c>
      <c r="D47" s="33">
        <f t="shared" si="6"/>
        <v>1178</v>
      </c>
      <c r="E47" s="33">
        <f t="shared" si="6"/>
        <v>0</v>
      </c>
      <c r="F47" s="33">
        <f t="shared" si="6"/>
        <v>2032</v>
      </c>
      <c r="G47" s="33">
        <f t="shared" si="6"/>
        <v>573</v>
      </c>
      <c r="H47" s="33">
        <f t="shared" si="6"/>
        <v>9917</v>
      </c>
      <c r="I47" s="33">
        <v>9682</v>
      </c>
      <c r="J47" s="33">
        <v>167</v>
      </c>
      <c r="K47" s="33">
        <v>68</v>
      </c>
      <c r="L47" s="12">
        <v>0</v>
      </c>
      <c r="M47" s="22">
        <v>0</v>
      </c>
    </row>
    <row r="48" spans="1:13" x14ac:dyDescent="0.25">
      <c r="A48" s="28" t="s">
        <v>63</v>
      </c>
      <c r="B48" s="34">
        <v>2208</v>
      </c>
      <c r="C48" s="35">
        <v>547</v>
      </c>
      <c r="D48" s="35">
        <v>296</v>
      </c>
      <c r="E48" s="35">
        <v>0</v>
      </c>
      <c r="F48" s="35">
        <v>403</v>
      </c>
      <c r="G48" s="35">
        <v>124</v>
      </c>
      <c r="H48" s="35">
        <v>2524</v>
      </c>
      <c r="I48" s="35">
        <v>2459</v>
      </c>
      <c r="J48" s="35">
        <v>57</v>
      </c>
      <c r="K48" s="35">
        <v>8</v>
      </c>
      <c r="L48" s="38">
        <v>0</v>
      </c>
      <c r="M48" s="22">
        <v>0</v>
      </c>
    </row>
    <row r="49" spans="1:13" x14ac:dyDescent="0.25">
      <c r="A49" s="28" t="s">
        <v>64</v>
      </c>
      <c r="B49" s="34">
        <v>293</v>
      </c>
      <c r="C49" s="35">
        <v>82</v>
      </c>
      <c r="D49" s="35">
        <v>59</v>
      </c>
      <c r="E49" s="35">
        <v>0</v>
      </c>
      <c r="F49" s="35">
        <v>53</v>
      </c>
      <c r="G49" s="35">
        <v>49</v>
      </c>
      <c r="H49" s="35">
        <v>332</v>
      </c>
      <c r="I49" s="35">
        <v>328</v>
      </c>
      <c r="J49" s="35">
        <v>2</v>
      </c>
      <c r="K49" s="35">
        <v>2</v>
      </c>
      <c r="L49" s="38">
        <v>0</v>
      </c>
      <c r="M49" s="22">
        <v>0</v>
      </c>
    </row>
    <row r="50" spans="1:13" x14ac:dyDescent="0.25">
      <c r="A50" s="28" t="s">
        <v>65</v>
      </c>
      <c r="B50" s="34">
        <v>836</v>
      </c>
      <c r="C50" s="35">
        <v>138</v>
      </c>
      <c r="D50" s="35">
        <v>169</v>
      </c>
      <c r="E50" s="35">
        <v>0</v>
      </c>
      <c r="F50" s="35">
        <v>456</v>
      </c>
      <c r="G50" s="35">
        <v>149</v>
      </c>
      <c r="H50" s="35">
        <v>538</v>
      </c>
      <c r="I50" s="35">
        <v>535</v>
      </c>
      <c r="J50" s="35">
        <v>3</v>
      </c>
      <c r="K50" s="35">
        <v>0</v>
      </c>
      <c r="L50" s="38">
        <v>0</v>
      </c>
      <c r="M50" s="22">
        <v>0</v>
      </c>
    </row>
    <row r="51" spans="1:13" x14ac:dyDescent="0.25">
      <c r="A51" s="28" t="s">
        <v>66</v>
      </c>
      <c r="B51" s="34">
        <v>1957</v>
      </c>
      <c r="C51" s="35">
        <v>14</v>
      </c>
      <c r="D51" s="35">
        <v>55</v>
      </c>
      <c r="E51" s="35">
        <v>0</v>
      </c>
      <c r="F51" s="35">
        <v>216</v>
      </c>
      <c r="G51" s="35">
        <v>0</v>
      </c>
      <c r="H51" s="35">
        <v>1810</v>
      </c>
      <c r="I51" s="35">
        <v>1769</v>
      </c>
      <c r="J51" s="35">
        <v>41</v>
      </c>
      <c r="K51" s="35">
        <v>0</v>
      </c>
      <c r="L51" s="38">
        <v>0</v>
      </c>
      <c r="M51" s="22">
        <v>0</v>
      </c>
    </row>
    <row r="52" spans="1:13" x14ac:dyDescent="0.25">
      <c r="A52" s="28" t="s">
        <v>67</v>
      </c>
      <c r="B52" s="34">
        <v>1514</v>
      </c>
      <c r="C52" s="35">
        <v>687</v>
      </c>
      <c r="D52" s="35">
        <v>211</v>
      </c>
      <c r="E52" s="35">
        <v>0</v>
      </c>
      <c r="F52" s="35">
        <v>482</v>
      </c>
      <c r="G52" s="35">
        <v>0</v>
      </c>
      <c r="H52" s="35">
        <v>1930</v>
      </c>
      <c r="I52" s="35">
        <v>1909</v>
      </c>
      <c r="J52" s="35">
        <v>4</v>
      </c>
      <c r="K52" s="35">
        <v>17</v>
      </c>
      <c r="L52" s="38">
        <v>0</v>
      </c>
      <c r="M52" s="22">
        <v>0</v>
      </c>
    </row>
    <row r="53" spans="1:13" x14ac:dyDescent="0.25">
      <c r="A53" s="28" t="s">
        <v>68</v>
      </c>
      <c r="B53" s="34">
        <v>1392</v>
      </c>
      <c r="C53" s="35">
        <v>401</v>
      </c>
      <c r="D53" s="35">
        <v>163</v>
      </c>
      <c r="E53" s="35">
        <v>0</v>
      </c>
      <c r="F53" s="35">
        <v>202</v>
      </c>
      <c r="G53" s="35">
        <v>51</v>
      </c>
      <c r="H53" s="35">
        <v>1703</v>
      </c>
      <c r="I53" s="35">
        <v>1640</v>
      </c>
      <c r="J53" s="35">
        <v>47</v>
      </c>
      <c r="K53" s="35">
        <v>16</v>
      </c>
      <c r="L53" s="38">
        <v>0</v>
      </c>
      <c r="M53" s="22">
        <v>0</v>
      </c>
    </row>
    <row r="54" spans="1:13" x14ac:dyDescent="0.25">
      <c r="A54" s="28" t="s">
        <v>69</v>
      </c>
      <c r="B54" s="34">
        <v>1089</v>
      </c>
      <c r="C54" s="35">
        <v>186</v>
      </c>
      <c r="D54" s="35">
        <v>225</v>
      </c>
      <c r="E54" s="35">
        <v>0</v>
      </c>
      <c r="F54" s="35">
        <v>220</v>
      </c>
      <c r="G54" s="35">
        <v>200</v>
      </c>
      <c r="H54" s="35">
        <v>1080</v>
      </c>
      <c r="I54" s="35">
        <v>1042</v>
      </c>
      <c r="J54" s="35">
        <v>13</v>
      </c>
      <c r="K54" s="35">
        <v>25</v>
      </c>
      <c r="L54" s="38">
        <v>0</v>
      </c>
      <c r="M54" s="22">
        <v>0</v>
      </c>
    </row>
    <row r="55" spans="1:13" x14ac:dyDescent="0.25">
      <c r="A55" s="28"/>
      <c r="B55" s="36"/>
      <c r="C55" s="36"/>
      <c r="D55" s="36"/>
      <c r="E55" s="36"/>
      <c r="F55" s="36"/>
      <c r="G55" s="36"/>
      <c r="H55" s="36"/>
      <c r="I55" s="35"/>
      <c r="J55" s="35"/>
      <c r="K55" s="35"/>
      <c r="L55" s="38"/>
      <c r="M55" s="22"/>
    </row>
    <row r="56" spans="1:13" x14ac:dyDescent="0.25">
      <c r="A56" s="27" t="s">
        <v>70</v>
      </c>
      <c r="B56" s="33">
        <f t="shared" ref="B56:H56" si="7">SUM(B57:B63)</f>
        <v>21577</v>
      </c>
      <c r="C56" s="33">
        <f t="shared" si="7"/>
        <v>4600</v>
      </c>
      <c r="D56" s="33">
        <f t="shared" si="7"/>
        <v>2602</v>
      </c>
      <c r="E56" s="33">
        <f t="shared" si="7"/>
        <v>14</v>
      </c>
      <c r="F56" s="33">
        <f t="shared" si="7"/>
        <v>3681</v>
      </c>
      <c r="G56" s="33">
        <f t="shared" si="7"/>
        <v>5238</v>
      </c>
      <c r="H56" s="33">
        <f t="shared" si="7"/>
        <v>19874</v>
      </c>
      <c r="I56" s="33">
        <v>19775</v>
      </c>
      <c r="J56" s="33">
        <v>63</v>
      </c>
      <c r="K56" s="33">
        <v>36</v>
      </c>
      <c r="L56" s="12">
        <v>0</v>
      </c>
      <c r="M56" s="22">
        <v>0</v>
      </c>
    </row>
    <row r="57" spans="1:13" x14ac:dyDescent="0.25">
      <c r="A57" s="29" t="s">
        <v>71</v>
      </c>
      <c r="B57" s="34">
        <v>10042</v>
      </c>
      <c r="C57" s="35">
        <v>2036</v>
      </c>
      <c r="D57" s="35">
        <v>1007</v>
      </c>
      <c r="E57" s="35">
        <v>13</v>
      </c>
      <c r="F57" s="35">
        <v>1320</v>
      </c>
      <c r="G57" s="35">
        <v>2579</v>
      </c>
      <c r="H57" s="35">
        <v>9199</v>
      </c>
      <c r="I57" s="35">
        <v>9183</v>
      </c>
      <c r="J57" s="35">
        <v>3</v>
      </c>
      <c r="K57" s="35">
        <v>13</v>
      </c>
      <c r="L57" s="38">
        <v>0</v>
      </c>
      <c r="M57" s="22">
        <v>0</v>
      </c>
    </row>
    <row r="58" spans="1:13" x14ac:dyDescent="0.25">
      <c r="A58" s="29" t="s">
        <v>72</v>
      </c>
      <c r="B58" s="34">
        <v>3284</v>
      </c>
      <c r="C58" s="35">
        <v>943</v>
      </c>
      <c r="D58" s="35">
        <v>305</v>
      </c>
      <c r="E58" s="35">
        <v>0</v>
      </c>
      <c r="F58" s="35">
        <v>437</v>
      </c>
      <c r="G58" s="35">
        <v>711</v>
      </c>
      <c r="H58" s="35">
        <v>3384</v>
      </c>
      <c r="I58" s="35">
        <v>3366</v>
      </c>
      <c r="J58" s="35">
        <v>18</v>
      </c>
      <c r="K58" s="35">
        <v>0</v>
      </c>
      <c r="L58" s="38">
        <v>0</v>
      </c>
      <c r="M58" s="22">
        <v>0</v>
      </c>
    </row>
    <row r="59" spans="1:13" x14ac:dyDescent="0.25">
      <c r="A59" s="28" t="s">
        <v>73</v>
      </c>
      <c r="B59" s="34">
        <v>2136</v>
      </c>
      <c r="C59" s="35">
        <v>569</v>
      </c>
      <c r="D59" s="35">
        <v>292</v>
      </c>
      <c r="E59" s="35">
        <v>1</v>
      </c>
      <c r="F59" s="35">
        <v>586</v>
      </c>
      <c r="G59" s="35">
        <v>194</v>
      </c>
      <c r="H59" s="35">
        <v>2218</v>
      </c>
      <c r="I59" s="35">
        <v>2180</v>
      </c>
      <c r="J59" s="35">
        <v>18</v>
      </c>
      <c r="K59" s="35">
        <v>20</v>
      </c>
      <c r="L59" s="38">
        <v>0</v>
      </c>
      <c r="M59" s="22">
        <v>0</v>
      </c>
    </row>
    <row r="60" spans="1:13" x14ac:dyDescent="0.25">
      <c r="A60" s="28" t="s">
        <v>74</v>
      </c>
      <c r="B60" s="34">
        <v>417</v>
      </c>
      <c r="C60" s="35">
        <v>97</v>
      </c>
      <c r="D60" s="35">
        <v>34</v>
      </c>
      <c r="E60" s="35">
        <v>0</v>
      </c>
      <c r="F60" s="35">
        <v>60</v>
      </c>
      <c r="G60" s="35">
        <v>100</v>
      </c>
      <c r="H60" s="35">
        <v>388</v>
      </c>
      <c r="I60" s="35">
        <v>386</v>
      </c>
      <c r="J60" s="35">
        <v>2</v>
      </c>
      <c r="K60" s="35">
        <v>0</v>
      </c>
      <c r="L60" s="38">
        <v>0</v>
      </c>
      <c r="M60" s="22">
        <v>0</v>
      </c>
    </row>
    <row r="61" spans="1:13" x14ac:dyDescent="0.25">
      <c r="A61" s="28" t="s">
        <v>75</v>
      </c>
      <c r="B61" s="34">
        <v>3885</v>
      </c>
      <c r="C61" s="35">
        <v>646</v>
      </c>
      <c r="D61" s="35">
        <v>645</v>
      </c>
      <c r="E61" s="35">
        <v>0</v>
      </c>
      <c r="F61" s="35">
        <v>515</v>
      </c>
      <c r="G61" s="35">
        <v>1596</v>
      </c>
      <c r="H61" s="35">
        <v>3065</v>
      </c>
      <c r="I61" s="35">
        <v>3052</v>
      </c>
      <c r="J61" s="35">
        <v>13</v>
      </c>
      <c r="K61" s="35">
        <v>0</v>
      </c>
      <c r="L61" s="38">
        <v>0</v>
      </c>
      <c r="M61" s="22">
        <v>0</v>
      </c>
    </row>
    <row r="62" spans="1:13" x14ac:dyDescent="0.25">
      <c r="A62" s="28" t="s">
        <v>76</v>
      </c>
      <c r="B62" s="34">
        <v>692</v>
      </c>
      <c r="C62" s="35">
        <v>144</v>
      </c>
      <c r="D62" s="35">
        <v>161</v>
      </c>
      <c r="E62" s="35">
        <v>0</v>
      </c>
      <c r="F62" s="35">
        <v>231</v>
      </c>
      <c r="G62" s="35">
        <v>40</v>
      </c>
      <c r="H62" s="35">
        <v>726</v>
      </c>
      <c r="I62" s="35">
        <v>717</v>
      </c>
      <c r="J62" s="35">
        <v>6</v>
      </c>
      <c r="K62" s="35">
        <v>3</v>
      </c>
      <c r="L62" s="38">
        <v>0</v>
      </c>
      <c r="M62" s="22">
        <v>0</v>
      </c>
    </row>
    <row r="63" spans="1:13" x14ac:dyDescent="0.25">
      <c r="A63" s="28" t="s">
        <v>77</v>
      </c>
      <c r="B63" s="34">
        <v>1121</v>
      </c>
      <c r="C63" s="35">
        <v>165</v>
      </c>
      <c r="D63" s="35">
        <v>158</v>
      </c>
      <c r="E63" s="35">
        <v>0</v>
      </c>
      <c r="F63" s="35">
        <v>532</v>
      </c>
      <c r="G63" s="35">
        <v>18</v>
      </c>
      <c r="H63" s="35">
        <v>894</v>
      </c>
      <c r="I63" s="35">
        <v>891</v>
      </c>
      <c r="J63" s="35">
        <v>3</v>
      </c>
      <c r="K63" s="35">
        <v>0</v>
      </c>
      <c r="L63" s="38">
        <v>0</v>
      </c>
      <c r="M63" s="22">
        <v>0</v>
      </c>
    </row>
    <row r="64" spans="1:13" x14ac:dyDescent="0.25">
      <c r="A64" s="30"/>
      <c r="B64" s="34"/>
      <c r="C64" s="34"/>
      <c r="D64" s="34"/>
      <c r="E64" s="34"/>
      <c r="F64" s="34"/>
      <c r="G64" s="34"/>
      <c r="H64" s="36"/>
      <c r="I64" s="35"/>
      <c r="J64" s="35"/>
      <c r="K64" s="35"/>
      <c r="L64" s="38"/>
      <c r="M64" s="22"/>
    </row>
    <row r="65" spans="1:13" x14ac:dyDescent="0.25">
      <c r="A65" s="27" t="s">
        <v>78</v>
      </c>
      <c r="B65" s="33">
        <f t="shared" ref="B65:H65" si="8">SUM(B66:B71)</f>
        <v>17531</v>
      </c>
      <c r="C65" s="33">
        <f t="shared" si="8"/>
        <v>3749</v>
      </c>
      <c r="D65" s="33">
        <f t="shared" si="8"/>
        <v>1259</v>
      </c>
      <c r="E65" s="33">
        <f t="shared" si="8"/>
        <v>0</v>
      </c>
      <c r="F65" s="33">
        <f t="shared" si="8"/>
        <v>2466</v>
      </c>
      <c r="G65" s="33">
        <f t="shared" si="8"/>
        <v>4709</v>
      </c>
      <c r="H65" s="33">
        <f t="shared" si="8"/>
        <v>15364</v>
      </c>
      <c r="I65" s="33">
        <v>15002</v>
      </c>
      <c r="J65" s="33">
        <v>340</v>
      </c>
      <c r="K65" s="33">
        <v>22</v>
      </c>
      <c r="L65" s="12">
        <v>0</v>
      </c>
      <c r="M65" s="22">
        <v>0</v>
      </c>
    </row>
    <row r="66" spans="1:13" x14ac:dyDescent="0.25">
      <c r="A66" s="29" t="s">
        <v>79</v>
      </c>
      <c r="B66" s="34">
        <v>8977</v>
      </c>
      <c r="C66" s="35">
        <v>1793</v>
      </c>
      <c r="D66" s="35">
        <v>370</v>
      </c>
      <c r="E66" s="35">
        <v>0</v>
      </c>
      <c r="F66" s="35">
        <v>1106</v>
      </c>
      <c r="G66" s="35">
        <v>2898</v>
      </c>
      <c r="H66" s="35">
        <v>7136</v>
      </c>
      <c r="I66" s="35">
        <v>6892</v>
      </c>
      <c r="J66" s="35">
        <v>244</v>
      </c>
      <c r="K66" s="35">
        <v>0</v>
      </c>
      <c r="L66" s="38">
        <v>0</v>
      </c>
      <c r="M66" s="22">
        <v>0</v>
      </c>
    </row>
    <row r="67" spans="1:13" x14ac:dyDescent="0.25">
      <c r="A67" s="28" t="s">
        <v>80</v>
      </c>
      <c r="B67" s="34">
        <v>1293</v>
      </c>
      <c r="C67" s="35">
        <v>343</v>
      </c>
      <c r="D67" s="35">
        <v>63</v>
      </c>
      <c r="E67" s="35">
        <v>0</v>
      </c>
      <c r="F67" s="35">
        <v>350</v>
      </c>
      <c r="G67" s="35">
        <v>496</v>
      </c>
      <c r="H67" s="35">
        <v>853</v>
      </c>
      <c r="I67" s="35">
        <v>853</v>
      </c>
      <c r="J67" s="35">
        <v>0</v>
      </c>
      <c r="K67" s="35">
        <v>0</v>
      </c>
      <c r="L67" s="38">
        <v>0</v>
      </c>
      <c r="M67" s="22">
        <v>0</v>
      </c>
    </row>
    <row r="68" spans="1:13" x14ac:dyDescent="0.25">
      <c r="A68" s="28" t="s">
        <v>81</v>
      </c>
      <c r="B68" s="34">
        <v>785</v>
      </c>
      <c r="C68" s="35">
        <v>188</v>
      </c>
      <c r="D68" s="35">
        <v>23</v>
      </c>
      <c r="E68" s="35">
        <v>0</v>
      </c>
      <c r="F68" s="35">
        <v>110</v>
      </c>
      <c r="G68" s="35">
        <v>24</v>
      </c>
      <c r="H68" s="35">
        <v>862</v>
      </c>
      <c r="I68" s="35">
        <v>862</v>
      </c>
      <c r="J68" s="35">
        <v>0</v>
      </c>
      <c r="K68" s="35">
        <v>0</v>
      </c>
      <c r="L68" s="38">
        <v>0</v>
      </c>
      <c r="M68" s="22">
        <v>0</v>
      </c>
    </row>
    <row r="69" spans="1:13" ht="18.75" x14ac:dyDescent="0.25">
      <c r="A69" s="28" t="s">
        <v>82</v>
      </c>
      <c r="B69" s="34">
        <v>2838</v>
      </c>
      <c r="C69" s="35">
        <v>634</v>
      </c>
      <c r="D69" s="35">
        <v>493</v>
      </c>
      <c r="E69" s="35">
        <v>0</v>
      </c>
      <c r="F69" s="35">
        <v>430</v>
      </c>
      <c r="G69" s="35">
        <v>941</v>
      </c>
      <c r="H69" s="35">
        <v>2594</v>
      </c>
      <c r="I69" s="35">
        <v>2585</v>
      </c>
      <c r="J69" s="35">
        <v>8</v>
      </c>
      <c r="K69" s="35">
        <v>1</v>
      </c>
      <c r="L69" s="38">
        <v>0</v>
      </c>
      <c r="M69" s="22">
        <v>0</v>
      </c>
    </row>
    <row r="70" spans="1:13" x14ac:dyDescent="0.25">
      <c r="A70" s="28" t="s">
        <v>83</v>
      </c>
      <c r="B70" s="34">
        <v>2352</v>
      </c>
      <c r="C70" s="35">
        <v>553</v>
      </c>
      <c r="D70" s="35">
        <v>292</v>
      </c>
      <c r="E70" s="35">
        <v>0</v>
      </c>
      <c r="F70" s="35">
        <v>298</v>
      </c>
      <c r="G70" s="35">
        <v>311</v>
      </c>
      <c r="H70" s="35">
        <v>2588</v>
      </c>
      <c r="I70" s="35">
        <v>2479</v>
      </c>
      <c r="J70" s="35">
        <v>88</v>
      </c>
      <c r="K70" s="35">
        <v>21</v>
      </c>
      <c r="L70" s="38">
        <v>0</v>
      </c>
      <c r="M70" s="22">
        <v>0</v>
      </c>
    </row>
    <row r="71" spans="1:13" x14ac:dyDescent="0.25">
      <c r="A71" s="28" t="s">
        <v>84</v>
      </c>
      <c r="B71" s="34">
        <v>1286</v>
      </c>
      <c r="C71" s="35">
        <v>238</v>
      </c>
      <c r="D71" s="35">
        <v>18</v>
      </c>
      <c r="E71" s="35">
        <v>0</v>
      </c>
      <c r="F71" s="35">
        <v>172</v>
      </c>
      <c r="G71" s="35">
        <v>39</v>
      </c>
      <c r="H71" s="35">
        <v>1331</v>
      </c>
      <c r="I71" s="35">
        <v>1331</v>
      </c>
      <c r="J71" s="35">
        <v>0</v>
      </c>
      <c r="K71" s="35">
        <v>0</v>
      </c>
      <c r="L71" s="38">
        <v>0</v>
      </c>
      <c r="M71" s="22">
        <v>0</v>
      </c>
    </row>
    <row r="72" spans="1:13" x14ac:dyDescent="0.25">
      <c r="A72" s="30"/>
      <c r="B72" s="34"/>
      <c r="C72" s="34"/>
      <c r="D72" s="34"/>
      <c r="E72" s="34"/>
      <c r="F72" s="34"/>
      <c r="G72" s="34"/>
      <c r="H72" s="36"/>
      <c r="I72" s="35"/>
      <c r="J72" s="35"/>
      <c r="K72" s="35"/>
      <c r="L72" s="38"/>
      <c r="M72" s="22"/>
    </row>
    <row r="73" spans="1:13" x14ac:dyDescent="0.25">
      <c r="A73" s="27" t="s">
        <v>85</v>
      </c>
      <c r="B73" s="33">
        <f t="shared" ref="B73:H73" si="9">SUM(B74:B79)</f>
        <v>8916</v>
      </c>
      <c r="C73" s="33">
        <f t="shared" si="9"/>
        <v>1796</v>
      </c>
      <c r="D73" s="33">
        <f t="shared" si="9"/>
        <v>602</v>
      </c>
      <c r="E73" s="33">
        <f t="shared" si="9"/>
        <v>4</v>
      </c>
      <c r="F73" s="33">
        <f t="shared" si="9"/>
        <v>1191</v>
      </c>
      <c r="G73" s="33">
        <f t="shared" si="9"/>
        <v>2048</v>
      </c>
      <c r="H73" s="33">
        <f t="shared" si="9"/>
        <v>8079</v>
      </c>
      <c r="I73" s="33">
        <v>8024</v>
      </c>
      <c r="J73" s="33">
        <v>52</v>
      </c>
      <c r="K73" s="33">
        <v>3</v>
      </c>
      <c r="L73" s="12">
        <v>0</v>
      </c>
      <c r="M73" s="22">
        <v>0</v>
      </c>
    </row>
    <row r="74" spans="1:13" x14ac:dyDescent="0.25">
      <c r="A74" s="28" t="s">
        <v>86</v>
      </c>
      <c r="B74" s="34">
        <v>4035</v>
      </c>
      <c r="C74" s="35">
        <v>778</v>
      </c>
      <c r="D74" s="35">
        <v>233</v>
      </c>
      <c r="E74" s="35">
        <v>3</v>
      </c>
      <c r="F74" s="35">
        <v>328</v>
      </c>
      <c r="G74" s="35">
        <v>1356</v>
      </c>
      <c r="H74" s="35">
        <v>3365</v>
      </c>
      <c r="I74" s="35">
        <v>3324</v>
      </c>
      <c r="J74" s="35">
        <v>41</v>
      </c>
      <c r="K74" s="35">
        <v>0</v>
      </c>
      <c r="L74" s="38">
        <v>0</v>
      </c>
      <c r="M74" s="22">
        <v>0</v>
      </c>
    </row>
    <row r="75" spans="1:13" x14ac:dyDescent="0.25">
      <c r="A75" s="28" t="s">
        <v>87</v>
      </c>
      <c r="B75" s="34">
        <v>930</v>
      </c>
      <c r="C75" s="35">
        <v>266</v>
      </c>
      <c r="D75" s="35">
        <v>61</v>
      </c>
      <c r="E75" s="35">
        <v>1</v>
      </c>
      <c r="F75" s="35">
        <v>175</v>
      </c>
      <c r="G75" s="35">
        <v>182</v>
      </c>
      <c r="H75" s="35">
        <v>901</v>
      </c>
      <c r="I75" s="35">
        <v>897</v>
      </c>
      <c r="J75" s="35">
        <v>1</v>
      </c>
      <c r="K75" s="35">
        <v>3</v>
      </c>
      <c r="L75" s="38">
        <v>0</v>
      </c>
      <c r="M75" s="22">
        <v>0</v>
      </c>
    </row>
    <row r="76" spans="1:13" x14ac:dyDescent="0.25">
      <c r="A76" s="28" t="s">
        <v>88</v>
      </c>
      <c r="B76" s="34">
        <v>796</v>
      </c>
      <c r="C76" s="35">
        <v>177</v>
      </c>
      <c r="D76" s="35">
        <v>97</v>
      </c>
      <c r="E76" s="35">
        <v>0</v>
      </c>
      <c r="F76" s="35">
        <v>73</v>
      </c>
      <c r="G76" s="35">
        <v>344</v>
      </c>
      <c r="H76" s="35">
        <v>653</v>
      </c>
      <c r="I76" s="35">
        <v>653</v>
      </c>
      <c r="J76" s="35">
        <v>0</v>
      </c>
      <c r="K76" s="35">
        <v>0</v>
      </c>
      <c r="L76" s="38">
        <v>0</v>
      </c>
      <c r="M76" s="22">
        <v>0</v>
      </c>
    </row>
    <row r="77" spans="1:13" x14ac:dyDescent="0.25">
      <c r="A77" s="28" t="s">
        <v>89</v>
      </c>
      <c r="B77" s="34">
        <v>1643</v>
      </c>
      <c r="C77" s="35">
        <v>298</v>
      </c>
      <c r="D77" s="35">
        <v>158</v>
      </c>
      <c r="E77" s="35">
        <v>0</v>
      </c>
      <c r="F77" s="35">
        <v>392</v>
      </c>
      <c r="G77" s="35">
        <v>166</v>
      </c>
      <c r="H77" s="35">
        <v>1541</v>
      </c>
      <c r="I77" s="35">
        <v>1541</v>
      </c>
      <c r="J77" s="35">
        <v>0</v>
      </c>
      <c r="K77" s="35">
        <v>0</v>
      </c>
      <c r="L77" s="38">
        <v>0</v>
      </c>
      <c r="M77" s="22">
        <v>0</v>
      </c>
    </row>
    <row r="78" spans="1:13" x14ac:dyDescent="0.25">
      <c r="A78" s="28" t="s">
        <v>90</v>
      </c>
      <c r="B78" s="34">
        <v>873</v>
      </c>
      <c r="C78" s="35">
        <v>136</v>
      </c>
      <c r="D78" s="35">
        <v>15</v>
      </c>
      <c r="E78" s="35">
        <v>0</v>
      </c>
      <c r="F78" s="35">
        <v>147</v>
      </c>
      <c r="G78" s="35">
        <v>0</v>
      </c>
      <c r="H78" s="35">
        <v>877</v>
      </c>
      <c r="I78" s="35">
        <v>867</v>
      </c>
      <c r="J78" s="35">
        <v>10</v>
      </c>
      <c r="K78" s="35">
        <v>0</v>
      </c>
      <c r="L78" s="38">
        <v>0</v>
      </c>
      <c r="M78" s="22">
        <v>0</v>
      </c>
    </row>
    <row r="79" spans="1:13" x14ac:dyDescent="0.25">
      <c r="A79" s="28" t="s">
        <v>91</v>
      </c>
      <c r="B79" s="34">
        <v>639</v>
      </c>
      <c r="C79" s="35">
        <v>141</v>
      </c>
      <c r="D79" s="35">
        <v>38</v>
      </c>
      <c r="E79" s="35">
        <v>0</v>
      </c>
      <c r="F79" s="35">
        <v>76</v>
      </c>
      <c r="G79" s="35">
        <v>0</v>
      </c>
      <c r="H79" s="35">
        <v>742</v>
      </c>
      <c r="I79" s="35">
        <v>742</v>
      </c>
      <c r="J79" s="35">
        <v>0</v>
      </c>
      <c r="K79" s="35">
        <v>0</v>
      </c>
      <c r="L79" s="38">
        <v>0</v>
      </c>
      <c r="M79" s="22">
        <v>0</v>
      </c>
    </row>
    <row r="80" spans="1:13" x14ac:dyDescent="0.25">
      <c r="A80" s="30"/>
      <c r="B80" s="35"/>
      <c r="C80" s="35"/>
      <c r="D80" s="35"/>
      <c r="E80" s="35"/>
      <c r="F80" s="35"/>
      <c r="G80" s="35"/>
      <c r="H80" s="36"/>
      <c r="I80" s="35"/>
      <c r="J80" s="35"/>
      <c r="K80" s="35"/>
      <c r="L80" s="38"/>
      <c r="M80" s="22"/>
    </row>
    <row r="81" spans="1:13" x14ac:dyDescent="0.25">
      <c r="A81" s="27" t="s">
        <v>92</v>
      </c>
      <c r="B81" s="33">
        <f t="shared" ref="B81:H81" si="10">SUM(B82:B87)</f>
        <v>7278</v>
      </c>
      <c r="C81" s="33">
        <f t="shared" si="10"/>
        <v>1445</v>
      </c>
      <c r="D81" s="33">
        <f t="shared" si="10"/>
        <v>1669</v>
      </c>
      <c r="E81" s="33">
        <f t="shared" si="10"/>
        <v>0</v>
      </c>
      <c r="F81" s="33">
        <f t="shared" si="10"/>
        <v>2897</v>
      </c>
      <c r="G81" s="33">
        <f t="shared" si="10"/>
        <v>365</v>
      </c>
      <c r="H81" s="33">
        <f t="shared" si="10"/>
        <v>7130</v>
      </c>
      <c r="I81" s="33">
        <v>6926</v>
      </c>
      <c r="J81" s="33">
        <v>180</v>
      </c>
      <c r="K81" s="33">
        <v>24</v>
      </c>
      <c r="L81" s="12">
        <v>0</v>
      </c>
      <c r="M81" s="22">
        <v>0</v>
      </c>
    </row>
    <row r="82" spans="1:13" x14ac:dyDescent="0.25">
      <c r="A82" s="28" t="s">
        <v>93</v>
      </c>
      <c r="B82" s="34">
        <v>2761</v>
      </c>
      <c r="C82" s="35">
        <v>430</v>
      </c>
      <c r="D82" s="35">
        <v>1335</v>
      </c>
      <c r="E82" s="35">
        <v>0</v>
      </c>
      <c r="F82" s="35">
        <v>1960</v>
      </c>
      <c r="G82" s="35">
        <v>3</v>
      </c>
      <c r="H82" s="35">
        <v>2563</v>
      </c>
      <c r="I82" s="35">
        <v>2518</v>
      </c>
      <c r="J82" s="35">
        <v>21</v>
      </c>
      <c r="K82" s="35">
        <v>24</v>
      </c>
      <c r="L82" s="38">
        <v>0</v>
      </c>
      <c r="M82" s="22">
        <v>0</v>
      </c>
    </row>
    <row r="83" spans="1:13" x14ac:dyDescent="0.25">
      <c r="A83" s="28" t="s">
        <v>94</v>
      </c>
      <c r="B83" s="34">
        <v>273</v>
      </c>
      <c r="C83" s="35">
        <v>119</v>
      </c>
      <c r="D83" s="35">
        <v>47</v>
      </c>
      <c r="E83" s="35">
        <v>0</v>
      </c>
      <c r="F83" s="35">
        <v>144</v>
      </c>
      <c r="G83" s="35">
        <v>45</v>
      </c>
      <c r="H83" s="35">
        <v>250</v>
      </c>
      <c r="I83" s="35">
        <v>250</v>
      </c>
      <c r="J83" s="35">
        <v>0</v>
      </c>
      <c r="K83" s="35">
        <v>0</v>
      </c>
      <c r="L83" s="38">
        <v>0</v>
      </c>
      <c r="M83" s="22">
        <v>0</v>
      </c>
    </row>
    <row r="84" spans="1:13" x14ac:dyDescent="0.25">
      <c r="A84" s="29" t="s">
        <v>95</v>
      </c>
      <c r="B84" s="34">
        <v>1852</v>
      </c>
      <c r="C84" s="35">
        <v>457</v>
      </c>
      <c r="D84" s="35">
        <v>164</v>
      </c>
      <c r="E84" s="35">
        <v>0</v>
      </c>
      <c r="F84" s="35">
        <v>392</v>
      </c>
      <c r="G84" s="35">
        <v>191</v>
      </c>
      <c r="H84" s="35">
        <v>1890</v>
      </c>
      <c r="I84" s="35">
        <v>1731</v>
      </c>
      <c r="J84" s="35">
        <v>159</v>
      </c>
      <c r="K84" s="35">
        <v>0</v>
      </c>
      <c r="L84" s="38">
        <v>0</v>
      </c>
      <c r="M84" s="22">
        <v>0</v>
      </c>
    </row>
    <row r="85" spans="1:13" x14ac:dyDescent="0.25">
      <c r="A85" s="28" t="s">
        <v>96</v>
      </c>
      <c r="B85" s="34">
        <v>1647</v>
      </c>
      <c r="C85" s="35">
        <v>281</v>
      </c>
      <c r="D85" s="35">
        <v>24</v>
      </c>
      <c r="E85" s="35">
        <v>0</v>
      </c>
      <c r="F85" s="35">
        <v>302</v>
      </c>
      <c r="G85" s="35">
        <v>0</v>
      </c>
      <c r="H85" s="35">
        <v>1650</v>
      </c>
      <c r="I85" s="35">
        <v>1650</v>
      </c>
      <c r="J85" s="35">
        <v>0</v>
      </c>
      <c r="K85" s="35">
        <v>0</v>
      </c>
      <c r="L85" s="38">
        <v>0</v>
      </c>
      <c r="M85" s="22">
        <v>0</v>
      </c>
    </row>
    <row r="86" spans="1:13" x14ac:dyDescent="0.25">
      <c r="A86" s="28" t="s">
        <v>97</v>
      </c>
      <c r="B86" s="34">
        <v>200</v>
      </c>
      <c r="C86" s="35">
        <v>40</v>
      </c>
      <c r="D86" s="35">
        <v>42</v>
      </c>
      <c r="E86" s="35">
        <v>0</v>
      </c>
      <c r="F86" s="35">
        <v>40</v>
      </c>
      <c r="G86" s="35">
        <v>0</v>
      </c>
      <c r="H86" s="35">
        <v>242</v>
      </c>
      <c r="I86" s="35">
        <v>242</v>
      </c>
      <c r="J86" s="35">
        <v>0</v>
      </c>
      <c r="K86" s="35">
        <v>0</v>
      </c>
      <c r="L86" s="38">
        <v>0</v>
      </c>
      <c r="M86" s="22">
        <v>0</v>
      </c>
    </row>
    <row r="87" spans="1:13" x14ac:dyDescent="0.25">
      <c r="A87" s="28" t="s">
        <v>98</v>
      </c>
      <c r="B87" s="34">
        <v>545</v>
      </c>
      <c r="C87" s="35">
        <v>118</v>
      </c>
      <c r="D87" s="35">
        <v>57</v>
      </c>
      <c r="E87" s="35">
        <v>0</v>
      </c>
      <c r="F87" s="35">
        <v>59</v>
      </c>
      <c r="G87" s="35">
        <v>126</v>
      </c>
      <c r="H87" s="35">
        <v>535</v>
      </c>
      <c r="I87" s="35">
        <v>535</v>
      </c>
      <c r="J87" s="35">
        <v>0</v>
      </c>
      <c r="K87" s="35">
        <v>0</v>
      </c>
      <c r="L87" s="38">
        <v>0</v>
      </c>
      <c r="M87" s="22">
        <v>0</v>
      </c>
    </row>
    <row r="88" spans="1:13" x14ac:dyDescent="0.25">
      <c r="A88" s="30"/>
      <c r="B88" s="35"/>
      <c r="C88" s="35"/>
      <c r="D88" s="35"/>
      <c r="E88" s="35"/>
      <c r="F88" s="35"/>
      <c r="G88" s="35"/>
      <c r="H88" s="36"/>
      <c r="I88" s="35"/>
      <c r="J88" s="35"/>
      <c r="K88" s="35"/>
      <c r="L88" s="38"/>
      <c r="M88" s="22"/>
    </row>
    <row r="89" spans="1:13" x14ac:dyDescent="0.25">
      <c r="A89" s="27" t="s">
        <v>99</v>
      </c>
      <c r="B89" s="33">
        <f t="shared" ref="B89:H89" si="11">SUM(B90:B97)</f>
        <v>9890</v>
      </c>
      <c r="C89" s="33">
        <f t="shared" si="11"/>
        <v>2566</v>
      </c>
      <c r="D89" s="33">
        <f t="shared" si="11"/>
        <v>1851</v>
      </c>
      <c r="E89" s="33">
        <f t="shared" si="11"/>
        <v>3</v>
      </c>
      <c r="F89" s="33">
        <f t="shared" si="11"/>
        <v>2358</v>
      </c>
      <c r="G89" s="33">
        <f t="shared" si="11"/>
        <v>1558</v>
      </c>
      <c r="H89" s="33">
        <f t="shared" si="11"/>
        <v>10394</v>
      </c>
      <c r="I89" s="33">
        <v>10338</v>
      </c>
      <c r="J89" s="33">
        <v>20</v>
      </c>
      <c r="K89" s="33">
        <v>36</v>
      </c>
      <c r="L89" s="12">
        <v>0</v>
      </c>
      <c r="M89" s="22">
        <v>0</v>
      </c>
    </row>
    <row r="90" spans="1:13" x14ac:dyDescent="0.25">
      <c r="A90" s="29" t="s">
        <v>100</v>
      </c>
      <c r="B90" s="34">
        <v>4636</v>
      </c>
      <c r="C90" s="35">
        <v>1082</v>
      </c>
      <c r="D90" s="35">
        <v>1093</v>
      </c>
      <c r="E90" s="35">
        <v>3</v>
      </c>
      <c r="F90" s="35">
        <v>1031</v>
      </c>
      <c r="G90" s="35">
        <v>916</v>
      </c>
      <c r="H90" s="35">
        <v>4867</v>
      </c>
      <c r="I90" s="35">
        <v>4827</v>
      </c>
      <c r="J90" s="35">
        <v>4</v>
      </c>
      <c r="K90" s="35">
        <v>36</v>
      </c>
      <c r="L90" s="38">
        <v>0</v>
      </c>
      <c r="M90" s="22">
        <v>0</v>
      </c>
    </row>
    <row r="91" spans="1:13" x14ac:dyDescent="0.25">
      <c r="A91" s="28" t="s">
        <v>101</v>
      </c>
      <c r="B91" s="34">
        <v>1236</v>
      </c>
      <c r="C91" s="35">
        <v>341</v>
      </c>
      <c r="D91" s="35">
        <v>261</v>
      </c>
      <c r="E91" s="35">
        <v>0</v>
      </c>
      <c r="F91" s="35">
        <v>256</v>
      </c>
      <c r="G91" s="35">
        <v>75</v>
      </c>
      <c r="H91" s="35">
        <v>1507</v>
      </c>
      <c r="I91" s="35">
        <v>1507</v>
      </c>
      <c r="J91" s="35">
        <v>0</v>
      </c>
      <c r="K91" s="35">
        <v>0</v>
      </c>
      <c r="L91" s="38">
        <v>0</v>
      </c>
      <c r="M91" s="22">
        <v>0</v>
      </c>
    </row>
    <row r="92" spans="1:13" x14ac:dyDescent="0.25">
      <c r="A92" s="28" t="s">
        <v>102</v>
      </c>
      <c r="B92" s="34">
        <v>865</v>
      </c>
      <c r="C92" s="35">
        <v>141</v>
      </c>
      <c r="D92" s="35">
        <v>77</v>
      </c>
      <c r="E92" s="35">
        <v>0</v>
      </c>
      <c r="F92" s="35">
        <v>179</v>
      </c>
      <c r="G92" s="35">
        <v>0</v>
      </c>
      <c r="H92" s="35">
        <v>904</v>
      </c>
      <c r="I92" s="35">
        <v>904</v>
      </c>
      <c r="J92" s="35">
        <v>0</v>
      </c>
      <c r="K92" s="35">
        <v>0</v>
      </c>
      <c r="L92" s="38">
        <v>0</v>
      </c>
      <c r="M92" s="22">
        <v>0</v>
      </c>
    </row>
    <row r="93" spans="1:13" x14ac:dyDescent="0.25">
      <c r="A93" s="28" t="s">
        <v>103</v>
      </c>
      <c r="B93" s="34">
        <v>764</v>
      </c>
      <c r="C93" s="35">
        <v>225</v>
      </c>
      <c r="D93" s="35">
        <v>102</v>
      </c>
      <c r="E93" s="35">
        <v>0</v>
      </c>
      <c r="F93" s="35">
        <v>146</v>
      </c>
      <c r="G93" s="35">
        <v>261</v>
      </c>
      <c r="H93" s="35">
        <v>684</v>
      </c>
      <c r="I93" s="35">
        <v>682</v>
      </c>
      <c r="J93" s="35">
        <v>2</v>
      </c>
      <c r="K93" s="35">
        <v>0</v>
      </c>
      <c r="L93" s="38">
        <v>0</v>
      </c>
      <c r="M93" s="22">
        <v>0</v>
      </c>
    </row>
    <row r="94" spans="1:13" x14ac:dyDescent="0.25">
      <c r="A94" s="28" t="s">
        <v>104</v>
      </c>
      <c r="B94" s="34">
        <v>570</v>
      </c>
      <c r="C94" s="35">
        <v>113</v>
      </c>
      <c r="D94" s="35">
        <v>108</v>
      </c>
      <c r="E94" s="35">
        <v>0</v>
      </c>
      <c r="F94" s="35">
        <v>131</v>
      </c>
      <c r="G94" s="35">
        <v>221</v>
      </c>
      <c r="H94" s="35">
        <v>439</v>
      </c>
      <c r="I94" s="35">
        <v>426</v>
      </c>
      <c r="J94" s="35">
        <v>13</v>
      </c>
      <c r="K94" s="35">
        <v>0</v>
      </c>
      <c r="L94" s="38">
        <v>0</v>
      </c>
      <c r="M94" s="22">
        <v>0</v>
      </c>
    </row>
    <row r="95" spans="1:13" x14ac:dyDescent="0.25">
      <c r="A95" s="28" t="s">
        <v>105</v>
      </c>
      <c r="B95" s="34">
        <v>1061</v>
      </c>
      <c r="C95" s="35">
        <v>352</v>
      </c>
      <c r="D95" s="35">
        <v>113</v>
      </c>
      <c r="E95" s="35">
        <v>0</v>
      </c>
      <c r="F95" s="35">
        <v>433</v>
      </c>
      <c r="G95" s="35">
        <v>12</v>
      </c>
      <c r="H95" s="35">
        <v>1081</v>
      </c>
      <c r="I95" s="35">
        <v>1081</v>
      </c>
      <c r="J95" s="35">
        <v>0</v>
      </c>
      <c r="K95" s="35">
        <v>0</v>
      </c>
      <c r="L95" s="38">
        <v>0</v>
      </c>
      <c r="M95" s="22">
        <v>0</v>
      </c>
    </row>
    <row r="96" spans="1:13" x14ac:dyDescent="0.25">
      <c r="A96" s="28" t="s">
        <v>106</v>
      </c>
      <c r="B96" s="34">
        <v>635</v>
      </c>
      <c r="C96" s="35">
        <v>250</v>
      </c>
      <c r="D96" s="35">
        <v>93</v>
      </c>
      <c r="E96" s="35">
        <v>0</v>
      </c>
      <c r="F96" s="35">
        <v>155</v>
      </c>
      <c r="G96" s="35">
        <v>64</v>
      </c>
      <c r="H96" s="35">
        <v>759</v>
      </c>
      <c r="I96" s="35">
        <v>759</v>
      </c>
      <c r="J96" s="35">
        <v>0</v>
      </c>
      <c r="K96" s="35">
        <v>0</v>
      </c>
      <c r="L96" s="38">
        <v>0</v>
      </c>
      <c r="M96" s="22">
        <v>0</v>
      </c>
    </row>
    <row r="97" spans="1:13" x14ac:dyDescent="0.25">
      <c r="A97" s="28" t="s">
        <v>107</v>
      </c>
      <c r="B97" s="34">
        <v>123</v>
      </c>
      <c r="C97" s="35">
        <v>62</v>
      </c>
      <c r="D97" s="35">
        <v>4</v>
      </c>
      <c r="E97" s="35">
        <v>0</v>
      </c>
      <c r="F97" s="35">
        <v>27</v>
      </c>
      <c r="G97" s="35">
        <v>9</v>
      </c>
      <c r="H97" s="35">
        <v>153</v>
      </c>
      <c r="I97" s="35">
        <v>152</v>
      </c>
      <c r="J97" s="35">
        <v>1</v>
      </c>
      <c r="K97" s="35">
        <v>0</v>
      </c>
      <c r="L97" s="38">
        <v>0</v>
      </c>
      <c r="M97" s="22">
        <v>0</v>
      </c>
    </row>
    <row r="98" spans="1:13" x14ac:dyDescent="0.25">
      <c r="A98" s="30"/>
      <c r="B98" s="35"/>
      <c r="C98" s="35"/>
      <c r="D98" s="35"/>
      <c r="E98" s="35"/>
      <c r="F98" s="35"/>
      <c r="G98" s="35"/>
      <c r="H98" s="36"/>
      <c r="I98" s="35"/>
      <c r="J98" s="35"/>
      <c r="K98" s="35"/>
      <c r="L98" s="38"/>
      <c r="M98" s="22"/>
    </row>
    <row r="99" spans="1:13" x14ac:dyDescent="0.25">
      <c r="A99" s="27" t="s">
        <v>108</v>
      </c>
      <c r="B99" s="33">
        <f t="shared" ref="B99:H99" si="12">SUM(B100:B101)</f>
        <v>6428</v>
      </c>
      <c r="C99" s="33">
        <f t="shared" si="12"/>
        <v>1420</v>
      </c>
      <c r="D99" s="33">
        <f t="shared" si="12"/>
        <v>793</v>
      </c>
      <c r="E99" s="33">
        <f t="shared" si="12"/>
        <v>2</v>
      </c>
      <c r="F99" s="33">
        <f t="shared" si="12"/>
        <v>365</v>
      </c>
      <c r="G99" s="33">
        <f t="shared" si="12"/>
        <v>2133</v>
      </c>
      <c r="H99" s="33">
        <f t="shared" si="12"/>
        <v>6145</v>
      </c>
      <c r="I99" s="33">
        <v>6144</v>
      </c>
      <c r="J99" s="33">
        <v>1</v>
      </c>
      <c r="K99" s="33">
        <v>0</v>
      </c>
      <c r="L99" s="12">
        <v>0</v>
      </c>
      <c r="M99" s="22">
        <v>0</v>
      </c>
    </row>
    <row r="100" spans="1:13" x14ac:dyDescent="0.25">
      <c r="A100" s="28" t="s">
        <v>109</v>
      </c>
      <c r="B100" s="34">
        <v>5101</v>
      </c>
      <c r="C100" s="35">
        <v>1041</v>
      </c>
      <c r="D100" s="35">
        <v>587</v>
      </c>
      <c r="E100" s="35">
        <v>2</v>
      </c>
      <c r="F100" s="35">
        <v>118</v>
      </c>
      <c r="G100" s="35">
        <v>1901</v>
      </c>
      <c r="H100" s="35">
        <v>4712</v>
      </c>
      <c r="I100" s="35">
        <v>4711</v>
      </c>
      <c r="J100" s="35">
        <v>1</v>
      </c>
      <c r="K100" s="35">
        <v>0</v>
      </c>
      <c r="L100" s="38">
        <v>0</v>
      </c>
      <c r="M100" s="22">
        <v>0</v>
      </c>
    </row>
    <row r="101" spans="1:13" x14ac:dyDescent="0.25">
      <c r="A101" s="28" t="s">
        <v>110</v>
      </c>
      <c r="B101" s="34">
        <v>1327</v>
      </c>
      <c r="C101" s="35">
        <v>379</v>
      </c>
      <c r="D101" s="35">
        <v>206</v>
      </c>
      <c r="E101" s="35">
        <v>0</v>
      </c>
      <c r="F101" s="35">
        <v>247</v>
      </c>
      <c r="G101" s="35">
        <v>232</v>
      </c>
      <c r="H101" s="35">
        <v>1433</v>
      </c>
      <c r="I101" s="35">
        <v>1433</v>
      </c>
      <c r="J101" s="35">
        <v>0</v>
      </c>
      <c r="K101" s="35">
        <v>0</v>
      </c>
      <c r="L101" s="38">
        <v>0</v>
      </c>
      <c r="M101" s="22">
        <v>0</v>
      </c>
    </row>
    <row r="102" spans="1:13" x14ac:dyDescent="0.25">
      <c r="A102" s="30"/>
      <c r="B102" s="35"/>
      <c r="C102" s="35"/>
      <c r="D102" s="35"/>
      <c r="E102" s="35"/>
      <c r="F102" s="35"/>
      <c r="G102" s="35"/>
      <c r="H102" s="36"/>
      <c r="I102" s="35"/>
      <c r="J102" s="35"/>
      <c r="K102" s="35"/>
      <c r="L102" s="38"/>
      <c r="M102" s="22"/>
    </row>
    <row r="103" spans="1:13" x14ac:dyDescent="0.25">
      <c r="A103" s="27" t="s">
        <v>111</v>
      </c>
      <c r="B103" s="33">
        <f t="shared" ref="B103:H103" si="13">SUM(B104:B108)</f>
        <v>5227</v>
      </c>
      <c r="C103" s="33">
        <f t="shared" si="13"/>
        <v>1515</v>
      </c>
      <c r="D103" s="33">
        <f t="shared" si="13"/>
        <v>1832</v>
      </c>
      <c r="E103" s="33">
        <f t="shared" si="13"/>
        <v>1</v>
      </c>
      <c r="F103" s="33">
        <f t="shared" si="13"/>
        <v>2068</v>
      </c>
      <c r="G103" s="33">
        <f t="shared" si="13"/>
        <v>1011</v>
      </c>
      <c r="H103" s="33">
        <f t="shared" si="13"/>
        <v>5496</v>
      </c>
      <c r="I103" s="33">
        <v>5390</v>
      </c>
      <c r="J103" s="33">
        <v>87</v>
      </c>
      <c r="K103" s="33">
        <v>19</v>
      </c>
      <c r="L103" s="12">
        <v>0</v>
      </c>
      <c r="M103" s="22">
        <v>0</v>
      </c>
    </row>
    <row r="104" spans="1:13" x14ac:dyDescent="0.25">
      <c r="A104" s="28" t="s">
        <v>112</v>
      </c>
      <c r="B104" s="34">
        <v>1172</v>
      </c>
      <c r="C104" s="35">
        <v>257</v>
      </c>
      <c r="D104" s="35">
        <v>465</v>
      </c>
      <c r="E104" s="35">
        <v>0</v>
      </c>
      <c r="F104" s="35">
        <v>589</v>
      </c>
      <c r="G104" s="35">
        <v>268</v>
      </c>
      <c r="H104" s="35">
        <v>1037</v>
      </c>
      <c r="I104" s="35">
        <v>990</v>
      </c>
      <c r="J104" s="35">
        <v>46</v>
      </c>
      <c r="K104" s="35">
        <v>1</v>
      </c>
      <c r="L104" s="38">
        <v>0</v>
      </c>
      <c r="M104" s="22">
        <v>0</v>
      </c>
    </row>
    <row r="105" spans="1:13" x14ac:dyDescent="0.25">
      <c r="A105" s="28" t="s">
        <v>113</v>
      </c>
      <c r="B105" s="34">
        <v>959</v>
      </c>
      <c r="C105" s="35">
        <v>295</v>
      </c>
      <c r="D105" s="35">
        <v>233</v>
      </c>
      <c r="E105" s="35">
        <v>0</v>
      </c>
      <c r="F105" s="35">
        <v>259</v>
      </c>
      <c r="G105" s="35">
        <v>226</v>
      </c>
      <c r="H105" s="35">
        <v>1002</v>
      </c>
      <c r="I105" s="35">
        <v>985</v>
      </c>
      <c r="J105" s="35">
        <v>11</v>
      </c>
      <c r="K105" s="35">
        <v>6</v>
      </c>
      <c r="L105" s="38">
        <v>0</v>
      </c>
      <c r="M105" s="22">
        <v>0</v>
      </c>
    </row>
    <row r="106" spans="1:13" x14ac:dyDescent="0.25">
      <c r="A106" s="28" t="s">
        <v>114</v>
      </c>
      <c r="B106" s="34">
        <v>1954</v>
      </c>
      <c r="C106" s="35">
        <v>457</v>
      </c>
      <c r="D106" s="35">
        <v>648</v>
      </c>
      <c r="E106" s="35">
        <v>0</v>
      </c>
      <c r="F106" s="35">
        <v>767</v>
      </c>
      <c r="G106" s="35">
        <v>310</v>
      </c>
      <c r="H106" s="35">
        <v>1982</v>
      </c>
      <c r="I106" s="35">
        <v>1953</v>
      </c>
      <c r="J106" s="35">
        <v>18</v>
      </c>
      <c r="K106" s="35">
        <v>11</v>
      </c>
      <c r="L106" s="38">
        <v>0</v>
      </c>
      <c r="M106" s="22">
        <v>0</v>
      </c>
    </row>
    <row r="107" spans="1:13" x14ac:dyDescent="0.25">
      <c r="A107" s="28" t="s">
        <v>115</v>
      </c>
      <c r="B107" s="34">
        <v>754</v>
      </c>
      <c r="C107" s="35">
        <v>353</v>
      </c>
      <c r="D107" s="35">
        <v>453</v>
      </c>
      <c r="E107" s="35">
        <v>0</v>
      </c>
      <c r="F107" s="35">
        <v>374</v>
      </c>
      <c r="G107" s="35">
        <v>207</v>
      </c>
      <c r="H107" s="35">
        <v>979</v>
      </c>
      <c r="I107" s="35">
        <v>978</v>
      </c>
      <c r="J107" s="35">
        <v>1</v>
      </c>
      <c r="K107" s="35">
        <v>0</v>
      </c>
      <c r="L107" s="38">
        <v>0</v>
      </c>
      <c r="M107" s="22">
        <v>0</v>
      </c>
    </row>
    <row r="108" spans="1:13" x14ac:dyDescent="0.25">
      <c r="A108" s="28" t="s">
        <v>116</v>
      </c>
      <c r="B108" s="34">
        <v>388</v>
      </c>
      <c r="C108" s="35">
        <v>153</v>
      </c>
      <c r="D108" s="35">
        <v>33</v>
      </c>
      <c r="E108" s="35">
        <v>1</v>
      </c>
      <c r="F108" s="35">
        <v>79</v>
      </c>
      <c r="G108" s="35">
        <v>0</v>
      </c>
      <c r="H108" s="35">
        <v>496</v>
      </c>
      <c r="I108" s="35">
        <v>484</v>
      </c>
      <c r="J108" s="35">
        <v>11</v>
      </c>
      <c r="K108" s="35">
        <v>1</v>
      </c>
      <c r="L108" s="38">
        <v>0</v>
      </c>
      <c r="M108" s="22">
        <v>0</v>
      </c>
    </row>
    <row r="109" spans="1:13" x14ac:dyDescent="0.25">
      <c r="A109" s="30"/>
      <c r="B109" s="34"/>
      <c r="C109" s="34"/>
      <c r="D109" s="34"/>
      <c r="E109" s="34"/>
      <c r="F109" s="34"/>
      <c r="G109" s="34"/>
      <c r="H109" s="36"/>
      <c r="I109" s="35"/>
      <c r="J109" s="35"/>
      <c r="K109" s="35"/>
      <c r="L109" s="38"/>
      <c r="M109" s="22"/>
    </row>
    <row r="110" spans="1:13" x14ac:dyDescent="0.25">
      <c r="A110" s="27" t="s">
        <v>117</v>
      </c>
      <c r="B110" s="33">
        <f t="shared" ref="B110:H110" si="14">SUM(B111:B113)</f>
        <v>8231</v>
      </c>
      <c r="C110" s="33">
        <f t="shared" si="14"/>
        <v>2000</v>
      </c>
      <c r="D110" s="33">
        <f t="shared" si="14"/>
        <v>777</v>
      </c>
      <c r="E110" s="33">
        <f t="shared" si="14"/>
        <v>3</v>
      </c>
      <c r="F110" s="33">
        <f t="shared" si="14"/>
        <v>1140</v>
      </c>
      <c r="G110" s="33">
        <f t="shared" si="14"/>
        <v>1776</v>
      </c>
      <c r="H110" s="33">
        <f t="shared" si="14"/>
        <v>8095</v>
      </c>
      <c r="I110" s="33">
        <v>7971</v>
      </c>
      <c r="J110" s="33">
        <v>117</v>
      </c>
      <c r="K110" s="33">
        <v>7</v>
      </c>
      <c r="L110" s="12">
        <v>0</v>
      </c>
      <c r="M110" s="22">
        <v>0</v>
      </c>
    </row>
    <row r="111" spans="1:13" x14ac:dyDescent="0.25">
      <c r="A111" s="28" t="s">
        <v>118</v>
      </c>
      <c r="B111" s="34">
        <v>5473</v>
      </c>
      <c r="C111" s="35">
        <v>1065</v>
      </c>
      <c r="D111" s="35">
        <v>573</v>
      </c>
      <c r="E111" s="35">
        <v>3</v>
      </c>
      <c r="F111" s="35">
        <v>734</v>
      </c>
      <c r="G111" s="35">
        <v>1406</v>
      </c>
      <c r="H111" s="35">
        <v>4974</v>
      </c>
      <c r="I111" s="35">
        <v>4858</v>
      </c>
      <c r="J111" s="35">
        <v>114</v>
      </c>
      <c r="K111" s="35">
        <v>2</v>
      </c>
      <c r="L111" s="38">
        <v>0</v>
      </c>
      <c r="M111" s="22">
        <v>0</v>
      </c>
    </row>
    <row r="112" spans="1:13" x14ac:dyDescent="0.25">
      <c r="A112" s="28" t="s">
        <v>119</v>
      </c>
      <c r="B112" s="34">
        <v>854</v>
      </c>
      <c r="C112" s="35">
        <v>443</v>
      </c>
      <c r="D112" s="35">
        <v>66</v>
      </c>
      <c r="E112" s="35">
        <v>0</v>
      </c>
      <c r="F112" s="35">
        <v>137</v>
      </c>
      <c r="G112" s="35">
        <v>168</v>
      </c>
      <c r="H112" s="35">
        <v>1058</v>
      </c>
      <c r="I112" s="35">
        <v>1055</v>
      </c>
      <c r="J112" s="35">
        <v>1</v>
      </c>
      <c r="K112" s="35">
        <v>2</v>
      </c>
      <c r="L112" s="38">
        <v>0</v>
      </c>
      <c r="M112" s="22">
        <v>0</v>
      </c>
    </row>
    <row r="113" spans="1:13" x14ac:dyDescent="0.25">
      <c r="A113" s="28" t="s">
        <v>120</v>
      </c>
      <c r="B113" s="34">
        <v>1904</v>
      </c>
      <c r="C113" s="35">
        <v>492</v>
      </c>
      <c r="D113" s="35">
        <v>138</v>
      </c>
      <c r="E113" s="35">
        <v>0</v>
      </c>
      <c r="F113" s="35">
        <v>269</v>
      </c>
      <c r="G113" s="35">
        <v>202</v>
      </c>
      <c r="H113" s="35">
        <v>2063</v>
      </c>
      <c r="I113" s="35">
        <v>2058</v>
      </c>
      <c r="J113" s="35">
        <v>2</v>
      </c>
      <c r="K113" s="35">
        <v>3</v>
      </c>
      <c r="L113" s="38">
        <v>0</v>
      </c>
      <c r="M113" s="22">
        <v>0</v>
      </c>
    </row>
    <row r="114" spans="1:13" x14ac:dyDescent="0.25">
      <c r="A114" s="30"/>
      <c r="B114" s="35"/>
      <c r="C114" s="35"/>
      <c r="D114" s="35"/>
      <c r="E114" s="35"/>
      <c r="F114" s="35"/>
      <c r="G114" s="35"/>
      <c r="H114" s="36"/>
      <c r="I114" s="35"/>
      <c r="J114" s="35"/>
      <c r="K114" s="35"/>
      <c r="L114" s="38"/>
      <c r="M114" s="22"/>
    </row>
    <row r="115" spans="1:13" x14ac:dyDescent="0.25">
      <c r="A115" s="27" t="s">
        <v>121</v>
      </c>
      <c r="B115" s="33">
        <f t="shared" ref="B115:H115" si="15">SUM(B116:B118)</f>
        <v>11567</v>
      </c>
      <c r="C115" s="33">
        <f t="shared" si="15"/>
        <v>2621</v>
      </c>
      <c r="D115" s="33">
        <f t="shared" si="15"/>
        <v>2434</v>
      </c>
      <c r="E115" s="33">
        <f t="shared" si="15"/>
        <v>3</v>
      </c>
      <c r="F115" s="33">
        <f t="shared" si="15"/>
        <v>2525</v>
      </c>
      <c r="G115" s="33">
        <f t="shared" si="15"/>
        <v>2006</v>
      </c>
      <c r="H115" s="33">
        <f t="shared" si="15"/>
        <v>12094</v>
      </c>
      <c r="I115" s="33">
        <v>11303</v>
      </c>
      <c r="J115" s="33">
        <v>776</v>
      </c>
      <c r="K115" s="33">
        <v>15</v>
      </c>
      <c r="L115" s="12">
        <v>0</v>
      </c>
      <c r="M115" s="22">
        <v>0</v>
      </c>
    </row>
    <row r="116" spans="1:13" x14ac:dyDescent="0.25">
      <c r="A116" s="29" t="s">
        <v>122</v>
      </c>
      <c r="B116" s="34">
        <v>6252</v>
      </c>
      <c r="C116" s="35">
        <v>1371</v>
      </c>
      <c r="D116" s="35">
        <v>776</v>
      </c>
      <c r="E116" s="35">
        <v>3</v>
      </c>
      <c r="F116" s="35">
        <v>1163</v>
      </c>
      <c r="G116" s="35">
        <v>24</v>
      </c>
      <c r="H116" s="35">
        <v>7215</v>
      </c>
      <c r="I116" s="35">
        <v>6436</v>
      </c>
      <c r="J116" s="35">
        <v>775</v>
      </c>
      <c r="K116" s="35">
        <v>4</v>
      </c>
      <c r="L116" s="38">
        <v>0</v>
      </c>
      <c r="M116" s="22">
        <v>0</v>
      </c>
    </row>
    <row r="117" spans="1:13" x14ac:dyDescent="0.25">
      <c r="A117" s="28" t="s">
        <v>123</v>
      </c>
      <c r="B117" s="34">
        <v>1521</v>
      </c>
      <c r="C117" s="35">
        <v>589</v>
      </c>
      <c r="D117" s="35">
        <v>861</v>
      </c>
      <c r="E117" s="35">
        <v>0</v>
      </c>
      <c r="F117" s="35">
        <v>368</v>
      </c>
      <c r="G117" s="35">
        <v>1020</v>
      </c>
      <c r="H117" s="35">
        <v>1583</v>
      </c>
      <c r="I117" s="35">
        <v>1571</v>
      </c>
      <c r="J117" s="35">
        <v>1</v>
      </c>
      <c r="K117" s="35">
        <v>11</v>
      </c>
      <c r="L117" s="38">
        <v>0</v>
      </c>
      <c r="M117" s="22">
        <v>0</v>
      </c>
    </row>
    <row r="118" spans="1:13" x14ac:dyDescent="0.25">
      <c r="A118" s="29" t="s">
        <v>124</v>
      </c>
      <c r="B118" s="34">
        <v>3794</v>
      </c>
      <c r="C118" s="35">
        <v>661</v>
      </c>
      <c r="D118" s="35">
        <v>797</v>
      </c>
      <c r="E118" s="35">
        <v>0</v>
      </c>
      <c r="F118" s="35">
        <v>994</v>
      </c>
      <c r="G118" s="35">
        <v>962</v>
      </c>
      <c r="H118" s="35">
        <v>3296</v>
      </c>
      <c r="I118" s="35">
        <v>3296</v>
      </c>
      <c r="J118" s="35">
        <v>0</v>
      </c>
      <c r="K118" s="35">
        <v>0</v>
      </c>
      <c r="L118" s="38">
        <v>0</v>
      </c>
      <c r="M118" s="22">
        <v>0</v>
      </c>
    </row>
    <row r="119" spans="1:13" x14ac:dyDescent="0.25">
      <c r="A119" s="31"/>
      <c r="B119" s="37"/>
      <c r="C119" s="37"/>
      <c r="D119" s="37"/>
      <c r="E119" s="37"/>
      <c r="F119" s="37"/>
      <c r="G119" s="37"/>
      <c r="H119" s="37"/>
      <c r="I119" s="40"/>
      <c r="J119" s="40"/>
      <c r="K119" s="40"/>
      <c r="L119" s="39"/>
      <c r="M119" s="22" t="e">
        <f>(H119)=(I119+J119+K119+L119+#REF!)</f>
        <v>#REF!</v>
      </c>
    </row>
    <row r="120" spans="1:13" x14ac:dyDescent="0.25">
      <c r="A120" s="15" t="s">
        <v>247</v>
      </c>
      <c r="M120" s="22" t="e">
        <f>(H120)=(I120+J120+K120+L120+#REF!)</f>
        <v>#REF!</v>
      </c>
    </row>
    <row r="121" spans="1:13" x14ac:dyDescent="0.25">
      <c r="A121" s="15" t="s">
        <v>246</v>
      </c>
      <c r="M121" s="22"/>
    </row>
    <row r="122" spans="1:13" x14ac:dyDescent="0.25">
      <c r="A122" s="15" t="s">
        <v>125</v>
      </c>
    </row>
  </sheetData>
  <sheetProtection selectLockedCells="1" selectUnlockedCells="1"/>
  <mergeCells count="16">
    <mergeCell ref="A3:L3"/>
    <mergeCell ref="A4:L4"/>
    <mergeCell ref="A5:L5"/>
    <mergeCell ref="A7:A9"/>
    <mergeCell ref="B7:B9"/>
    <mergeCell ref="C7:C9"/>
    <mergeCell ref="D7:D9"/>
    <mergeCell ref="E7:E9"/>
    <mergeCell ref="F7:F9"/>
    <mergeCell ref="G7:G9"/>
    <mergeCell ref="H7:H9"/>
    <mergeCell ref="I7:L7"/>
    <mergeCell ref="I8:I9"/>
    <mergeCell ref="J8:J9"/>
    <mergeCell ref="K8:K9"/>
    <mergeCell ref="L8:L9"/>
  </mergeCells>
  <pageMargins left="0.75" right="0.75" top="0" bottom="0" header="0" footer="0"/>
  <pageSetup scale="4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52" zoomScaleNormal="100" workbookViewId="0">
      <selection activeCell="A70" sqref="A70"/>
    </sheetView>
  </sheetViews>
  <sheetFormatPr baseColWidth="10" defaultColWidth="0" defaultRowHeight="15.75" x14ac:dyDescent="0.25"/>
  <cols>
    <col min="1" max="1" width="84.33203125" style="6" customWidth="1"/>
    <col min="2" max="3" width="13.6640625" style="6" customWidth="1"/>
    <col min="4" max="4" width="16.33203125" style="6" customWidth="1"/>
    <col min="5" max="5" width="13.6640625" style="6" customWidth="1"/>
    <col min="6" max="6" width="13.33203125" style="6" customWidth="1"/>
    <col min="7" max="9" width="13.6640625" style="6" customWidth="1"/>
    <col min="10" max="16384" width="0" style="6" hidden="1"/>
  </cols>
  <sheetData>
    <row r="1" spans="1:9" x14ac:dyDescent="0.25">
      <c r="A1" s="7" t="s">
        <v>126</v>
      </c>
      <c r="B1" s="7"/>
    </row>
    <row r="2" spans="1:9" x14ac:dyDescent="0.25">
      <c r="A2" s="10"/>
      <c r="B2" s="10"/>
    </row>
    <row r="3" spans="1:9" x14ac:dyDescent="0.25">
      <c r="A3" s="98" t="s">
        <v>127</v>
      </c>
      <c r="B3" s="98"/>
      <c r="C3" s="98"/>
      <c r="D3" s="98"/>
      <c r="E3" s="98"/>
      <c r="F3" s="98"/>
      <c r="G3" s="98"/>
      <c r="H3" s="98"/>
      <c r="I3" s="98"/>
    </row>
    <row r="4" spans="1:9" x14ac:dyDescent="0.25">
      <c r="A4" s="98" t="s">
        <v>17</v>
      </c>
      <c r="B4" s="98"/>
      <c r="C4" s="98"/>
      <c r="D4" s="98"/>
      <c r="E4" s="98"/>
      <c r="F4" s="98"/>
      <c r="G4" s="98"/>
      <c r="H4" s="98"/>
      <c r="I4" s="98"/>
    </row>
    <row r="5" spans="1:9" x14ac:dyDescent="0.25">
      <c r="A5" s="98" t="s">
        <v>128</v>
      </c>
      <c r="B5" s="98"/>
      <c r="C5" s="98"/>
      <c r="D5" s="98"/>
      <c r="E5" s="98"/>
      <c r="F5" s="98"/>
      <c r="G5" s="98"/>
      <c r="H5" s="98"/>
      <c r="I5" s="98"/>
    </row>
    <row r="6" spans="1:9" x14ac:dyDescent="0.25">
      <c r="A6" s="98" t="s">
        <v>129</v>
      </c>
      <c r="B6" s="98"/>
      <c r="C6" s="98"/>
      <c r="D6" s="98"/>
      <c r="E6" s="98"/>
      <c r="F6" s="98"/>
      <c r="G6" s="98"/>
      <c r="H6" s="98"/>
      <c r="I6" s="98"/>
    </row>
    <row r="7" spans="1:9" x14ac:dyDescent="0.25">
      <c r="A7" s="10"/>
      <c r="B7" s="10"/>
    </row>
    <row r="8" spans="1:9" ht="30" customHeight="1" x14ac:dyDescent="0.25">
      <c r="A8" s="99" t="s">
        <v>19</v>
      </c>
      <c r="B8" s="90" t="s">
        <v>32</v>
      </c>
      <c r="C8" s="93" t="s">
        <v>130</v>
      </c>
      <c r="D8" s="94"/>
      <c r="E8" s="94"/>
      <c r="F8" s="94"/>
      <c r="G8" s="94"/>
      <c r="H8" s="94"/>
      <c r="I8" s="94"/>
    </row>
    <row r="9" spans="1:9" ht="12.75" customHeight="1" x14ac:dyDescent="0.25">
      <c r="A9" s="100"/>
      <c r="B9" s="91"/>
      <c r="C9" s="95" t="s">
        <v>131</v>
      </c>
      <c r="D9" s="95" t="s">
        <v>132</v>
      </c>
      <c r="E9" s="95" t="s">
        <v>133</v>
      </c>
      <c r="F9" s="90" t="s">
        <v>134</v>
      </c>
      <c r="G9" s="90" t="s">
        <v>135</v>
      </c>
      <c r="H9" s="90" t="s">
        <v>136</v>
      </c>
      <c r="I9" s="102" t="s">
        <v>137</v>
      </c>
    </row>
    <row r="10" spans="1:9" ht="24.75" customHeight="1" x14ac:dyDescent="0.25">
      <c r="A10" s="101"/>
      <c r="B10" s="92"/>
      <c r="C10" s="92"/>
      <c r="D10" s="92"/>
      <c r="E10" s="92"/>
      <c r="F10" s="92"/>
      <c r="G10" s="92"/>
      <c r="H10" s="92"/>
      <c r="I10" s="97"/>
    </row>
    <row r="11" spans="1:9" x14ac:dyDescent="0.25">
      <c r="A11" s="24"/>
      <c r="B11" s="32"/>
      <c r="C11" s="32"/>
      <c r="D11" s="32"/>
      <c r="E11" s="32"/>
      <c r="F11" s="32"/>
      <c r="G11" s="32"/>
      <c r="H11" s="32"/>
      <c r="I11" s="42"/>
    </row>
    <row r="12" spans="1:9" x14ac:dyDescent="0.25">
      <c r="A12" s="25" t="s">
        <v>32</v>
      </c>
      <c r="B12" s="33">
        <f t="shared" ref="B12:I12" si="0">+B14+B22+B25+B34+B41+B48+B57+B66+B74+B82+B90+B100+B104+B111+B116</f>
        <v>170764</v>
      </c>
      <c r="C12" s="33">
        <f t="shared" si="0"/>
        <v>12966</v>
      </c>
      <c r="D12" s="33">
        <f t="shared" si="0"/>
        <v>2294</v>
      </c>
      <c r="E12" s="33">
        <f t="shared" si="0"/>
        <v>3308</v>
      </c>
      <c r="F12" s="33">
        <f t="shared" si="0"/>
        <v>85469</v>
      </c>
      <c r="G12" s="33">
        <f t="shared" si="0"/>
        <v>32997</v>
      </c>
      <c r="H12" s="33">
        <f t="shared" si="0"/>
        <v>28598</v>
      </c>
      <c r="I12" s="16">
        <f t="shared" si="0"/>
        <v>5132</v>
      </c>
    </row>
    <row r="13" spans="1:9" x14ac:dyDescent="0.25">
      <c r="A13" s="26"/>
      <c r="B13" s="34"/>
      <c r="C13" s="35"/>
      <c r="D13" s="35"/>
      <c r="E13" s="35"/>
      <c r="F13" s="35"/>
      <c r="G13" s="35"/>
      <c r="H13" s="35"/>
      <c r="I13" s="9"/>
    </row>
    <row r="14" spans="1:9" x14ac:dyDescent="0.25">
      <c r="A14" s="27" t="s">
        <v>33</v>
      </c>
      <c r="B14" s="33">
        <f t="shared" ref="B14:I14" si="1">SUM(B15:B20)</f>
        <v>9188</v>
      </c>
      <c r="C14" s="33">
        <f t="shared" si="1"/>
        <v>54</v>
      </c>
      <c r="D14" s="33">
        <f t="shared" si="1"/>
        <v>238</v>
      </c>
      <c r="E14" s="33">
        <f t="shared" si="1"/>
        <v>108</v>
      </c>
      <c r="F14" s="33">
        <f t="shared" si="1"/>
        <v>2092</v>
      </c>
      <c r="G14" s="33">
        <f t="shared" si="1"/>
        <v>1200</v>
      </c>
      <c r="H14" s="33">
        <f t="shared" si="1"/>
        <v>4658</v>
      </c>
      <c r="I14" s="16">
        <f t="shared" si="1"/>
        <v>838</v>
      </c>
    </row>
    <row r="15" spans="1:9" x14ac:dyDescent="0.25">
      <c r="A15" s="28" t="s">
        <v>138</v>
      </c>
      <c r="B15" s="34">
        <f t="shared" ref="B15:B20" si="2">SUM(C15:I15)</f>
        <v>3692</v>
      </c>
      <c r="C15" s="35">
        <v>54</v>
      </c>
      <c r="D15" s="35">
        <v>238</v>
      </c>
      <c r="E15" s="35">
        <v>108</v>
      </c>
      <c r="F15" s="35">
        <v>2092</v>
      </c>
      <c r="G15" s="35">
        <v>1200</v>
      </c>
      <c r="H15" s="35">
        <v>0</v>
      </c>
      <c r="I15" s="9">
        <v>0</v>
      </c>
    </row>
    <row r="16" spans="1:9" ht="18.75" x14ac:dyDescent="0.25">
      <c r="A16" s="29" t="s">
        <v>139</v>
      </c>
      <c r="B16" s="34">
        <f t="shared" si="2"/>
        <v>1705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1324</v>
      </c>
      <c r="I16" s="9">
        <v>381</v>
      </c>
    </row>
    <row r="17" spans="1:9" ht="18.75" x14ac:dyDescent="0.25">
      <c r="A17" s="28" t="s">
        <v>140</v>
      </c>
      <c r="B17" s="34">
        <f t="shared" si="2"/>
        <v>1155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926</v>
      </c>
      <c r="I17" s="9">
        <v>229</v>
      </c>
    </row>
    <row r="18" spans="1:9" ht="18.75" x14ac:dyDescent="0.25">
      <c r="A18" s="28" t="s">
        <v>141</v>
      </c>
      <c r="B18" s="34">
        <f t="shared" si="2"/>
        <v>360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331</v>
      </c>
      <c r="I18" s="9">
        <v>29</v>
      </c>
    </row>
    <row r="19" spans="1:9" ht="18.75" x14ac:dyDescent="0.25">
      <c r="A19" s="28" t="s">
        <v>142</v>
      </c>
      <c r="B19" s="34">
        <f t="shared" si="2"/>
        <v>2170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1980</v>
      </c>
      <c r="I19" s="9">
        <v>190</v>
      </c>
    </row>
    <row r="20" spans="1:9" ht="18.75" x14ac:dyDescent="0.25">
      <c r="A20" s="28" t="s">
        <v>143</v>
      </c>
      <c r="B20" s="34">
        <f t="shared" si="2"/>
        <v>106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97</v>
      </c>
      <c r="I20" s="9">
        <v>9</v>
      </c>
    </row>
    <row r="21" spans="1:9" x14ac:dyDescent="0.25">
      <c r="A21" s="30"/>
      <c r="B21" s="34"/>
      <c r="C21" s="35"/>
      <c r="D21" s="35"/>
      <c r="E21" s="35"/>
      <c r="F21" s="35"/>
      <c r="G21" s="35"/>
      <c r="H21" s="35"/>
      <c r="I21" s="9"/>
    </row>
    <row r="22" spans="1:9" x14ac:dyDescent="0.25">
      <c r="A22" s="27" t="s">
        <v>40</v>
      </c>
      <c r="B22" s="33">
        <f t="shared" ref="B22:I22" si="3">SUM(B23)</f>
        <v>15690</v>
      </c>
      <c r="C22" s="33">
        <f t="shared" si="3"/>
        <v>554</v>
      </c>
      <c r="D22" s="33">
        <f t="shared" si="3"/>
        <v>195</v>
      </c>
      <c r="E22" s="33">
        <f t="shared" si="3"/>
        <v>114</v>
      </c>
      <c r="F22" s="33">
        <f t="shared" si="3"/>
        <v>11264</v>
      </c>
      <c r="G22" s="33">
        <f t="shared" si="3"/>
        <v>3563</v>
      </c>
      <c r="H22" s="33">
        <f t="shared" si="3"/>
        <v>0</v>
      </c>
      <c r="I22" s="16">
        <f t="shared" si="3"/>
        <v>0</v>
      </c>
    </row>
    <row r="23" spans="1:9" ht="18.75" x14ac:dyDescent="0.25">
      <c r="A23" s="29" t="s">
        <v>240</v>
      </c>
      <c r="B23" s="34">
        <f>SUM(C23:I23)</f>
        <v>15690</v>
      </c>
      <c r="C23" s="35">
        <v>554</v>
      </c>
      <c r="D23" s="35">
        <v>195</v>
      </c>
      <c r="E23" s="35">
        <v>114</v>
      </c>
      <c r="F23" s="35">
        <v>11264</v>
      </c>
      <c r="G23" s="35">
        <v>3563</v>
      </c>
      <c r="H23" s="35">
        <v>0</v>
      </c>
      <c r="I23" s="9">
        <v>0</v>
      </c>
    </row>
    <row r="24" spans="1:9" x14ac:dyDescent="0.25">
      <c r="A24" s="30"/>
      <c r="B24" s="34"/>
      <c r="C24" s="35"/>
      <c r="D24" s="35"/>
      <c r="E24" s="35"/>
      <c r="F24" s="35"/>
      <c r="G24" s="35"/>
      <c r="H24" s="35"/>
      <c r="I24" s="9"/>
    </row>
    <row r="25" spans="1:9" x14ac:dyDescent="0.25">
      <c r="A25" s="27" t="s">
        <v>42</v>
      </c>
      <c r="B25" s="33">
        <f t="shared" ref="B25:I25" si="4">SUM(B26:B32)</f>
        <v>22223</v>
      </c>
      <c r="C25" s="33">
        <f t="shared" si="4"/>
        <v>267</v>
      </c>
      <c r="D25" s="33">
        <f t="shared" si="4"/>
        <v>466</v>
      </c>
      <c r="E25" s="33">
        <f t="shared" si="4"/>
        <v>211</v>
      </c>
      <c r="F25" s="33">
        <f t="shared" si="4"/>
        <v>8776</v>
      </c>
      <c r="G25" s="33">
        <f t="shared" si="4"/>
        <v>2857</v>
      </c>
      <c r="H25" s="33">
        <f t="shared" si="4"/>
        <v>8349</v>
      </c>
      <c r="I25" s="16">
        <f t="shared" si="4"/>
        <v>1297</v>
      </c>
    </row>
    <row r="26" spans="1:9" x14ac:dyDescent="0.25">
      <c r="A26" s="29" t="s">
        <v>43</v>
      </c>
      <c r="B26" s="34">
        <f t="shared" ref="B26:B32" si="5">SUM(C26:I26)</f>
        <v>3417</v>
      </c>
      <c r="C26" s="35">
        <v>220</v>
      </c>
      <c r="D26" s="35">
        <v>201</v>
      </c>
      <c r="E26" s="35">
        <v>79</v>
      </c>
      <c r="F26" s="35">
        <v>2116</v>
      </c>
      <c r="G26" s="35">
        <v>801</v>
      </c>
      <c r="H26" s="35">
        <v>0</v>
      </c>
      <c r="I26" s="9">
        <v>0</v>
      </c>
    </row>
    <row r="27" spans="1:9" ht="18.75" x14ac:dyDescent="0.25">
      <c r="A27" s="28" t="s">
        <v>145</v>
      </c>
      <c r="B27" s="34">
        <f t="shared" si="5"/>
        <v>2001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1824</v>
      </c>
      <c r="I27" s="9">
        <v>177</v>
      </c>
    </row>
    <row r="28" spans="1:9" ht="18.75" x14ac:dyDescent="0.25">
      <c r="A28" s="28" t="s">
        <v>146</v>
      </c>
      <c r="B28" s="34">
        <f t="shared" si="5"/>
        <v>1123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984</v>
      </c>
      <c r="I28" s="9">
        <v>139</v>
      </c>
    </row>
    <row r="29" spans="1:9" ht="18.75" x14ac:dyDescent="0.25">
      <c r="A29" s="28" t="s">
        <v>147</v>
      </c>
      <c r="B29" s="34">
        <f t="shared" si="5"/>
        <v>3204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2708</v>
      </c>
      <c r="I29" s="9">
        <v>496</v>
      </c>
    </row>
    <row r="30" spans="1:9" x14ac:dyDescent="0.25">
      <c r="A30" s="29" t="s">
        <v>47</v>
      </c>
      <c r="B30" s="34">
        <f t="shared" si="5"/>
        <v>9160</v>
      </c>
      <c r="C30" s="35">
        <v>47</v>
      </c>
      <c r="D30" s="35">
        <v>265</v>
      </c>
      <c r="E30" s="35">
        <v>132</v>
      </c>
      <c r="F30" s="35">
        <v>6660</v>
      </c>
      <c r="G30" s="35">
        <v>2056</v>
      </c>
      <c r="H30" s="35">
        <v>0</v>
      </c>
      <c r="I30" s="9">
        <v>0</v>
      </c>
    </row>
    <row r="31" spans="1:9" ht="18.75" x14ac:dyDescent="0.25">
      <c r="A31" s="28" t="s">
        <v>148</v>
      </c>
      <c r="B31" s="34">
        <f t="shared" si="5"/>
        <v>2601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2148</v>
      </c>
      <c r="I31" s="9">
        <v>453</v>
      </c>
    </row>
    <row r="32" spans="1:9" ht="18.75" x14ac:dyDescent="0.25">
      <c r="A32" s="28" t="s">
        <v>149</v>
      </c>
      <c r="B32" s="34">
        <f t="shared" si="5"/>
        <v>717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685</v>
      </c>
      <c r="I32" s="9">
        <v>32</v>
      </c>
    </row>
    <row r="33" spans="1:9" x14ac:dyDescent="0.25">
      <c r="A33" s="28"/>
      <c r="B33" s="34"/>
      <c r="C33" s="35"/>
      <c r="D33" s="35"/>
      <c r="E33" s="35"/>
      <c r="F33" s="35"/>
      <c r="G33" s="35"/>
      <c r="H33" s="35"/>
      <c r="I33" s="9"/>
    </row>
    <row r="34" spans="1:9" x14ac:dyDescent="0.25">
      <c r="A34" s="27" t="s">
        <v>50</v>
      </c>
      <c r="B34" s="33">
        <f t="shared" ref="B34:I34" si="6">SUM(B35:B39)</f>
        <v>12109</v>
      </c>
      <c r="C34" s="33">
        <f t="shared" si="6"/>
        <v>860</v>
      </c>
      <c r="D34" s="33">
        <f t="shared" si="6"/>
        <v>100</v>
      </c>
      <c r="E34" s="33">
        <f t="shared" si="6"/>
        <v>181</v>
      </c>
      <c r="F34" s="33">
        <f t="shared" si="6"/>
        <v>7635</v>
      </c>
      <c r="G34" s="33">
        <f t="shared" si="6"/>
        <v>3333</v>
      </c>
      <c r="H34" s="33">
        <f t="shared" si="6"/>
        <v>0</v>
      </c>
      <c r="I34" s="16">
        <f t="shared" si="6"/>
        <v>0</v>
      </c>
    </row>
    <row r="35" spans="1:9" x14ac:dyDescent="0.25">
      <c r="A35" s="29" t="s">
        <v>241</v>
      </c>
      <c r="B35" s="34">
        <f>SUM(C35:I35)</f>
        <v>9408</v>
      </c>
      <c r="C35" s="35">
        <v>630</v>
      </c>
      <c r="D35" s="35">
        <v>73</v>
      </c>
      <c r="E35" s="35">
        <v>152</v>
      </c>
      <c r="F35" s="35">
        <v>5708</v>
      </c>
      <c r="G35" s="35">
        <v>2845</v>
      </c>
      <c r="H35" s="35">
        <v>0</v>
      </c>
      <c r="I35" s="9">
        <v>0</v>
      </c>
    </row>
    <row r="36" spans="1:9" x14ac:dyDescent="0.25">
      <c r="A36" s="28" t="s">
        <v>151</v>
      </c>
      <c r="B36" s="34">
        <f>SUM(C36:I36)</f>
        <v>797</v>
      </c>
      <c r="C36" s="35">
        <v>79</v>
      </c>
      <c r="D36" s="35">
        <v>13</v>
      </c>
      <c r="E36" s="35">
        <v>12</v>
      </c>
      <c r="F36" s="35">
        <v>413</v>
      </c>
      <c r="G36" s="35">
        <v>280</v>
      </c>
      <c r="H36" s="35">
        <v>0</v>
      </c>
      <c r="I36" s="9">
        <v>0</v>
      </c>
    </row>
    <row r="37" spans="1:9" x14ac:dyDescent="0.25">
      <c r="A37" s="28" t="s">
        <v>53</v>
      </c>
      <c r="B37" s="34">
        <f>SUM(C37:I37)</f>
        <v>849</v>
      </c>
      <c r="C37" s="35">
        <v>30</v>
      </c>
      <c r="D37" s="35">
        <v>8</v>
      </c>
      <c r="E37" s="35">
        <v>3</v>
      </c>
      <c r="F37" s="35">
        <v>679</v>
      </c>
      <c r="G37" s="35">
        <v>129</v>
      </c>
      <c r="H37" s="35">
        <v>0</v>
      </c>
      <c r="I37" s="9">
        <v>0</v>
      </c>
    </row>
    <row r="38" spans="1:9" x14ac:dyDescent="0.25">
      <c r="A38" s="28" t="s">
        <v>152</v>
      </c>
      <c r="B38" s="34">
        <f>SUM(C38:I38)</f>
        <v>150</v>
      </c>
      <c r="C38" s="35">
        <v>42</v>
      </c>
      <c r="D38" s="35">
        <v>1</v>
      </c>
      <c r="E38" s="35">
        <v>0</v>
      </c>
      <c r="F38" s="35">
        <v>37</v>
      </c>
      <c r="G38" s="35">
        <v>70</v>
      </c>
      <c r="H38" s="35">
        <v>0</v>
      </c>
      <c r="I38" s="9">
        <v>0</v>
      </c>
    </row>
    <row r="39" spans="1:9" x14ac:dyDescent="0.25">
      <c r="A39" s="28" t="s">
        <v>153</v>
      </c>
      <c r="B39" s="34">
        <f>SUM(C39:I39)</f>
        <v>905</v>
      </c>
      <c r="C39" s="35">
        <v>79</v>
      </c>
      <c r="D39" s="35">
        <v>5</v>
      </c>
      <c r="E39" s="35">
        <v>14</v>
      </c>
      <c r="F39" s="35">
        <v>798</v>
      </c>
      <c r="G39" s="35">
        <v>9</v>
      </c>
      <c r="H39" s="35">
        <v>0</v>
      </c>
      <c r="I39" s="9">
        <v>0</v>
      </c>
    </row>
    <row r="40" spans="1:9" x14ac:dyDescent="0.25">
      <c r="A40" s="30"/>
      <c r="B40" s="34"/>
      <c r="C40" s="35"/>
      <c r="D40" s="35"/>
      <c r="E40" s="35"/>
      <c r="F40" s="35"/>
      <c r="G40" s="35"/>
      <c r="H40" s="35"/>
      <c r="I40" s="9"/>
    </row>
    <row r="41" spans="1:9" x14ac:dyDescent="0.25">
      <c r="A41" s="27" t="s">
        <v>56</v>
      </c>
      <c r="B41" s="33">
        <f t="shared" ref="B41:I41" si="7">SUM(B42:B46)</f>
        <v>8966</v>
      </c>
      <c r="C41" s="33">
        <f t="shared" si="7"/>
        <v>1155</v>
      </c>
      <c r="D41" s="33">
        <f t="shared" si="7"/>
        <v>123</v>
      </c>
      <c r="E41" s="33">
        <f t="shared" si="7"/>
        <v>541</v>
      </c>
      <c r="F41" s="33">
        <f t="shared" si="7"/>
        <v>6266</v>
      </c>
      <c r="G41" s="33">
        <f t="shared" si="7"/>
        <v>881</v>
      </c>
      <c r="H41" s="33">
        <f t="shared" si="7"/>
        <v>0</v>
      </c>
      <c r="I41" s="16">
        <f t="shared" si="7"/>
        <v>0</v>
      </c>
    </row>
    <row r="42" spans="1:9" x14ac:dyDescent="0.25">
      <c r="A42" s="29" t="s">
        <v>57</v>
      </c>
      <c r="B42" s="34">
        <f>SUM(C42:I42)</f>
        <v>5546</v>
      </c>
      <c r="C42" s="35">
        <v>352</v>
      </c>
      <c r="D42" s="35">
        <v>46</v>
      </c>
      <c r="E42" s="35">
        <v>447</v>
      </c>
      <c r="F42" s="35">
        <v>4318</v>
      </c>
      <c r="G42" s="35">
        <v>383</v>
      </c>
      <c r="H42" s="35">
        <v>0</v>
      </c>
      <c r="I42" s="9">
        <v>0</v>
      </c>
    </row>
    <row r="43" spans="1:9" x14ac:dyDescent="0.25">
      <c r="A43" s="28" t="s">
        <v>154</v>
      </c>
      <c r="B43" s="34">
        <f>SUM(C43:I43)</f>
        <v>1345</v>
      </c>
      <c r="C43" s="35">
        <v>269</v>
      </c>
      <c r="D43" s="35">
        <v>21</v>
      </c>
      <c r="E43" s="35">
        <v>35</v>
      </c>
      <c r="F43" s="35">
        <v>996</v>
      </c>
      <c r="G43" s="35">
        <v>24</v>
      </c>
      <c r="H43" s="35">
        <v>0</v>
      </c>
      <c r="I43" s="9">
        <v>0</v>
      </c>
    </row>
    <row r="44" spans="1:9" x14ac:dyDescent="0.25">
      <c r="A44" s="28" t="s">
        <v>155</v>
      </c>
      <c r="B44" s="34">
        <f>SUM(C44:I44)</f>
        <v>902</v>
      </c>
      <c r="C44" s="35">
        <v>391</v>
      </c>
      <c r="D44" s="35">
        <v>26</v>
      </c>
      <c r="E44" s="35">
        <v>15</v>
      </c>
      <c r="F44" s="35">
        <v>196</v>
      </c>
      <c r="G44" s="35">
        <v>274</v>
      </c>
      <c r="H44" s="35">
        <v>0</v>
      </c>
      <c r="I44" s="9">
        <v>0</v>
      </c>
    </row>
    <row r="45" spans="1:9" x14ac:dyDescent="0.25">
      <c r="A45" s="28" t="s">
        <v>156</v>
      </c>
      <c r="B45" s="34">
        <f>SUM(C45:I45)</f>
        <v>286</v>
      </c>
      <c r="C45" s="35">
        <v>58</v>
      </c>
      <c r="D45" s="35">
        <v>1</v>
      </c>
      <c r="E45" s="35">
        <v>10</v>
      </c>
      <c r="F45" s="35">
        <v>162</v>
      </c>
      <c r="G45" s="35">
        <v>55</v>
      </c>
      <c r="H45" s="35">
        <v>0</v>
      </c>
      <c r="I45" s="9">
        <v>0</v>
      </c>
    </row>
    <row r="46" spans="1:9" x14ac:dyDescent="0.25">
      <c r="A46" s="28" t="s">
        <v>157</v>
      </c>
      <c r="B46" s="34">
        <f>SUM(C46:I46)</f>
        <v>887</v>
      </c>
      <c r="C46" s="35">
        <v>85</v>
      </c>
      <c r="D46" s="35">
        <v>29</v>
      </c>
      <c r="E46" s="35">
        <v>34</v>
      </c>
      <c r="F46" s="35">
        <v>594</v>
      </c>
      <c r="G46" s="35">
        <v>145</v>
      </c>
      <c r="H46" s="35">
        <v>0</v>
      </c>
      <c r="I46" s="9">
        <v>0</v>
      </c>
    </row>
    <row r="47" spans="1:9" x14ac:dyDescent="0.25">
      <c r="A47" s="30"/>
      <c r="B47" s="34"/>
      <c r="C47" s="35"/>
      <c r="D47" s="35"/>
      <c r="E47" s="35"/>
      <c r="F47" s="35"/>
      <c r="G47" s="35"/>
      <c r="H47" s="35"/>
      <c r="I47" s="9"/>
    </row>
    <row r="48" spans="1:9" x14ac:dyDescent="0.25">
      <c r="A48" s="27" t="s">
        <v>62</v>
      </c>
      <c r="B48" s="33">
        <f t="shared" ref="B48:I48" si="8">SUM(B49:B55)</f>
        <v>9917</v>
      </c>
      <c r="C48" s="33">
        <f t="shared" si="8"/>
        <v>854</v>
      </c>
      <c r="D48" s="33">
        <f t="shared" si="8"/>
        <v>328</v>
      </c>
      <c r="E48" s="33">
        <f t="shared" si="8"/>
        <v>221</v>
      </c>
      <c r="F48" s="33">
        <f t="shared" si="8"/>
        <v>5728</v>
      </c>
      <c r="G48" s="33">
        <f t="shared" si="8"/>
        <v>2773</v>
      </c>
      <c r="H48" s="33">
        <f t="shared" si="8"/>
        <v>13</v>
      </c>
      <c r="I48" s="16">
        <f t="shared" si="8"/>
        <v>0</v>
      </c>
    </row>
    <row r="49" spans="1:9" x14ac:dyDescent="0.25">
      <c r="A49" s="28" t="s">
        <v>63</v>
      </c>
      <c r="B49" s="34">
        <f t="shared" ref="B49:B55" si="9">SUM(C49:I49)</f>
        <v>2524</v>
      </c>
      <c r="C49" s="35">
        <v>156</v>
      </c>
      <c r="D49" s="35">
        <v>19</v>
      </c>
      <c r="E49" s="35">
        <v>70</v>
      </c>
      <c r="F49" s="35">
        <v>2230</v>
      </c>
      <c r="G49" s="35">
        <v>49</v>
      </c>
      <c r="H49" s="35">
        <v>0</v>
      </c>
      <c r="I49" s="9">
        <v>0</v>
      </c>
    </row>
    <row r="50" spans="1:9" x14ac:dyDescent="0.25">
      <c r="A50" s="28" t="s">
        <v>158</v>
      </c>
      <c r="B50" s="34">
        <f t="shared" si="9"/>
        <v>332</v>
      </c>
      <c r="C50" s="35">
        <v>59</v>
      </c>
      <c r="D50" s="35">
        <v>3</v>
      </c>
      <c r="E50" s="35">
        <v>5</v>
      </c>
      <c r="F50" s="35">
        <v>102</v>
      </c>
      <c r="G50" s="35">
        <v>163</v>
      </c>
      <c r="H50" s="35">
        <v>0</v>
      </c>
      <c r="I50" s="9">
        <v>0</v>
      </c>
    </row>
    <row r="51" spans="1:9" x14ac:dyDescent="0.25">
      <c r="A51" s="28" t="s">
        <v>159</v>
      </c>
      <c r="B51" s="34">
        <f t="shared" si="9"/>
        <v>538</v>
      </c>
      <c r="C51" s="35">
        <v>21</v>
      </c>
      <c r="D51" s="35">
        <v>2</v>
      </c>
      <c r="E51" s="35">
        <v>14</v>
      </c>
      <c r="F51" s="35">
        <v>304</v>
      </c>
      <c r="G51" s="35">
        <v>197</v>
      </c>
      <c r="H51" s="35">
        <v>0</v>
      </c>
      <c r="I51" s="9">
        <v>0</v>
      </c>
    </row>
    <row r="52" spans="1:9" x14ac:dyDescent="0.25">
      <c r="A52" s="28" t="s">
        <v>66</v>
      </c>
      <c r="B52" s="34">
        <f t="shared" si="9"/>
        <v>1810</v>
      </c>
      <c r="C52" s="35">
        <v>72</v>
      </c>
      <c r="D52" s="35">
        <v>9</v>
      </c>
      <c r="E52" s="35">
        <v>17</v>
      </c>
      <c r="F52" s="35">
        <v>727</v>
      </c>
      <c r="G52" s="35">
        <v>972</v>
      </c>
      <c r="H52" s="35">
        <v>13</v>
      </c>
      <c r="I52" s="9">
        <v>0</v>
      </c>
    </row>
    <row r="53" spans="1:9" x14ac:dyDescent="0.25">
      <c r="A53" s="28" t="s">
        <v>67</v>
      </c>
      <c r="B53" s="34">
        <f t="shared" si="9"/>
        <v>1930</v>
      </c>
      <c r="C53" s="35">
        <v>291</v>
      </c>
      <c r="D53" s="35">
        <v>19</v>
      </c>
      <c r="E53" s="35">
        <v>26</v>
      </c>
      <c r="F53" s="35">
        <v>1523</v>
      </c>
      <c r="G53" s="35">
        <v>71</v>
      </c>
      <c r="H53" s="35">
        <v>0</v>
      </c>
      <c r="I53" s="9">
        <v>0</v>
      </c>
    </row>
    <row r="54" spans="1:9" x14ac:dyDescent="0.25">
      <c r="A54" s="28" t="s">
        <v>160</v>
      </c>
      <c r="B54" s="34">
        <f t="shared" si="9"/>
        <v>1703</v>
      </c>
      <c r="C54" s="35">
        <v>183</v>
      </c>
      <c r="D54" s="35">
        <v>271</v>
      </c>
      <c r="E54" s="35">
        <v>77</v>
      </c>
      <c r="F54" s="35">
        <v>250</v>
      </c>
      <c r="G54" s="35">
        <v>922</v>
      </c>
      <c r="H54" s="35">
        <v>0</v>
      </c>
      <c r="I54" s="9">
        <v>0</v>
      </c>
    </row>
    <row r="55" spans="1:9" x14ac:dyDescent="0.25">
      <c r="A55" s="28" t="s">
        <v>161</v>
      </c>
      <c r="B55" s="34">
        <f t="shared" si="9"/>
        <v>1080</v>
      </c>
      <c r="C55" s="35">
        <v>72</v>
      </c>
      <c r="D55" s="35">
        <v>5</v>
      </c>
      <c r="E55" s="35">
        <v>12</v>
      </c>
      <c r="F55" s="35">
        <v>592</v>
      </c>
      <c r="G55" s="35">
        <v>399</v>
      </c>
      <c r="H55" s="35">
        <v>0</v>
      </c>
      <c r="I55" s="9">
        <v>0</v>
      </c>
    </row>
    <row r="56" spans="1:9" x14ac:dyDescent="0.25">
      <c r="A56" s="28"/>
      <c r="B56" s="34"/>
      <c r="C56" s="35"/>
      <c r="D56" s="35"/>
      <c r="E56" s="35"/>
      <c r="F56" s="35"/>
      <c r="G56" s="35"/>
      <c r="H56" s="35"/>
      <c r="I56" s="9"/>
    </row>
    <row r="57" spans="1:9" x14ac:dyDescent="0.25">
      <c r="A57" s="27" t="s">
        <v>70</v>
      </c>
      <c r="B57" s="33">
        <f t="shared" ref="B57:I57" si="10">SUM(B58:B64)</f>
        <v>19874</v>
      </c>
      <c r="C57" s="33">
        <f t="shared" si="10"/>
        <v>1565</v>
      </c>
      <c r="D57" s="33">
        <f t="shared" si="10"/>
        <v>188</v>
      </c>
      <c r="E57" s="33">
        <f t="shared" si="10"/>
        <v>603</v>
      </c>
      <c r="F57" s="33">
        <f t="shared" si="10"/>
        <v>12913</v>
      </c>
      <c r="G57" s="33">
        <f t="shared" si="10"/>
        <v>4605</v>
      </c>
      <c r="H57" s="33">
        <f t="shared" si="10"/>
        <v>0</v>
      </c>
      <c r="I57" s="16">
        <f t="shared" si="10"/>
        <v>0</v>
      </c>
    </row>
    <row r="58" spans="1:9" x14ac:dyDescent="0.25">
      <c r="A58" s="29" t="s">
        <v>71</v>
      </c>
      <c r="B58" s="34">
        <f t="shared" ref="B58:B64" si="11">SUM(C58:I58)</f>
        <v>9199</v>
      </c>
      <c r="C58" s="35">
        <v>535</v>
      </c>
      <c r="D58" s="35">
        <v>103</v>
      </c>
      <c r="E58" s="35">
        <v>297</v>
      </c>
      <c r="F58" s="35">
        <v>6089</v>
      </c>
      <c r="G58" s="35">
        <v>2175</v>
      </c>
      <c r="H58" s="35">
        <v>0</v>
      </c>
      <c r="I58" s="9">
        <v>0</v>
      </c>
    </row>
    <row r="59" spans="1:9" x14ac:dyDescent="0.25">
      <c r="A59" s="29" t="s">
        <v>72</v>
      </c>
      <c r="B59" s="34">
        <f t="shared" si="11"/>
        <v>3384</v>
      </c>
      <c r="C59" s="35">
        <v>380</v>
      </c>
      <c r="D59" s="35">
        <v>29</v>
      </c>
      <c r="E59" s="35">
        <v>231</v>
      </c>
      <c r="F59" s="35">
        <v>1686</v>
      </c>
      <c r="G59" s="35">
        <v>1058</v>
      </c>
      <c r="H59" s="35">
        <v>0</v>
      </c>
      <c r="I59" s="9">
        <v>0</v>
      </c>
    </row>
    <row r="60" spans="1:9" x14ac:dyDescent="0.25">
      <c r="A60" s="28" t="s">
        <v>162</v>
      </c>
      <c r="B60" s="34">
        <f t="shared" si="11"/>
        <v>2218</v>
      </c>
      <c r="C60" s="35">
        <v>388</v>
      </c>
      <c r="D60" s="35">
        <v>16</v>
      </c>
      <c r="E60" s="35">
        <v>37</v>
      </c>
      <c r="F60" s="35">
        <v>1541</v>
      </c>
      <c r="G60" s="35">
        <v>236</v>
      </c>
      <c r="H60" s="35">
        <v>0</v>
      </c>
      <c r="I60" s="9">
        <v>0</v>
      </c>
    </row>
    <row r="61" spans="1:9" x14ac:dyDescent="0.25">
      <c r="A61" s="28" t="s">
        <v>163</v>
      </c>
      <c r="B61" s="34">
        <f t="shared" si="11"/>
        <v>388</v>
      </c>
      <c r="C61" s="35">
        <v>35</v>
      </c>
      <c r="D61" s="35">
        <v>0</v>
      </c>
      <c r="E61" s="35">
        <v>2</v>
      </c>
      <c r="F61" s="35">
        <v>349</v>
      </c>
      <c r="G61" s="35">
        <v>2</v>
      </c>
      <c r="H61" s="35">
        <v>0</v>
      </c>
      <c r="I61" s="9">
        <v>0</v>
      </c>
    </row>
    <row r="62" spans="1:9" x14ac:dyDescent="0.25">
      <c r="A62" s="28" t="s">
        <v>75</v>
      </c>
      <c r="B62" s="34">
        <f t="shared" si="11"/>
        <v>3065</v>
      </c>
      <c r="C62" s="35">
        <v>120</v>
      </c>
      <c r="D62" s="35">
        <v>34</v>
      </c>
      <c r="E62" s="35">
        <v>13</v>
      </c>
      <c r="F62" s="35">
        <v>1958</v>
      </c>
      <c r="G62" s="35">
        <v>940</v>
      </c>
      <c r="H62" s="35">
        <v>0</v>
      </c>
      <c r="I62" s="9">
        <v>0</v>
      </c>
    </row>
    <row r="63" spans="1:9" x14ac:dyDescent="0.25">
      <c r="A63" s="28" t="s">
        <v>164</v>
      </c>
      <c r="B63" s="34">
        <f t="shared" si="11"/>
        <v>726</v>
      </c>
      <c r="C63" s="35">
        <v>74</v>
      </c>
      <c r="D63" s="35">
        <v>5</v>
      </c>
      <c r="E63" s="35">
        <v>22</v>
      </c>
      <c r="F63" s="35">
        <v>498</v>
      </c>
      <c r="G63" s="35">
        <v>127</v>
      </c>
      <c r="H63" s="35">
        <v>0</v>
      </c>
      <c r="I63" s="9">
        <v>0</v>
      </c>
    </row>
    <row r="64" spans="1:9" x14ac:dyDescent="0.25">
      <c r="A64" s="28" t="s">
        <v>165</v>
      </c>
      <c r="B64" s="34">
        <f t="shared" si="11"/>
        <v>894</v>
      </c>
      <c r="C64" s="35">
        <v>33</v>
      </c>
      <c r="D64" s="35">
        <v>1</v>
      </c>
      <c r="E64" s="35">
        <v>1</v>
      </c>
      <c r="F64" s="35">
        <v>792</v>
      </c>
      <c r="G64" s="35">
        <v>67</v>
      </c>
      <c r="H64" s="35">
        <v>0</v>
      </c>
      <c r="I64" s="9">
        <v>0</v>
      </c>
    </row>
    <row r="65" spans="1:9" x14ac:dyDescent="0.25">
      <c r="A65" s="30"/>
      <c r="B65" s="34"/>
      <c r="C65" s="35"/>
      <c r="D65" s="35"/>
      <c r="E65" s="35"/>
      <c r="F65" s="35"/>
      <c r="G65" s="35"/>
      <c r="H65" s="35"/>
      <c r="I65" s="9"/>
    </row>
    <row r="66" spans="1:9" x14ac:dyDescent="0.25">
      <c r="A66" s="27" t="s">
        <v>78</v>
      </c>
      <c r="B66" s="33">
        <f t="shared" ref="B66:I66" si="12">SUM(B67:B72)</f>
        <v>15364</v>
      </c>
      <c r="C66" s="33">
        <f t="shared" si="12"/>
        <v>3116</v>
      </c>
      <c r="D66" s="33">
        <f t="shared" si="12"/>
        <v>91</v>
      </c>
      <c r="E66" s="33">
        <f t="shared" si="12"/>
        <v>170</v>
      </c>
      <c r="F66" s="33">
        <f t="shared" si="12"/>
        <v>6212</v>
      </c>
      <c r="G66" s="33">
        <f t="shared" si="12"/>
        <v>2729</v>
      </c>
      <c r="H66" s="33">
        <f t="shared" si="12"/>
        <v>2466</v>
      </c>
      <c r="I66" s="16">
        <f t="shared" si="12"/>
        <v>580</v>
      </c>
    </row>
    <row r="67" spans="1:9" x14ac:dyDescent="0.25">
      <c r="A67" s="29" t="s">
        <v>79</v>
      </c>
      <c r="B67" s="34">
        <f t="shared" ref="B67:B72" si="13">SUM(C67:I67)</f>
        <v>7136</v>
      </c>
      <c r="C67" s="35">
        <v>239</v>
      </c>
      <c r="D67" s="35">
        <v>67</v>
      </c>
      <c r="E67" s="35">
        <v>121</v>
      </c>
      <c r="F67" s="35">
        <v>5285</v>
      </c>
      <c r="G67" s="35">
        <v>1424</v>
      </c>
      <c r="H67" s="35">
        <v>0</v>
      </c>
      <c r="I67" s="9">
        <v>0</v>
      </c>
    </row>
    <row r="68" spans="1:9" ht="18.75" x14ac:dyDescent="0.25">
      <c r="A68" s="28" t="s">
        <v>166</v>
      </c>
      <c r="B68" s="34">
        <f t="shared" si="13"/>
        <v>853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731</v>
      </c>
      <c r="I68" s="9">
        <v>122</v>
      </c>
    </row>
    <row r="69" spans="1:9" ht="18.75" x14ac:dyDescent="0.25">
      <c r="A69" s="28" t="s">
        <v>167</v>
      </c>
      <c r="B69" s="34">
        <f t="shared" si="13"/>
        <v>862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468</v>
      </c>
      <c r="I69" s="9">
        <v>394</v>
      </c>
    </row>
    <row r="70" spans="1:9" ht="18.75" x14ac:dyDescent="0.25">
      <c r="A70" s="28" t="s">
        <v>168</v>
      </c>
      <c r="B70" s="34">
        <f t="shared" si="13"/>
        <v>2594</v>
      </c>
      <c r="C70" s="35">
        <f>2274-2</f>
        <v>2272</v>
      </c>
      <c r="D70" s="35">
        <v>23</v>
      </c>
      <c r="E70" s="35">
        <v>17</v>
      </c>
      <c r="F70" s="35">
        <v>8</v>
      </c>
      <c r="G70" s="35">
        <v>274</v>
      </c>
      <c r="H70" s="35">
        <v>0</v>
      </c>
      <c r="I70" s="9">
        <v>0</v>
      </c>
    </row>
    <row r="71" spans="1:9" x14ac:dyDescent="0.25">
      <c r="A71" s="28" t="s">
        <v>83</v>
      </c>
      <c r="B71" s="34">
        <f t="shared" si="13"/>
        <v>2588</v>
      </c>
      <c r="C71" s="35">
        <v>605</v>
      </c>
      <c r="D71" s="35">
        <v>1</v>
      </c>
      <c r="E71" s="35">
        <v>32</v>
      </c>
      <c r="F71" s="35">
        <v>919</v>
      </c>
      <c r="G71" s="35">
        <v>1031</v>
      </c>
      <c r="H71" s="35">
        <v>0</v>
      </c>
      <c r="I71" s="9">
        <v>0</v>
      </c>
    </row>
    <row r="72" spans="1:9" ht="18.75" x14ac:dyDescent="0.25">
      <c r="A72" s="28" t="s">
        <v>169</v>
      </c>
      <c r="B72" s="34">
        <f t="shared" si="13"/>
        <v>1331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1267</v>
      </c>
      <c r="I72" s="9">
        <v>64</v>
      </c>
    </row>
    <row r="73" spans="1:9" x14ac:dyDescent="0.25">
      <c r="A73" s="30"/>
      <c r="B73" s="34"/>
      <c r="C73" s="35"/>
      <c r="D73" s="35"/>
      <c r="E73" s="35"/>
      <c r="F73" s="35"/>
      <c r="G73" s="35"/>
      <c r="H73" s="35"/>
      <c r="I73" s="9"/>
    </row>
    <row r="74" spans="1:9" x14ac:dyDescent="0.25">
      <c r="A74" s="27" t="s">
        <v>85</v>
      </c>
      <c r="B74" s="33">
        <f t="shared" ref="B74:I74" si="14">SUM(B75:B80)</f>
        <v>8079</v>
      </c>
      <c r="C74" s="33">
        <f t="shared" si="14"/>
        <v>575</v>
      </c>
      <c r="D74" s="33">
        <f t="shared" si="14"/>
        <v>137</v>
      </c>
      <c r="E74" s="33">
        <f t="shared" si="14"/>
        <v>189</v>
      </c>
      <c r="F74" s="33">
        <f t="shared" si="14"/>
        <v>2607</v>
      </c>
      <c r="G74" s="33">
        <f t="shared" si="14"/>
        <v>1266</v>
      </c>
      <c r="H74" s="33">
        <f t="shared" si="14"/>
        <v>2947</v>
      </c>
      <c r="I74" s="16">
        <f t="shared" si="14"/>
        <v>358</v>
      </c>
    </row>
    <row r="75" spans="1:9" x14ac:dyDescent="0.25">
      <c r="A75" s="28" t="s">
        <v>86</v>
      </c>
      <c r="B75" s="34">
        <f t="shared" ref="B75:B80" si="15">SUM(C75:I75)</f>
        <v>3365</v>
      </c>
      <c r="C75" s="35">
        <v>280</v>
      </c>
      <c r="D75" s="35">
        <v>126</v>
      </c>
      <c r="E75" s="35">
        <v>182</v>
      </c>
      <c r="F75" s="35">
        <v>1776</v>
      </c>
      <c r="G75" s="35">
        <v>1001</v>
      </c>
      <c r="H75" s="35">
        <v>0</v>
      </c>
      <c r="I75" s="9">
        <v>0</v>
      </c>
    </row>
    <row r="76" spans="1:9" ht="18.75" x14ac:dyDescent="0.25">
      <c r="A76" s="28" t="s">
        <v>243</v>
      </c>
      <c r="B76" s="34">
        <f t="shared" si="15"/>
        <v>901</v>
      </c>
      <c r="C76" s="35">
        <v>152</v>
      </c>
      <c r="D76" s="35">
        <v>11</v>
      </c>
      <c r="E76" s="35">
        <v>7</v>
      </c>
      <c r="F76" s="35">
        <v>561</v>
      </c>
      <c r="G76" s="35">
        <v>55</v>
      </c>
      <c r="H76" s="35">
        <v>0</v>
      </c>
      <c r="I76" s="9">
        <v>115</v>
      </c>
    </row>
    <row r="77" spans="1:9" ht="18.75" x14ac:dyDescent="0.25">
      <c r="A77" s="28" t="s">
        <v>242</v>
      </c>
      <c r="B77" s="34">
        <f t="shared" si="15"/>
        <v>653</v>
      </c>
      <c r="C77" s="35">
        <v>112</v>
      </c>
      <c r="D77" s="35">
        <v>0</v>
      </c>
      <c r="E77" s="35">
        <v>0</v>
      </c>
      <c r="F77" s="35">
        <v>255</v>
      </c>
      <c r="G77" s="35">
        <v>207</v>
      </c>
      <c r="H77" s="35">
        <v>0</v>
      </c>
      <c r="I77" s="9">
        <v>79</v>
      </c>
    </row>
    <row r="78" spans="1:9" ht="18.75" x14ac:dyDescent="0.25">
      <c r="A78" s="28" t="s">
        <v>172</v>
      </c>
      <c r="B78" s="34">
        <f t="shared" si="15"/>
        <v>1541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1451</v>
      </c>
      <c r="I78" s="9">
        <v>90</v>
      </c>
    </row>
    <row r="79" spans="1:9" x14ac:dyDescent="0.25">
      <c r="A79" s="28" t="s">
        <v>90</v>
      </c>
      <c r="B79" s="34">
        <f t="shared" si="15"/>
        <v>877</v>
      </c>
      <c r="C79" s="35">
        <v>31</v>
      </c>
      <c r="D79" s="35">
        <v>0</v>
      </c>
      <c r="E79" s="35">
        <v>0</v>
      </c>
      <c r="F79" s="35">
        <v>15</v>
      </c>
      <c r="G79" s="35">
        <v>3</v>
      </c>
      <c r="H79" s="35">
        <v>828</v>
      </c>
      <c r="I79" s="9">
        <v>0</v>
      </c>
    </row>
    <row r="80" spans="1:9" ht="18.75" x14ac:dyDescent="0.25">
      <c r="A80" s="28" t="s">
        <v>174</v>
      </c>
      <c r="B80" s="34">
        <f t="shared" si="15"/>
        <v>742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668</v>
      </c>
      <c r="I80" s="9">
        <v>74</v>
      </c>
    </row>
    <row r="81" spans="1:9" x14ac:dyDescent="0.25">
      <c r="A81" s="30"/>
      <c r="B81" s="34"/>
      <c r="C81" s="35"/>
      <c r="D81" s="35"/>
      <c r="E81" s="35"/>
      <c r="F81" s="35"/>
      <c r="G81" s="35"/>
      <c r="H81" s="35"/>
      <c r="I81" s="9"/>
    </row>
    <row r="82" spans="1:9" x14ac:dyDescent="0.25">
      <c r="A82" s="27" t="s">
        <v>92</v>
      </c>
      <c r="B82" s="33">
        <f t="shared" ref="B82:I82" si="16">SUM(B83:B88)</f>
        <v>7130</v>
      </c>
      <c r="C82" s="33">
        <f t="shared" si="16"/>
        <v>526</v>
      </c>
      <c r="D82" s="33">
        <f t="shared" si="16"/>
        <v>68</v>
      </c>
      <c r="E82" s="33">
        <f t="shared" si="16"/>
        <v>75</v>
      </c>
      <c r="F82" s="33">
        <f t="shared" si="16"/>
        <v>3582</v>
      </c>
      <c r="G82" s="33">
        <f t="shared" si="16"/>
        <v>202</v>
      </c>
      <c r="H82" s="33">
        <f t="shared" si="16"/>
        <v>2307</v>
      </c>
      <c r="I82" s="16">
        <f t="shared" si="16"/>
        <v>370</v>
      </c>
    </row>
    <row r="83" spans="1:9" x14ac:dyDescent="0.25">
      <c r="A83" s="28" t="s">
        <v>93</v>
      </c>
      <c r="B83" s="34">
        <f t="shared" ref="B83:B88" si="17">SUM(C83:I83)</f>
        <v>2563</v>
      </c>
      <c r="C83" s="35">
        <v>205</v>
      </c>
      <c r="D83" s="35">
        <v>36</v>
      </c>
      <c r="E83" s="35">
        <v>38</v>
      </c>
      <c r="F83" s="35">
        <v>2259</v>
      </c>
      <c r="G83" s="35">
        <v>25</v>
      </c>
      <c r="H83" s="35">
        <v>0</v>
      </c>
      <c r="I83" s="9">
        <v>0</v>
      </c>
    </row>
    <row r="84" spans="1:9" ht="18.75" x14ac:dyDescent="0.25">
      <c r="A84" s="28" t="s">
        <v>175</v>
      </c>
      <c r="B84" s="34">
        <f t="shared" si="17"/>
        <v>250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233</v>
      </c>
      <c r="I84" s="9">
        <v>17</v>
      </c>
    </row>
    <row r="85" spans="1:9" x14ac:dyDescent="0.25">
      <c r="A85" s="29" t="s">
        <v>95</v>
      </c>
      <c r="B85" s="34">
        <f t="shared" si="17"/>
        <v>1890</v>
      </c>
      <c r="C85" s="35">
        <v>321</v>
      </c>
      <c r="D85" s="35">
        <v>32</v>
      </c>
      <c r="E85" s="35">
        <v>37</v>
      </c>
      <c r="F85" s="35">
        <v>1323</v>
      </c>
      <c r="G85" s="35">
        <v>177</v>
      </c>
      <c r="H85" s="35">
        <v>0</v>
      </c>
      <c r="I85" s="9">
        <v>0</v>
      </c>
    </row>
    <row r="86" spans="1:9" ht="18.75" x14ac:dyDescent="0.25">
      <c r="A86" s="28" t="s">
        <v>176</v>
      </c>
      <c r="B86" s="34">
        <f t="shared" si="17"/>
        <v>1650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1385</v>
      </c>
      <c r="I86" s="9">
        <v>265</v>
      </c>
    </row>
    <row r="87" spans="1:9" ht="18.75" x14ac:dyDescent="0.25">
      <c r="A87" s="28" t="s">
        <v>177</v>
      </c>
      <c r="B87" s="34">
        <f t="shared" si="17"/>
        <v>242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235</v>
      </c>
      <c r="I87" s="9">
        <v>7</v>
      </c>
    </row>
    <row r="88" spans="1:9" ht="18.75" x14ac:dyDescent="0.25">
      <c r="A88" s="28" t="s">
        <v>178</v>
      </c>
      <c r="B88" s="34">
        <f t="shared" si="17"/>
        <v>535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454</v>
      </c>
      <c r="I88" s="9">
        <v>81</v>
      </c>
    </row>
    <row r="89" spans="1:9" x14ac:dyDescent="0.25">
      <c r="A89" s="30"/>
      <c r="B89" s="34"/>
      <c r="C89" s="35"/>
      <c r="D89" s="35"/>
      <c r="E89" s="35"/>
      <c r="F89" s="35"/>
      <c r="G89" s="35"/>
      <c r="H89" s="35"/>
      <c r="I89" s="9"/>
    </row>
    <row r="90" spans="1:9" x14ac:dyDescent="0.25">
      <c r="A90" s="27" t="s">
        <v>99</v>
      </c>
      <c r="B90" s="33">
        <f t="shared" ref="B90:I90" si="18">SUM(B91:B98)</f>
        <v>10394</v>
      </c>
      <c r="C90" s="33">
        <f t="shared" si="18"/>
        <v>713</v>
      </c>
      <c r="D90" s="33">
        <f t="shared" si="18"/>
        <v>86</v>
      </c>
      <c r="E90" s="33">
        <f t="shared" si="18"/>
        <v>223</v>
      </c>
      <c r="F90" s="33">
        <f t="shared" si="18"/>
        <v>1755</v>
      </c>
      <c r="G90" s="33">
        <f t="shared" si="18"/>
        <v>3366</v>
      </c>
      <c r="H90" s="33">
        <f t="shared" si="18"/>
        <v>3686</v>
      </c>
      <c r="I90" s="16">
        <f t="shared" si="18"/>
        <v>565</v>
      </c>
    </row>
    <row r="91" spans="1:9" x14ac:dyDescent="0.25">
      <c r="A91" s="29" t="s">
        <v>179</v>
      </c>
      <c r="B91" s="34">
        <f t="shared" ref="B91:B98" si="19">SUM(C91:I91)</f>
        <v>4867</v>
      </c>
      <c r="C91" s="35">
        <v>492</v>
      </c>
      <c r="D91" s="35">
        <v>59</v>
      </c>
      <c r="E91" s="35">
        <v>205</v>
      </c>
      <c r="F91" s="35">
        <v>1244</v>
      </c>
      <c r="G91" s="35">
        <v>2867</v>
      </c>
      <c r="H91" s="35">
        <v>0</v>
      </c>
      <c r="I91" s="9">
        <v>0</v>
      </c>
    </row>
    <row r="92" spans="1:9" ht="18.75" x14ac:dyDescent="0.25">
      <c r="A92" s="28" t="s">
        <v>180</v>
      </c>
      <c r="B92" s="34">
        <f t="shared" si="19"/>
        <v>1507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1452</v>
      </c>
      <c r="I92" s="9">
        <v>55</v>
      </c>
    </row>
    <row r="93" spans="1:9" ht="18.75" x14ac:dyDescent="0.25">
      <c r="A93" s="28" t="s">
        <v>181</v>
      </c>
      <c r="B93" s="34">
        <f t="shared" si="19"/>
        <v>904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690</v>
      </c>
      <c r="I93" s="9">
        <v>214</v>
      </c>
    </row>
    <row r="94" spans="1:9" x14ac:dyDescent="0.25">
      <c r="A94" s="28" t="s">
        <v>182</v>
      </c>
      <c r="B94" s="34">
        <f t="shared" si="19"/>
        <v>684</v>
      </c>
      <c r="C94" s="35">
        <v>184</v>
      </c>
      <c r="D94" s="35">
        <v>9</v>
      </c>
      <c r="E94" s="35">
        <v>11</v>
      </c>
      <c r="F94" s="35">
        <v>377</v>
      </c>
      <c r="G94" s="35">
        <v>103</v>
      </c>
      <c r="H94" s="35">
        <v>0</v>
      </c>
      <c r="I94" s="9">
        <v>0</v>
      </c>
    </row>
    <row r="95" spans="1:9" x14ac:dyDescent="0.25">
      <c r="A95" s="28" t="s">
        <v>183</v>
      </c>
      <c r="B95" s="34">
        <f t="shared" si="19"/>
        <v>439</v>
      </c>
      <c r="C95" s="35">
        <v>30</v>
      </c>
      <c r="D95" s="35">
        <v>16</v>
      </c>
      <c r="E95" s="35">
        <v>7</v>
      </c>
      <c r="F95" s="35">
        <v>9</v>
      </c>
      <c r="G95" s="35">
        <v>377</v>
      </c>
      <c r="H95" s="35">
        <v>0</v>
      </c>
      <c r="I95" s="9">
        <v>0</v>
      </c>
    </row>
    <row r="96" spans="1:9" ht="18.75" x14ac:dyDescent="0.25">
      <c r="A96" s="28" t="s">
        <v>184</v>
      </c>
      <c r="B96" s="34">
        <f t="shared" si="19"/>
        <v>1081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921</v>
      </c>
      <c r="I96" s="9">
        <v>160</v>
      </c>
    </row>
    <row r="97" spans="1:9" ht="18.75" x14ac:dyDescent="0.25">
      <c r="A97" s="28" t="s">
        <v>185</v>
      </c>
      <c r="B97" s="34">
        <f t="shared" si="19"/>
        <v>759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623</v>
      </c>
      <c r="I97" s="9">
        <v>136</v>
      </c>
    </row>
    <row r="98" spans="1:9" x14ac:dyDescent="0.25">
      <c r="A98" s="28" t="s">
        <v>186</v>
      </c>
      <c r="B98" s="34">
        <f t="shared" si="19"/>
        <v>153</v>
      </c>
      <c r="C98" s="35">
        <v>7</v>
      </c>
      <c r="D98" s="35">
        <v>2</v>
      </c>
      <c r="E98" s="35">
        <v>0</v>
      </c>
      <c r="F98" s="35">
        <v>125</v>
      </c>
      <c r="G98" s="35">
        <v>19</v>
      </c>
      <c r="H98" s="35">
        <v>0</v>
      </c>
      <c r="I98" s="9">
        <v>0</v>
      </c>
    </row>
    <row r="99" spans="1:9" x14ac:dyDescent="0.25">
      <c r="A99" s="30"/>
      <c r="B99" s="34"/>
      <c r="C99" s="35"/>
      <c r="D99" s="35"/>
      <c r="E99" s="35"/>
      <c r="F99" s="35"/>
      <c r="G99" s="35"/>
      <c r="H99" s="35"/>
      <c r="I99" s="9"/>
    </row>
    <row r="100" spans="1:9" x14ac:dyDescent="0.25">
      <c r="A100" s="27" t="s">
        <v>108</v>
      </c>
      <c r="B100" s="33">
        <f t="shared" ref="B100:I100" si="20">SUM(B101:B102)</f>
        <v>6145</v>
      </c>
      <c r="C100" s="33">
        <f t="shared" si="20"/>
        <v>309</v>
      </c>
      <c r="D100" s="33">
        <f t="shared" si="20"/>
        <v>7</v>
      </c>
      <c r="E100" s="33">
        <f t="shared" si="20"/>
        <v>273</v>
      </c>
      <c r="F100" s="33">
        <f t="shared" si="20"/>
        <v>3193</v>
      </c>
      <c r="G100" s="33">
        <f t="shared" si="20"/>
        <v>930</v>
      </c>
      <c r="H100" s="33">
        <f t="shared" si="20"/>
        <v>1322</v>
      </c>
      <c r="I100" s="16">
        <f t="shared" si="20"/>
        <v>111</v>
      </c>
    </row>
    <row r="101" spans="1:9" x14ac:dyDescent="0.25">
      <c r="A101" s="28" t="s">
        <v>109</v>
      </c>
      <c r="B101" s="34">
        <f>SUM(C101:I101)</f>
        <v>4712</v>
      </c>
      <c r="C101" s="35">
        <v>309</v>
      </c>
      <c r="D101" s="35">
        <v>7</v>
      </c>
      <c r="E101" s="35">
        <v>273</v>
      </c>
      <c r="F101" s="35">
        <v>3193</v>
      </c>
      <c r="G101" s="35">
        <v>930</v>
      </c>
      <c r="H101" s="35">
        <v>0</v>
      </c>
      <c r="I101" s="9">
        <v>0</v>
      </c>
    </row>
    <row r="102" spans="1:9" ht="18.75" x14ac:dyDescent="0.25">
      <c r="A102" s="28" t="s">
        <v>187</v>
      </c>
      <c r="B102" s="34">
        <f>SUM(C102:I102)</f>
        <v>1433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1322</v>
      </c>
      <c r="I102" s="9">
        <v>111</v>
      </c>
    </row>
    <row r="103" spans="1:9" x14ac:dyDescent="0.25">
      <c r="A103" s="30"/>
      <c r="B103" s="34"/>
      <c r="C103" s="35"/>
      <c r="D103" s="35"/>
      <c r="E103" s="35"/>
      <c r="F103" s="35"/>
      <c r="G103" s="35"/>
      <c r="H103" s="35"/>
      <c r="I103" s="9"/>
    </row>
    <row r="104" spans="1:9" x14ac:dyDescent="0.25">
      <c r="A104" s="27" t="s">
        <v>111</v>
      </c>
      <c r="B104" s="33">
        <f t="shared" ref="B104:I104" si="21">SUM(B105:B109)</f>
        <v>5496</v>
      </c>
      <c r="C104" s="33">
        <f t="shared" si="21"/>
        <v>724</v>
      </c>
      <c r="D104" s="33">
        <f t="shared" si="21"/>
        <v>126</v>
      </c>
      <c r="E104" s="33">
        <f t="shared" si="21"/>
        <v>138</v>
      </c>
      <c r="F104" s="33">
        <f t="shared" si="21"/>
        <v>3322</v>
      </c>
      <c r="G104" s="33">
        <f t="shared" si="21"/>
        <v>1186</v>
      </c>
      <c r="H104" s="33">
        <f t="shared" si="21"/>
        <v>0</v>
      </c>
      <c r="I104" s="16">
        <f t="shared" si="21"/>
        <v>0</v>
      </c>
    </row>
    <row r="105" spans="1:9" x14ac:dyDescent="0.25">
      <c r="A105" s="28" t="s">
        <v>112</v>
      </c>
      <c r="B105" s="34">
        <f>SUM(C105:I105)</f>
        <v>1037</v>
      </c>
      <c r="C105" s="35">
        <v>192</v>
      </c>
      <c r="D105" s="35">
        <v>56</v>
      </c>
      <c r="E105" s="35">
        <v>67</v>
      </c>
      <c r="F105" s="35">
        <v>647</v>
      </c>
      <c r="G105" s="35">
        <v>75</v>
      </c>
      <c r="H105" s="35">
        <v>0</v>
      </c>
      <c r="I105" s="9">
        <v>0</v>
      </c>
    </row>
    <row r="106" spans="1:9" x14ac:dyDescent="0.25">
      <c r="A106" s="28" t="s">
        <v>113</v>
      </c>
      <c r="B106" s="34">
        <f>SUM(C106:I106)</f>
        <v>1002</v>
      </c>
      <c r="C106" s="35">
        <v>164</v>
      </c>
      <c r="D106" s="35">
        <v>28</v>
      </c>
      <c r="E106" s="35">
        <v>14</v>
      </c>
      <c r="F106" s="35">
        <v>657</v>
      </c>
      <c r="G106" s="35">
        <v>139</v>
      </c>
      <c r="H106" s="35">
        <v>0</v>
      </c>
      <c r="I106" s="9">
        <v>0</v>
      </c>
    </row>
    <row r="107" spans="1:9" x14ac:dyDescent="0.25">
      <c r="A107" s="28" t="s">
        <v>114</v>
      </c>
      <c r="B107" s="34">
        <f>SUM(C107:I107)</f>
        <v>1982</v>
      </c>
      <c r="C107" s="35">
        <v>290</v>
      </c>
      <c r="D107" s="35">
        <v>26</v>
      </c>
      <c r="E107" s="35">
        <v>53</v>
      </c>
      <c r="F107" s="35">
        <v>1083</v>
      </c>
      <c r="G107" s="35">
        <v>530</v>
      </c>
      <c r="H107" s="35">
        <v>0</v>
      </c>
      <c r="I107" s="9">
        <v>0</v>
      </c>
    </row>
    <row r="108" spans="1:9" x14ac:dyDescent="0.25">
      <c r="A108" s="28" t="s">
        <v>188</v>
      </c>
      <c r="B108" s="34">
        <f>SUM(C108:I108)</f>
        <v>979</v>
      </c>
      <c r="C108" s="35">
        <v>41</v>
      </c>
      <c r="D108" s="35">
        <v>13</v>
      </c>
      <c r="E108" s="35">
        <v>1</v>
      </c>
      <c r="F108" s="35">
        <v>522</v>
      </c>
      <c r="G108" s="35">
        <v>402</v>
      </c>
      <c r="H108" s="35">
        <v>0</v>
      </c>
      <c r="I108" s="9">
        <v>0</v>
      </c>
    </row>
    <row r="109" spans="1:9" x14ac:dyDescent="0.25">
      <c r="A109" s="28" t="s">
        <v>116</v>
      </c>
      <c r="B109" s="34">
        <f>SUM(C109:I109)</f>
        <v>496</v>
      </c>
      <c r="C109" s="35">
        <v>37</v>
      </c>
      <c r="D109" s="35">
        <v>3</v>
      </c>
      <c r="E109" s="35">
        <v>3</v>
      </c>
      <c r="F109" s="35">
        <v>413</v>
      </c>
      <c r="G109" s="35">
        <v>40</v>
      </c>
      <c r="H109" s="35">
        <v>0</v>
      </c>
      <c r="I109" s="9">
        <v>0</v>
      </c>
    </row>
    <row r="110" spans="1:9" x14ac:dyDescent="0.25">
      <c r="A110" s="30"/>
      <c r="B110" s="34"/>
      <c r="C110" s="35"/>
      <c r="D110" s="35"/>
      <c r="E110" s="35"/>
      <c r="F110" s="35"/>
      <c r="G110" s="35"/>
      <c r="H110" s="35"/>
      <c r="I110" s="9"/>
    </row>
    <row r="111" spans="1:9" x14ac:dyDescent="0.25">
      <c r="A111" s="27" t="s">
        <v>117</v>
      </c>
      <c r="B111" s="33">
        <f t="shared" ref="B111:I111" si="22">SUM(B112:B114)</f>
        <v>8095</v>
      </c>
      <c r="C111" s="33">
        <f t="shared" si="22"/>
        <v>628</v>
      </c>
      <c r="D111" s="33">
        <f t="shared" si="22"/>
        <v>95</v>
      </c>
      <c r="E111" s="33">
        <f t="shared" si="22"/>
        <v>183</v>
      </c>
      <c r="F111" s="33">
        <f t="shared" si="22"/>
        <v>3970</v>
      </c>
      <c r="G111" s="33">
        <f t="shared" si="22"/>
        <v>3024</v>
      </c>
      <c r="H111" s="33">
        <f t="shared" si="22"/>
        <v>0</v>
      </c>
      <c r="I111" s="16">
        <f t="shared" si="22"/>
        <v>195</v>
      </c>
    </row>
    <row r="112" spans="1:9" x14ac:dyDescent="0.25">
      <c r="A112" s="28" t="s">
        <v>189</v>
      </c>
      <c r="B112" s="34">
        <f>SUM(C112:I112)</f>
        <v>4974</v>
      </c>
      <c r="C112" s="35">
        <v>218</v>
      </c>
      <c r="D112" s="35">
        <v>22</v>
      </c>
      <c r="E112" s="35">
        <v>150</v>
      </c>
      <c r="F112" s="35">
        <v>3281</v>
      </c>
      <c r="G112" s="35">
        <v>1303</v>
      </c>
      <c r="H112" s="35">
        <v>0</v>
      </c>
      <c r="I112" s="9">
        <v>0</v>
      </c>
    </row>
    <row r="113" spans="1:9" x14ac:dyDescent="0.25">
      <c r="A113" s="28" t="s">
        <v>190</v>
      </c>
      <c r="B113" s="34">
        <f>SUM(C113:I113)</f>
        <v>1058</v>
      </c>
      <c r="C113" s="35">
        <v>174</v>
      </c>
      <c r="D113" s="35">
        <v>31</v>
      </c>
      <c r="E113" s="35">
        <v>18</v>
      </c>
      <c r="F113" s="35">
        <v>645</v>
      </c>
      <c r="G113" s="35">
        <v>190</v>
      </c>
      <c r="H113" s="35">
        <v>0</v>
      </c>
      <c r="I113" s="9">
        <v>0</v>
      </c>
    </row>
    <row r="114" spans="1:9" x14ac:dyDescent="0.25">
      <c r="A114" s="28" t="s">
        <v>191</v>
      </c>
      <c r="B114" s="34">
        <f>SUM(C114:I114)</f>
        <v>2063</v>
      </c>
      <c r="C114" s="35">
        <v>236</v>
      </c>
      <c r="D114" s="35">
        <v>42</v>
      </c>
      <c r="E114" s="35">
        <v>15</v>
      </c>
      <c r="F114" s="35">
        <v>44</v>
      </c>
      <c r="G114" s="35">
        <v>1531</v>
      </c>
      <c r="H114" s="35">
        <v>0</v>
      </c>
      <c r="I114" s="9">
        <v>195</v>
      </c>
    </row>
    <row r="115" spans="1:9" x14ac:dyDescent="0.25">
      <c r="A115" s="30"/>
      <c r="B115" s="34"/>
      <c r="C115" s="35"/>
      <c r="D115" s="35"/>
      <c r="E115" s="35"/>
      <c r="F115" s="35"/>
      <c r="G115" s="35"/>
      <c r="H115" s="35"/>
      <c r="I115" s="9"/>
    </row>
    <row r="116" spans="1:9" x14ac:dyDescent="0.25">
      <c r="A116" s="27" t="s">
        <v>121</v>
      </c>
      <c r="B116" s="33">
        <f t="shared" ref="B116:I116" si="23">SUM(B117:B119)</f>
        <v>12094</v>
      </c>
      <c r="C116" s="33">
        <f t="shared" si="23"/>
        <v>1066</v>
      </c>
      <c r="D116" s="33">
        <f t="shared" si="23"/>
        <v>46</v>
      </c>
      <c r="E116" s="33">
        <f t="shared" si="23"/>
        <v>78</v>
      </c>
      <c r="F116" s="33">
        <f t="shared" si="23"/>
        <v>6154</v>
      </c>
      <c r="G116" s="33">
        <f t="shared" si="23"/>
        <v>1082</v>
      </c>
      <c r="H116" s="33">
        <f t="shared" si="23"/>
        <v>2850</v>
      </c>
      <c r="I116" s="16">
        <f t="shared" si="23"/>
        <v>818</v>
      </c>
    </row>
    <row r="117" spans="1:9" x14ac:dyDescent="0.25">
      <c r="A117" s="29" t="s">
        <v>122</v>
      </c>
      <c r="B117" s="34">
        <f>SUM(C117:I117)</f>
        <v>7215</v>
      </c>
      <c r="C117" s="35">
        <v>878</v>
      </c>
      <c r="D117" s="35">
        <v>41</v>
      </c>
      <c r="E117" s="35">
        <v>73</v>
      </c>
      <c r="F117" s="35">
        <v>5334</v>
      </c>
      <c r="G117" s="35">
        <v>888</v>
      </c>
      <c r="H117" s="35">
        <v>0</v>
      </c>
      <c r="I117" s="9">
        <v>1</v>
      </c>
    </row>
    <row r="118" spans="1:9" x14ac:dyDescent="0.25">
      <c r="A118" s="28" t="s">
        <v>192</v>
      </c>
      <c r="B118" s="34">
        <f>SUM(C118:I118)</f>
        <v>1583</v>
      </c>
      <c r="C118" s="35">
        <v>188</v>
      </c>
      <c r="D118" s="35">
        <v>5</v>
      </c>
      <c r="E118" s="35">
        <v>5</v>
      </c>
      <c r="F118" s="35">
        <v>820</v>
      </c>
      <c r="G118" s="35">
        <v>194</v>
      </c>
      <c r="H118" s="35">
        <v>0</v>
      </c>
      <c r="I118" s="9">
        <v>371</v>
      </c>
    </row>
    <row r="119" spans="1:9" ht="18.75" x14ac:dyDescent="0.25">
      <c r="A119" s="29" t="s">
        <v>193</v>
      </c>
      <c r="B119" s="34">
        <f>SUM(C119:I119)</f>
        <v>3296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2850</v>
      </c>
      <c r="I119" s="9">
        <v>446</v>
      </c>
    </row>
    <row r="120" spans="1:9" x14ac:dyDescent="0.25">
      <c r="A120" s="31"/>
      <c r="B120" s="40"/>
      <c r="C120" s="40"/>
      <c r="D120" s="40"/>
      <c r="E120" s="40"/>
      <c r="F120" s="40"/>
      <c r="G120" s="40"/>
      <c r="H120" s="40"/>
      <c r="I120" s="39"/>
    </row>
    <row r="121" spans="1:9" x14ac:dyDescent="0.25">
      <c r="A121" s="17" t="s">
        <v>194</v>
      </c>
    </row>
    <row r="122" spans="1:9" x14ac:dyDescent="0.25">
      <c r="A122" s="18" t="s">
        <v>195</v>
      </c>
    </row>
    <row r="123" spans="1:9" x14ac:dyDescent="0.25">
      <c r="A123" s="18" t="s">
        <v>244</v>
      </c>
    </row>
    <row r="124" spans="1:9" x14ac:dyDescent="0.25">
      <c r="A124" s="19" t="s">
        <v>125</v>
      </c>
    </row>
  </sheetData>
  <sheetProtection selectLockedCells="1" selectUnlockedCells="1"/>
  <mergeCells count="14">
    <mergeCell ref="F9:F10"/>
    <mergeCell ref="G9:G10"/>
    <mergeCell ref="H9:H10"/>
    <mergeCell ref="I9:I10"/>
    <mergeCell ref="A3:I3"/>
    <mergeCell ref="A4:I4"/>
    <mergeCell ref="A5:I5"/>
    <mergeCell ref="A6:I6"/>
    <mergeCell ref="A8:A10"/>
    <mergeCell ref="B8:B10"/>
    <mergeCell ref="C8:I8"/>
    <mergeCell ref="C9:C10"/>
    <mergeCell ref="D9:D10"/>
    <mergeCell ref="E9:E10"/>
  </mergeCells>
  <pageMargins left="0.75" right="0.75" top="0" bottom="0" header="0" footer="0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5"/>
  <sheetViews>
    <sheetView topLeftCell="A43" zoomScaleNormal="100" workbookViewId="0">
      <selection activeCell="B69" sqref="B69"/>
    </sheetView>
  </sheetViews>
  <sheetFormatPr baseColWidth="10" defaultColWidth="0" defaultRowHeight="15.75" zeroHeight="1" x14ac:dyDescent="0.25"/>
  <cols>
    <col min="1" max="1" width="83.33203125" style="6" customWidth="1"/>
    <col min="2" max="2" width="19.83203125" style="6" customWidth="1"/>
    <col min="3" max="3" width="17.83203125" style="6" customWidth="1"/>
    <col min="4" max="4" width="22" style="6" customWidth="1"/>
    <col min="5" max="5" width="23.6640625" style="6" customWidth="1"/>
    <col min="6" max="6" width="21.5" style="6" customWidth="1"/>
    <col min="7" max="7" width="18" style="6" customWidth="1"/>
    <col min="8" max="8" width="16.1640625" style="6" customWidth="1"/>
    <col min="9" max="9" width="16" style="6" customWidth="1"/>
    <col min="10" max="10" width="14.6640625" style="6" customWidth="1"/>
    <col min="11" max="11" width="16.6640625" style="6" customWidth="1"/>
    <col min="12" max="12" width="15.1640625" style="6" customWidth="1"/>
    <col min="13" max="13" width="12" style="47" hidden="1" customWidth="1"/>
    <col min="14" max="16384" width="12" style="6" hidden="1"/>
  </cols>
  <sheetData>
    <row r="1" spans="1:12" x14ac:dyDescent="0.25">
      <c r="A1" s="52" t="s">
        <v>197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5"/>
    </row>
    <row r="3" spans="1:12" x14ac:dyDescent="0.25">
      <c r="A3" s="105" t="s">
        <v>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55"/>
    </row>
    <row r="4" spans="1:12" x14ac:dyDescent="0.25">
      <c r="A4" s="105" t="s">
        <v>198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55"/>
    </row>
    <row r="5" spans="1:12" x14ac:dyDescent="0.25">
      <c r="A5" s="105" t="s">
        <v>18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55"/>
    </row>
    <row r="6" spans="1:12" x14ac:dyDescent="0.25">
      <c r="A6" s="57"/>
      <c r="B6" s="59"/>
      <c r="C6" s="59"/>
      <c r="D6" s="59"/>
      <c r="E6" s="59"/>
      <c r="F6" s="59"/>
      <c r="G6" s="59"/>
      <c r="H6" s="59"/>
      <c r="I6" s="59"/>
      <c r="J6" s="59"/>
      <c r="K6" s="59"/>
      <c r="L6" s="55"/>
    </row>
    <row r="7" spans="1:12" ht="39" customHeight="1" x14ac:dyDescent="0.25">
      <c r="A7" s="109" t="s">
        <v>199</v>
      </c>
      <c r="B7" s="103" t="s">
        <v>200</v>
      </c>
      <c r="C7" s="103" t="s">
        <v>21</v>
      </c>
      <c r="D7" s="103" t="s">
        <v>22</v>
      </c>
      <c r="E7" s="103" t="s">
        <v>23</v>
      </c>
      <c r="F7" s="103" t="s">
        <v>24</v>
      </c>
      <c r="G7" s="103" t="s">
        <v>25</v>
      </c>
      <c r="H7" s="106" t="s">
        <v>201</v>
      </c>
      <c r="I7" s="107" t="s">
        <v>202</v>
      </c>
      <c r="J7" s="107"/>
      <c r="K7" s="107"/>
      <c r="L7" s="108"/>
    </row>
    <row r="8" spans="1:12" ht="37.15" customHeight="1" x14ac:dyDescent="0.25">
      <c r="A8" s="110"/>
      <c r="B8" s="104"/>
      <c r="C8" s="104"/>
      <c r="D8" s="104"/>
      <c r="E8" s="104"/>
      <c r="F8" s="104"/>
      <c r="G8" s="104"/>
      <c r="H8" s="104"/>
      <c r="I8" s="60" t="s">
        <v>203</v>
      </c>
      <c r="J8" s="61" t="s">
        <v>29</v>
      </c>
      <c r="K8" s="60" t="s">
        <v>204</v>
      </c>
      <c r="L8" s="61" t="s">
        <v>31</v>
      </c>
    </row>
    <row r="9" spans="1:12" ht="15.6" customHeigh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1:12" x14ac:dyDescent="0.25">
      <c r="A10" s="65" t="s">
        <v>205</v>
      </c>
      <c r="B10" s="66">
        <f t="shared" ref="B10:J10" si="0">B12+B29+B48+B57+B65+B79+B95</f>
        <v>172045</v>
      </c>
      <c r="C10" s="66">
        <f t="shared" si="0"/>
        <v>40001</v>
      </c>
      <c r="D10" s="66">
        <f t="shared" si="0"/>
        <v>25619</v>
      </c>
      <c r="E10" s="66">
        <f t="shared" si="0"/>
        <v>48</v>
      </c>
      <c r="F10" s="66">
        <f t="shared" si="0"/>
        <v>33752</v>
      </c>
      <c r="G10" s="66">
        <f t="shared" si="0"/>
        <v>33197</v>
      </c>
      <c r="H10" s="66">
        <f t="shared" si="0"/>
        <v>170764</v>
      </c>
      <c r="I10" s="66">
        <f t="shared" si="0"/>
        <v>167173</v>
      </c>
      <c r="J10" s="66">
        <f t="shared" si="0"/>
        <v>3177</v>
      </c>
      <c r="K10" s="66">
        <f>K12+K29+K48+K57+K65+K79+K95</f>
        <v>412</v>
      </c>
      <c r="L10" s="67">
        <f>L12+L29+L48+L57+L65+L79+L95</f>
        <v>2</v>
      </c>
    </row>
    <row r="11" spans="1:12" x14ac:dyDescent="0.2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55"/>
    </row>
    <row r="12" spans="1:12" x14ac:dyDescent="0.25">
      <c r="A12" s="72" t="s">
        <v>206</v>
      </c>
      <c r="B12" s="66">
        <f>SUM(B13:B27)</f>
        <v>50215</v>
      </c>
      <c r="C12" s="66">
        <f>SUM(C13:C27)</f>
        <v>11985</v>
      </c>
      <c r="D12" s="66">
        <f t="shared" ref="D12:I12" si="1">SUM(D13:D27)</f>
        <v>7877</v>
      </c>
      <c r="E12" s="66">
        <f t="shared" si="1"/>
        <v>13</v>
      </c>
      <c r="F12" s="66">
        <f t="shared" si="1"/>
        <v>9598</v>
      </c>
      <c r="G12" s="66">
        <f t="shared" si="1"/>
        <v>8679</v>
      </c>
      <c r="H12" s="66">
        <f t="shared" si="1"/>
        <v>51813</v>
      </c>
      <c r="I12" s="66">
        <f t="shared" si="1"/>
        <v>51091</v>
      </c>
      <c r="J12" s="66">
        <f>SUM(J13:J27)</f>
        <v>582</v>
      </c>
      <c r="K12" s="66">
        <f>SUM(K13:K27)</f>
        <v>138</v>
      </c>
      <c r="L12" s="67">
        <f>SUM(L13:L27)</f>
        <v>2</v>
      </c>
    </row>
    <row r="13" spans="1:12" x14ac:dyDescent="0.25">
      <c r="A13" s="73" t="s">
        <v>34</v>
      </c>
      <c r="B13" s="74">
        <f>+'[1]C-1'!BF14</f>
        <v>3836</v>
      </c>
      <c r="C13" s="74">
        <f>+'[1]C-1'!BG14</f>
        <v>1310</v>
      </c>
      <c r="D13" s="74">
        <f>+'[1]C-1'!BH14</f>
        <v>638</v>
      </c>
      <c r="E13" s="74">
        <f>+'[1]C-1'!BI14</f>
        <v>0</v>
      </c>
      <c r="F13" s="74">
        <f>+'[1]C-1'!BJ14</f>
        <v>939</v>
      </c>
      <c r="G13" s="74">
        <f>+'[1]C-1'!BK14</f>
        <v>1153</v>
      </c>
      <c r="H13" s="74">
        <f>B13+C13+D13+E13-F13-G13</f>
        <v>3692</v>
      </c>
      <c r="I13" s="74">
        <f>'[1]C-1'!BM14</f>
        <v>3596</v>
      </c>
      <c r="J13" s="74">
        <f>'[1]C-1'!BN14</f>
        <v>42</v>
      </c>
      <c r="K13" s="74">
        <f>'[1]C-1'!BO14</f>
        <v>54</v>
      </c>
      <c r="L13" s="75">
        <f>'[1]C-1'!BP14</f>
        <v>0</v>
      </c>
    </row>
    <row r="14" spans="1:12" x14ac:dyDescent="0.25">
      <c r="A14" s="76" t="s">
        <v>35</v>
      </c>
      <c r="B14" s="74">
        <f>+'[1]C-1'!BF15</f>
        <v>2107</v>
      </c>
      <c r="C14" s="74">
        <f>+'[1]C-1'!BG15</f>
        <v>583</v>
      </c>
      <c r="D14" s="74">
        <f>+'[1]C-1'!BH15</f>
        <v>178</v>
      </c>
      <c r="E14" s="74">
        <f>+'[1]C-1'!BI15</f>
        <v>0</v>
      </c>
      <c r="F14" s="74">
        <f>+'[1]C-1'!BJ15</f>
        <v>401</v>
      </c>
      <c r="G14" s="74">
        <f>+'[1]C-1'!BK15</f>
        <v>762</v>
      </c>
      <c r="H14" s="74">
        <f t="shared" ref="H14:H27" si="2">B14+C14+D14+E14-F14-G14</f>
        <v>1705</v>
      </c>
      <c r="I14" s="74">
        <f>'[1]C-1'!BM15</f>
        <v>1705</v>
      </c>
      <c r="J14" s="74">
        <f>'[1]C-1'!BN15</f>
        <v>0</v>
      </c>
      <c r="K14" s="74">
        <f>'[1]C-1'!BO15</f>
        <v>0</v>
      </c>
      <c r="L14" s="75">
        <f>'[1]C-1'!BP15</f>
        <v>0</v>
      </c>
    </row>
    <row r="15" spans="1:12" x14ac:dyDescent="0.25">
      <c r="A15" s="73" t="s">
        <v>36</v>
      </c>
      <c r="B15" s="74">
        <f>+'[1]C-1'!BF16</f>
        <v>1337</v>
      </c>
      <c r="C15" s="74">
        <f>+'[1]C-1'!BG16</f>
        <v>295</v>
      </c>
      <c r="D15" s="74">
        <f>+'[1]C-1'!BH16</f>
        <v>819</v>
      </c>
      <c r="E15" s="74">
        <f>+'[1]C-1'!BI16</f>
        <v>0</v>
      </c>
      <c r="F15" s="74">
        <f>+'[1]C-1'!BJ16</f>
        <v>851</v>
      </c>
      <c r="G15" s="74">
        <f>+'[1]C-1'!BK16</f>
        <v>445</v>
      </c>
      <c r="H15" s="74">
        <f t="shared" si="2"/>
        <v>1155</v>
      </c>
      <c r="I15" s="74">
        <f>'[1]C-1'!BM16</f>
        <v>1155</v>
      </c>
      <c r="J15" s="74">
        <f>'[1]C-1'!BN16</f>
        <v>0</v>
      </c>
      <c r="K15" s="74">
        <f>'[1]C-1'!BO16</f>
        <v>0</v>
      </c>
      <c r="L15" s="75">
        <f>'[1]C-1'!BP16</f>
        <v>0</v>
      </c>
    </row>
    <row r="16" spans="1:12" x14ac:dyDescent="0.25">
      <c r="A16" s="73" t="s">
        <v>37</v>
      </c>
      <c r="B16" s="74">
        <f>+'[1]C-1'!BF17</f>
        <v>364</v>
      </c>
      <c r="C16" s="74">
        <f>+'[1]C-1'!BG17</f>
        <v>116</v>
      </c>
      <c r="D16" s="74">
        <f>+'[1]C-1'!BH17</f>
        <v>137</v>
      </c>
      <c r="E16" s="74">
        <f>+'[1]C-1'!BI17</f>
        <v>0</v>
      </c>
      <c r="F16" s="74">
        <f>+'[1]C-1'!BJ17</f>
        <v>94</v>
      </c>
      <c r="G16" s="74">
        <f>+'[1]C-1'!BK17</f>
        <v>163</v>
      </c>
      <c r="H16" s="74">
        <f t="shared" si="2"/>
        <v>360</v>
      </c>
      <c r="I16" s="74">
        <f>'[1]C-1'!BM17</f>
        <v>360</v>
      </c>
      <c r="J16" s="74">
        <f>'[1]C-1'!BN17</f>
        <v>0</v>
      </c>
      <c r="K16" s="74">
        <f>'[1]C-1'!BO17</f>
        <v>0</v>
      </c>
      <c r="L16" s="75">
        <f>'[1]C-1'!BP17</f>
        <v>0</v>
      </c>
    </row>
    <row r="17" spans="1:12" x14ac:dyDescent="0.25">
      <c r="A17" s="73" t="s">
        <v>38</v>
      </c>
      <c r="B17" s="74">
        <f>+'[1]C-1'!BF18</f>
        <v>1902</v>
      </c>
      <c r="C17" s="74">
        <f>+'[1]C-1'!BG18</f>
        <v>622</v>
      </c>
      <c r="D17" s="74">
        <f>+'[1]C-1'!BH18</f>
        <v>148</v>
      </c>
      <c r="E17" s="74">
        <f>+'[1]C-1'!BI18</f>
        <v>0</v>
      </c>
      <c r="F17" s="74">
        <f>+'[1]C-1'!BJ18</f>
        <v>372</v>
      </c>
      <c r="G17" s="74">
        <f>+'[1]C-1'!BK18</f>
        <v>130</v>
      </c>
      <c r="H17" s="74">
        <f t="shared" si="2"/>
        <v>2170</v>
      </c>
      <c r="I17" s="74">
        <f>'[1]C-1'!BM18</f>
        <v>2170</v>
      </c>
      <c r="J17" s="74">
        <f>'[1]C-1'!BN18</f>
        <v>0</v>
      </c>
      <c r="K17" s="74">
        <f>'[1]C-1'!BO18</f>
        <v>0</v>
      </c>
      <c r="L17" s="75">
        <f>'[1]C-1'!BP18</f>
        <v>0</v>
      </c>
    </row>
    <row r="18" spans="1:12" x14ac:dyDescent="0.25">
      <c r="A18" s="73" t="s">
        <v>39</v>
      </c>
      <c r="B18" s="74">
        <f>+'[1]C-1'!BF19</f>
        <v>167</v>
      </c>
      <c r="C18" s="74">
        <f>+'[1]C-1'!BG19</f>
        <v>24</v>
      </c>
      <c r="D18" s="74">
        <f>+'[1]C-1'!BH19</f>
        <v>3</v>
      </c>
      <c r="E18" s="74">
        <f>+'[1]C-1'!BI19</f>
        <v>0</v>
      </c>
      <c r="F18" s="74">
        <f>+'[1]C-1'!BJ19</f>
        <v>20</v>
      </c>
      <c r="G18" s="74">
        <f>+'[1]C-1'!BK19</f>
        <v>68</v>
      </c>
      <c r="H18" s="74">
        <f t="shared" si="2"/>
        <v>106</v>
      </c>
      <c r="I18" s="74">
        <f>'[1]C-1'!BM19</f>
        <v>106</v>
      </c>
      <c r="J18" s="74">
        <f>'[1]C-1'!BN19</f>
        <v>0</v>
      </c>
      <c r="K18" s="74">
        <f>'[1]C-1'!BO19</f>
        <v>0</v>
      </c>
      <c r="L18" s="75">
        <f>'[1]C-1'!BP19</f>
        <v>0</v>
      </c>
    </row>
    <row r="19" spans="1:12" x14ac:dyDescent="0.25">
      <c r="A19" s="76" t="s">
        <v>41</v>
      </c>
      <c r="B19" s="74">
        <f>+'[1]C-1'!BF22</f>
        <v>12928</v>
      </c>
      <c r="C19" s="74">
        <f>+'[1]C-1'!BG22</f>
        <v>3161</v>
      </c>
      <c r="D19" s="74">
        <f>+'[1]C-1'!BH22</f>
        <v>1662</v>
      </c>
      <c r="E19" s="74">
        <f>+'[1]C-1'!BI22</f>
        <v>1</v>
      </c>
      <c r="F19" s="74">
        <f>+'[1]C-1'!BJ22</f>
        <v>1858</v>
      </c>
      <c r="G19" s="74">
        <f>+'[1]C-1'!BK22</f>
        <v>204</v>
      </c>
      <c r="H19" s="74">
        <f t="shared" si="2"/>
        <v>15690</v>
      </c>
      <c r="I19" s="74">
        <f>'[1]C-1'!BM22</f>
        <v>15391</v>
      </c>
      <c r="J19" s="74">
        <f>'[1]C-1'!BN22</f>
        <v>237</v>
      </c>
      <c r="K19" s="74">
        <f>'[1]C-1'!BO22</f>
        <v>62</v>
      </c>
      <c r="L19" s="75">
        <f>'[1]C-1'!BP22</f>
        <v>0</v>
      </c>
    </row>
    <row r="20" spans="1:12" x14ac:dyDescent="0.25">
      <c r="A20" s="76" t="s">
        <v>43</v>
      </c>
      <c r="B20" s="74">
        <f>+'[1]C-1'!BF25</f>
        <v>3602</v>
      </c>
      <c r="C20" s="74">
        <f>+'[1]C-1'!BG25</f>
        <v>751</v>
      </c>
      <c r="D20" s="74">
        <f>+'[1]C-1'!BH25</f>
        <v>575</v>
      </c>
      <c r="E20" s="74">
        <f>+'[1]C-1'!BI25</f>
        <v>0</v>
      </c>
      <c r="F20" s="74">
        <f>+'[1]C-1'!BJ25</f>
        <v>610</v>
      </c>
      <c r="G20" s="74">
        <f>+'[1]C-1'!BK25</f>
        <v>901</v>
      </c>
      <c r="H20" s="74">
        <f t="shared" si="2"/>
        <v>3417</v>
      </c>
      <c r="I20" s="74">
        <f>'[1]C-1'!BM25</f>
        <v>3359</v>
      </c>
      <c r="J20" s="74">
        <f>'[1]C-1'!BN25</f>
        <v>36</v>
      </c>
      <c r="K20" s="74">
        <f>'[1]C-1'!BO25</f>
        <v>22</v>
      </c>
      <c r="L20" s="75">
        <f>'[1]C-1'!BP25</f>
        <v>0</v>
      </c>
    </row>
    <row r="21" spans="1:12" x14ac:dyDescent="0.25">
      <c r="A21" s="73" t="s">
        <v>44</v>
      </c>
      <c r="B21" s="74">
        <f>+'[1]C-1'!BF26</f>
        <v>1993</v>
      </c>
      <c r="C21" s="74">
        <f>+'[1]C-1'!BG26</f>
        <v>451</v>
      </c>
      <c r="D21" s="74">
        <f>+'[1]C-1'!BH26</f>
        <v>346</v>
      </c>
      <c r="E21" s="74">
        <f>+'[1]C-1'!BI26</f>
        <v>0</v>
      </c>
      <c r="F21" s="74">
        <f>+'[1]C-1'!BJ26</f>
        <v>295</v>
      </c>
      <c r="G21" s="74">
        <f>+'[1]C-1'!BK26</f>
        <v>494</v>
      </c>
      <c r="H21" s="74">
        <f t="shared" si="2"/>
        <v>2001</v>
      </c>
      <c r="I21" s="74">
        <f>'[1]C-1'!BM26</f>
        <v>2001</v>
      </c>
      <c r="J21" s="74">
        <f>'[1]C-1'!BN26</f>
        <v>0</v>
      </c>
      <c r="K21" s="74">
        <f>'[1]C-1'!BO26</f>
        <v>0</v>
      </c>
      <c r="L21" s="75">
        <f>'[1]C-1'!BP26</f>
        <v>0</v>
      </c>
    </row>
    <row r="22" spans="1:12" x14ac:dyDescent="0.25">
      <c r="A22" s="73" t="s">
        <v>45</v>
      </c>
      <c r="B22" s="74">
        <f>+'[1]C-1'!BF27</f>
        <v>1154</v>
      </c>
      <c r="C22" s="74">
        <f>+'[1]C-1'!BG27</f>
        <v>284</v>
      </c>
      <c r="D22" s="74">
        <f>+'[1]C-1'!BH27</f>
        <v>147</v>
      </c>
      <c r="E22" s="74">
        <f>+'[1]C-1'!BI27</f>
        <v>0</v>
      </c>
      <c r="F22" s="74">
        <f>+'[1]C-1'!BJ27</f>
        <v>258</v>
      </c>
      <c r="G22" s="74">
        <f>+'[1]C-1'!BK27</f>
        <v>204</v>
      </c>
      <c r="H22" s="74">
        <f t="shared" si="2"/>
        <v>1123</v>
      </c>
      <c r="I22" s="74">
        <f>'[1]C-1'!BM27</f>
        <v>1123</v>
      </c>
      <c r="J22" s="74">
        <f>'[1]C-1'!BN27</f>
        <v>0</v>
      </c>
      <c r="K22" s="74">
        <f>'[1]C-1'!BO27</f>
        <v>0</v>
      </c>
      <c r="L22" s="75">
        <f>'[1]C-1'!BP27</f>
        <v>0</v>
      </c>
    </row>
    <row r="23" spans="1:12" x14ac:dyDescent="0.25">
      <c r="A23" s="73" t="s">
        <v>46</v>
      </c>
      <c r="B23" s="74">
        <f>+'[1]C-1'!BF28</f>
        <v>3513</v>
      </c>
      <c r="C23" s="74">
        <f>+'[1]C-1'!BG28</f>
        <v>722</v>
      </c>
      <c r="D23" s="74">
        <f>+'[1]C-1'!BH28</f>
        <v>364</v>
      </c>
      <c r="E23" s="74">
        <f>+'[1]C-1'!BI28</f>
        <v>0</v>
      </c>
      <c r="F23" s="74">
        <f>+'[1]C-1'!BJ28</f>
        <v>505</v>
      </c>
      <c r="G23" s="74">
        <f>+'[1]C-1'!BK28</f>
        <v>890</v>
      </c>
      <c r="H23" s="74">
        <f t="shared" si="2"/>
        <v>3204</v>
      </c>
      <c r="I23" s="74">
        <f>'[1]C-1'!BM28</f>
        <v>3204</v>
      </c>
      <c r="J23" s="74">
        <f>'[1]C-1'!BN28</f>
        <v>0</v>
      </c>
      <c r="K23" s="74">
        <f>'[1]C-1'!BO28</f>
        <v>0</v>
      </c>
      <c r="L23" s="75">
        <f>'[1]C-1'!BP28</f>
        <v>0</v>
      </c>
    </row>
    <row r="24" spans="1:12" x14ac:dyDescent="0.25">
      <c r="A24" s="76" t="s">
        <v>47</v>
      </c>
      <c r="B24" s="74">
        <f>+'[1]C-1'!BF29</f>
        <v>8390</v>
      </c>
      <c r="C24" s="74">
        <f>+'[1]C-1'!BG29</f>
        <v>1978</v>
      </c>
      <c r="D24" s="74">
        <f>+'[1]C-1'!BH29</f>
        <v>1286</v>
      </c>
      <c r="E24" s="74">
        <f>+'[1]C-1'!BI29</f>
        <v>10</v>
      </c>
      <c r="F24" s="74">
        <f>+'[1]C-1'!BJ29</f>
        <v>1301</v>
      </c>
      <c r="G24" s="74">
        <f>+'[1]C-1'!BK29</f>
        <v>1203</v>
      </c>
      <c r="H24" s="74">
        <f t="shared" si="2"/>
        <v>9160</v>
      </c>
      <c r="I24" s="74">
        <f>'[1]C-1'!BM29</f>
        <v>8892</v>
      </c>
      <c r="J24" s="74">
        <f>'[1]C-1'!BN29</f>
        <v>266</v>
      </c>
      <c r="K24" s="74">
        <f>'[1]C-1'!BO29</f>
        <v>0</v>
      </c>
      <c r="L24" s="75">
        <f>'[1]C-1'!BP29</f>
        <v>2</v>
      </c>
    </row>
    <row r="25" spans="1:12" x14ac:dyDescent="0.25">
      <c r="A25" s="73" t="s">
        <v>48</v>
      </c>
      <c r="B25" s="74">
        <f>+'[1]C-1'!BF30</f>
        <v>3154</v>
      </c>
      <c r="C25" s="74">
        <f>+'[1]C-1'!BG30</f>
        <v>512</v>
      </c>
      <c r="D25" s="74">
        <f>+'[1]C-1'!BH30</f>
        <v>841</v>
      </c>
      <c r="E25" s="74">
        <f>+'[1]C-1'!BI30</f>
        <v>0</v>
      </c>
      <c r="F25" s="74">
        <f>+'[1]C-1'!BJ30</f>
        <v>1858</v>
      </c>
      <c r="G25" s="74">
        <f>+'[1]C-1'!BK30</f>
        <v>48</v>
      </c>
      <c r="H25" s="74">
        <f t="shared" si="2"/>
        <v>2601</v>
      </c>
      <c r="I25" s="74">
        <f>'[1]C-1'!BM30</f>
        <v>2601</v>
      </c>
      <c r="J25" s="74">
        <f>'[1]C-1'!BN30</f>
        <v>0</v>
      </c>
      <c r="K25" s="74">
        <f>'[1]C-1'!BO30</f>
        <v>0</v>
      </c>
      <c r="L25" s="75">
        <f>'[1]C-1'!BP30</f>
        <v>0</v>
      </c>
    </row>
    <row r="26" spans="1:12" x14ac:dyDescent="0.25">
      <c r="A26" s="73" t="s">
        <v>49</v>
      </c>
      <c r="B26" s="74">
        <f>+'[1]C-1'!BF31</f>
        <v>667</v>
      </c>
      <c r="C26" s="74">
        <f>+'[1]C-1'!BG31</f>
        <v>135</v>
      </c>
      <c r="D26" s="74">
        <f>+'[1]C-1'!BH31</f>
        <v>146</v>
      </c>
      <c r="E26" s="74">
        <f>+'[1]C-1'!BI31</f>
        <v>0</v>
      </c>
      <c r="F26" s="74">
        <f>+'[1]C-1'!BJ31</f>
        <v>118</v>
      </c>
      <c r="G26" s="74">
        <f>+'[1]C-1'!BK31</f>
        <v>113</v>
      </c>
      <c r="H26" s="74">
        <f t="shared" si="2"/>
        <v>717</v>
      </c>
      <c r="I26" s="74">
        <f>'[1]C-1'!BM31</f>
        <v>717</v>
      </c>
      <c r="J26" s="74">
        <f>'[1]C-1'!BN31</f>
        <v>0</v>
      </c>
      <c r="K26" s="74">
        <f>'[1]C-1'!BO31</f>
        <v>0</v>
      </c>
      <c r="L26" s="75">
        <f>'[1]C-1'!BP31</f>
        <v>0</v>
      </c>
    </row>
    <row r="27" spans="1:12" x14ac:dyDescent="0.25">
      <c r="A27" s="73" t="s">
        <v>109</v>
      </c>
      <c r="B27" s="74">
        <f>+'[1]C-1'!BF100</f>
        <v>5101</v>
      </c>
      <c r="C27" s="74">
        <f>+'[1]C-1'!BG100</f>
        <v>1041</v>
      </c>
      <c r="D27" s="74">
        <f>+'[1]C-1'!BH100</f>
        <v>587</v>
      </c>
      <c r="E27" s="74">
        <f>+'[1]C-1'!BI100</f>
        <v>2</v>
      </c>
      <c r="F27" s="74">
        <f>+'[1]C-1'!BJ100</f>
        <v>118</v>
      </c>
      <c r="G27" s="74">
        <f>+'[1]C-1'!BK100</f>
        <v>1901</v>
      </c>
      <c r="H27" s="74">
        <f t="shared" si="2"/>
        <v>4712</v>
      </c>
      <c r="I27" s="74">
        <f>'[1]C-1'!BM100</f>
        <v>4711</v>
      </c>
      <c r="J27" s="74">
        <f>'[1]C-1'!BN100</f>
        <v>1</v>
      </c>
      <c r="K27" s="74">
        <f>'[1]C-1'!BO100</f>
        <v>0</v>
      </c>
      <c r="L27" s="75">
        <f>'[1]C-1'!BP100</f>
        <v>0</v>
      </c>
    </row>
    <row r="28" spans="1:12" x14ac:dyDescent="0.25">
      <c r="A28" s="7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55"/>
    </row>
    <row r="29" spans="1:12" x14ac:dyDescent="0.25">
      <c r="A29" s="72" t="s">
        <v>207</v>
      </c>
      <c r="B29" s="66">
        <f>SUM(B30:B46)</f>
        <v>30286</v>
      </c>
      <c r="C29" s="66">
        <f t="shared" ref="C29:I29" si="3">SUM(C30:C46)</f>
        <v>7345</v>
      </c>
      <c r="D29" s="66">
        <f t="shared" si="3"/>
        <v>4510</v>
      </c>
      <c r="E29" s="66">
        <f t="shared" si="3"/>
        <v>7</v>
      </c>
      <c r="F29" s="66">
        <f t="shared" si="3"/>
        <v>5581</v>
      </c>
      <c r="G29" s="66">
        <f t="shared" si="3"/>
        <v>5575</v>
      </c>
      <c r="H29" s="66">
        <f t="shared" si="3"/>
        <v>30992</v>
      </c>
      <c r="I29" s="66">
        <f t="shared" si="3"/>
        <v>29920</v>
      </c>
      <c r="J29" s="66">
        <f>SUM(J30:J46)</f>
        <v>960</v>
      </c>
      <c r="K29" s="66">
        <f>SUM(K30:K46)</f>
        <v>112</v>
      </c>
      <c r="L29" s="67">
        <f>SUM(L30:L46)</f>
        <v>0</v>
      </c>
    </row>
    <row r="30" spans="1:12" x14ac:dyDescent="0.25">
      <c r="A30" s="76" t="s">
        <v>51</v>
      </c>
      <c r="B30" s="74">
        <f>+'[1]C-1'!BF34</f>
        <v>8170</v>
      </c>
      <c r="C30" s="74">
        <f>+'[1]C-1'!BG34</f>
        <v>2277</v>
      </c>
      <c r="D30" s="74">
        <f>+'[1]C-1'!BH34</f>
        <v>1063</v>
      </c>
      <c r="E30" s="74">
        <f>+'[1]C-1'!BI34</f>
        <v>4</v>
      </c>
      <c r="F30" s="74">
        <f>+'[1]C-1'!BJ34</f>
        <v>771</v>
      </c>
      <c r="G30" s="74">
        <f>+'[1]C-1'!BK34</f>
        <v>1335</v>
      </c>
      <c r="H30" s="74">
        <f t="shared" ref="H30:H46" si="4">B30+C30+D30+E30-F30-G30</f>
        <v>9408</v>
      </c>
      <c r="I30" s="74">
        <f>'[1]C-1'!BM34</f>
        <v>9052</v>
      </c>
      <c r="J30" s="74">
        <f>'[1]C-1'!BN34</f>
        <v>356</v>
      </c>
      <c r="K30" s="74">
        <f>'[1]C-1'!BO34</f>
        <v>0</v>
      </c>
      <c r="L30" s="75">
        <f>'[1]C-1'!BP34</f>
        <v>0</v>
      </c>
    </row>
    <row r="31" spans="1:12" x14ac:dyDescent="0.25">
      <c r="A31" s="73" t="s">
        <v>52</v>
      </c>
      <c r="B31" s="74">
        <f>+'[1]C-1'!BF35</f>
        <v>805</v>
      </c>
      <c r="C31" s="74">
        <f>+'[1]C-1'!BG35</f>
        <v>176</v>
      </c>
      <c r="D31" s="74">
        <f>+'[1]C-1'!BH35</f>
        <v>162</v>
      </c>
      <c r="E31" s="74">
        <f>+'[1]C-1'!BI35</f>
        <v>0</v>
      </c>
      <c r="F31" s="74">
        <f>+'[1]C-1'!BJ35</f>
        <v>139</v>
      </c>
      <c r="G31" s="74">
        <f>+'[1]C-1'!BK35</f>
        <v>207</v>
      </c>
      <c r="H31" s="74">
        <f t="shared" si="4"/>
        <v>797</v>
      </c>
      <c r="I31" s="74">
        <f>'[1]C-1'!BM35</f>
        <v>791</v>
      </c>
      <c r="J31" s="74">
        <f>'[1]C-1'!BN35</f>
        <v>5</v>
      </c>
      <c r="K31" s="74">
        <f>'[1]C-1'!BO35</f>
        <v>1</v>
      </c>
      <c r="L31" s="75">
        <f>'[1]C-1'!BP35</f>
        <v>0</v>
      </c>
    </row>
    <row r="32" spans="1:12" x14ac:dyDescent="0.25">
      <c r="A32" s="73" t="s">
        <v>53</v>
      </c>
      <c r="B32" s="74">
        <f>+'[1]C-1'!BF36</f>
        <v>866</v>
      </c>
      <c r="C32" s="74">
        <f>+'[1]C-1'!BG36</f>
        <v>145</v>
      </c>
      <c r="D32" s="74">
        <f>+'[1]C-1'!BH36</f>
        <v>78</v>
      </c>
      <c r="E32" s="74">
        <f>+'[1]C-1'!BI36</f>
        <v>0</v>
      </c>
      <c r="F32" s="74">
        <f>+'[1]C-1'!BJ36</f>
        <v>74</v>
      </c>
      <c r="G32" s="74">
        <f>+'[1]C-1'!BK36</f>
        <v>166</v>
      </c>
      <c r="H32" s="74">
        <f t="shared" si="4"/>
        <v>849</v>
      </c>
      <c r="I32" s="74">
        <f>'[1]C-1'!BM36</f>
        <v>848</v>
      </c>
      <c r="J32" s="74">
        <f>'[1]C-1'!BN36</f>
        <v>1</v>
      </c>
      <c r="K32" s="74">
        <f>'[1]C-1'!BO36</f>
        <v>0</v>
      </c>
      <c r="L32" s="75">
        <f>'[1]C-1'!BP36</f>
        <v>0</v>
      </c>
    </row>
    <row r="33" spans="1:12" x14ac:dyDescent="0.25">
      <c r="A33" s="73" t="s">
        <v>54</v>
      </c>
      <c r="B33" s="74">
        <f>+'[1]C-1'!BF37</f>
        <v>160</v>
      </c>
      <c r="C33" s="74">
        <f>+'[1]C-1'!BG37</f>
        <v>41</v>
      </c>
      <c r="D33" s="74">
        <f>+'[1]C-1'!BH37</f>
        <v>10</v>
      </c>
      <c r="E33" s="74">
        <f>+'[1]C-1'!BI37</f>
        <v>0</v>
      </c>
      <c r="F33" s="74">
        <f>+'[1]C-1'!BJ37</f>
        <v>33</v>
      </c>
      <c r="G33" s="74">
        <f>+'[1]C-1'!BK37</f>
        <v>28</v>
      </c>
      <c r="H33" s="74">
        <f t="shared" si="4"/>
        <v>150</v>
      </c>
      <c r="I33" s="74">
        <f>'[1]C-1'!BM37</f>
        <v>149</v>
      </c>
      <c r="J33" s="74">
        <f>'[1]C-1'!BN37</f>
        <v>0</v>
      </c>
      <c r="K33" s="74">
        <f>'[1]C-1'!BO37</f>
        <v>1</v>
      </c>
      <c r="L33" s="75">
        <f>'[1]C-1'!BP37</f>
        <v>0</v>
      </c>
    </row>
    <row r="34" spans="1:12" x14ac:dyDescent="0.25">
      <c r="A34" s="73" t="s">
        <v>55</v>
      </c>
      <c r="B34" s="74">
        <f>+'[1]C-1'!BF38</f>
        <v>859</v>
      </c>
      <c r="C34" s="74">
        <f>+'[1]C-1'!BG38</f>
        <v>251</v>
      </c>
      <c r="D34" s="74">
        <f>+'[1]C-1'!BH38</f>
        <v>122</v>
      </c>
      <c r="E34" s="74">
        <f>+'[1]C-1'!BI38</f>
        <v>0</v>
      </c>
      <c r="F34" s="74">
        <f>+'[1]C-1'!BJ38</f>
        <v>161</v>
      </c>
      <c r="G34" s="74">
        <f>+'[1]C-1'!BK38</f>
        <v>166</v>
      </c>
      <c r="H34" s="74">
        <f t="shared" si="4"/>
        <v>905</v>
      </c>
      <c r="I34" s="74">
        <f>'[1]C-1'!BM38</f>
        <v>890</v>
      </c>
      <c r="J34" s="74">
        <f>'[1]C-1'!BN38</f>
        <v>13</v>
      </c>
      <c r="K34" s="74">
        <f>'[1]C-1'!BO38</f>
        <v>2</v>
      </c>
      <c r="L34" s="75">
        <f>'[1]C-1'!BP38</f>
        <v>0</v>
      </c>
    </row>
    <row r="35" spans="1:12" x14ac:dyDescent="0.25">
      <c r="A35" s="76" t="s">
        <v>57</v>
      </c>
      <c r="B35" s="74">
        <f>+'[1]C-1'!BF41</f>
        <v>6215</v>
      </c>
      <c r="C35" s="74">
        <f>+'[1]C-1'!BG41</f>
        <v>1258</v>
      </c>
      <c r="D35" s="74">
        <f>+'[1]C-1'!BH41</f>
        <v>1107</v>
      </c>
      <c r="E35" s="74">
        <f>+'[1]C-1'!BI41</f>
        <v>2</v>
      </c>
      <c r="F35" s="74">
        <f>+'[1]C-1'!BJ41</f>
        <v>1332</v>
      </c>
      <c r="G35" s="74">
        <f>+'[1]C-1'!BK41</f>
        <v>1704</v>
      </c>
      <c r="H35" s="74">
        <f t="shared" si="4"/>
        <v>5546</v>
      </c>
      <c r="I35" s="74">
        <f>'[1]C-1'!BM41</f>
        <v>5110</v>
      </c>
      <c r="J35" s="74">
        <f>'[1]C-1'!BN41</f>
        <v>400</v>
      </c>
      <c r="K35" s="74">
        <f>'[1]C-1'!BO41</f>
        <v>36</v>
      </c>
      <c r="L35" s="75">
        <f>'[1]C-1'!BP41</f>
        <v>0</v>
      </c>
    </row>
    <row r="36" spans="1:12" x14ac:dyDescent="0.25">
      <c r="A36" s="73" t="s">
        <v>58</v>
      </c>
      <c r="B36" s="74">
        <f>+'[1]C-1'!BF42</f>
        <v>1817</v>
      </c>
      <c r="C36" s="74">
        <f>+'[1]C-1'!BG42</f>
        <v>424</v>
      </c>
      <c r="D36" s="74">
        <f>+'[1]C-1'!BH42</f>
        <v>494</v>
      </c>
      <c r="E36" s="74">
        <f>+'[1]C-1'!BI42</f>
        <v>0</v>
      </c>
      <c r="F36" s="74">
        <f>+'[1]C-1'!BJ42</f>
        <v>511</v>
      </c>
      <c r="G36" s="74">
        <f>+'[1]C-1'!BK42</f>
        <v>879</v>
      </c>
      <c r="H36" s="74">
        <f t="shared" si="4"/>
        <v>1345</v>
      </c>
      <c r="I36" s="74">
        <f>'[1]C-1'!BM42</f>
        <v>1332</v>
      </c>
      <c r="J36" s="74">
        <f>'[1]C-1'!BN42</f>
        <v>13</v>
      </c>
      <c r="K36" s="74">
        <f>'[1]C-1'!BO42</f>
        <v>0</v>
      </c>
      <c r="L36" s="75">
        <f>'[1]C-1'!BP42</f>
        <v>0</v>
      </c>
    </row>
    <row r="37" spans="1:12" x14ac:dyDescent="0.25">
      <c r="A37" s="73" t="s">
        <v>59</v>
      </c>
      <c r="B37" s="74">
        <f>+'[1]C-1'!BF43</f>
        <v>884</v>
      </c>
      <c r="C37" s="74">
        <f>+'[1]C-1'!BG43</f>
        <v>228</v>
      </c>
      <c r="D37" s="74">
        <f>+'[1]C-1'!BH43</f>
        <v>72</v>
      </c>
      <c r="E37" s="74">
        <f>+'[1]C-1'!BI43</f>
        <v>0</v>
      </c>
      <c r="F37" s="74">
        <f>+'[1]C-1'!BJ43</f>
        <v>240</v>
      </c>
      <c r="G37" s="74">
        <f>+'[1]C-1'!BK43</f>
        <v>42</v>
      </c>
      <c r="H37" s="74">
        <f t="shared" si="4"/>
        <v>902</v>
      </c>
      <c r="I37" s="74">
        <f>'[1]C-1'!BM43</f>
        <v>900</v>
      </c>
      <c r="J37" s="74">
        <f>'[1]C-1'!BN43</f>
        <v>0</v>
      </c>
      <c r="K37" s="74">
        <f>'[1]C-1'!BO43</f>
        <v>2</v>
      </c>
      <c r="L37" s="75">
        <f>'[1]C-1'!BP43</f>
        <v>0</v>
      </c>
    </row>
    <row r="38" spans="1:12" x14ac:dyDescent="0.25">
      <c r="A38" s="73" t="s">
        <v>60</v>
      </c>
      <c r="B38" s="74">
        <f>+'[1]C-1'!BF44</f>
        <v>249</v>
      </c>
      <c r="C38" s="74">
        <f>+'[1]C-1'!BG44</f>
        <v>184</v>
      </c>
      <c r="D38" s="74">
        <f>+'[1]C-1'!BH44</f>
        <v>32</v>
      </c>
      <c r="E38" s="74">
        <f>+'[1]C-1'!BI44</f>
        <v>1</v>
      </c>
      <c r="F38" s="74">
        <f>+'[1]C-1'!BJ44</f>
        <v>86</v>
      </c>
      <c r="G38" s="74">
        <f>+'[1]C-1'!BK44</f>
        <v>94</v>
      </c>
      <c r="H38" s="74">
        <f t="shared" si="4"/>
        <v>286</v>
      </c>
      <c r="I38" s="74">
        <f>'[1]C-1'!BM44</f>
        <v>284</v>
      </c>
      <c r="J38" s="74">
        <f>'[1]C-1'!BN44</f>
        <v>1</v>
      </c>
      <c r="K38" s="74">
        <f>'[1]C-1'!BO44</f>
        <v>1</v>
      </c>
      <c r="L38" s="75">
        <f>'[1]C-1'!BP44</f>
        <v>0</v>
      </c>
    </row>
    <row r="39" spans="1:12" x14ac:dyDescent="0.25">
      <c r="A39" s="73" t="s">
        <v>61</v>
      </c>
      <c r="B39" s="74">
        <f>+'[1]C-1'!BF45</f>
        <v>972</v>
      </c>
      <c r="C39" s="74">
        <f>+'[1]C-1'!BG45</f>
        <v>306</v>
      </c>
      <c r="D39" s="74">
        <f>+'[1]C-1'!BH45</f>
        <v>192</v>
      </c>
      <c r="E39" s="74">
        <f>+'[1]C-1'!BI45</f>
        <v>0</v>
      </c>
      <c r="F39" s="74">
        <f>+'[1]C-1'!BJ45</f>
        <v>202</v>
      </c>
      <c r="G39" s="74">
        <f>+'[1]C-1'!BK45</f>
        <v>381</v>
      </c>
      <c r="H39" s="74">
        <f t="shared" si="4"/>
        <v>887</v>
      </c>
      <c r="I39" s="74">
        <f>'[1]C-1'!BM45</f>
        <v>882</v>
      </c>
      <c r="J39" s="74">
        <f>'[1]C-1'!BN45</f>
        <v>4</v>
      </c>
      <c r="K39" s="74">
        <f>'[1]C-1'!BO45</f>
        <v>1</v>
      </c>
      <c r="L39" s="75">
        <f>'[1]C-1'!BP45</f>
        <v>0</v>
      </c>
    </row>
    <row r="40" spans="1:12" x14ac:dyDescent="0.25">
      <c r="A40" s="73" t="s">
        <v>63</v>
      </c>
      <c r="B40" s="74">
        <f>+'[1]C-1'!BF48</f>
        <v>2208</v>
      </c>
      <c r="C40" s="74">
        <f>+'[1]C-1'!BG48</f>
        <v>547</v>
      </c>
      <c r="D40" s="74">
        <f>+'[1]C-1'!BH48</f>
        <v>296</v>
      </c>
      <c r="E40" s="74">
        <f>+'[1]C-1'!BI48</f>
        <v>0</v>
      </c>
      <c r="F40" s="74">
        <f>+'[1]C-1'!BJ48</f>
        <v>403</v>
      </c>
      <c r="G40" s="74">
        <f>+'[1]C-1'!BK48</f>
        <v>124</v>
      </c>
      <c r="H40" s="74">
        <f t="shared" si="4"/>
        <v>2524</v>
      </c>
      <c r="I40" s="74">
        <f>'[1]C-1'!BM48</f>
        <v>2459</v>
      </c>
      <c r="J40" s="74">
        <f>'[1]C-1'!BN48</f>
        <v>57</v>
      </c>
      <c r="K40" s="74">
        <f>'[1]C-1'!BO48</f>
        <v>8</v>
      </c>
      <c r="L40" s="75">
        <f>'[1]C-1'!BP48</f>
        <v>0</v>
      </c>
    </row>
    <row r="41" spans="1:12" x14ac:dyDescent="0.25">
      <c r="A41" s="73" t="s">
        <v>64</v>
      </c>
      <c r="B41" s="74">
        <f>+'[1]C-1'!BF49</f>
        <v>293</v>
      </c>
      <c r="C41" s="74">
        <f>+'[1]C-1'!BG49</f>
        <v>82</v>
      </c>
      <c r="D41" s="74">
        <f>+'[1]C-1'!BH49</f>
        <v>59</v>
      </c>
      <c r="E41" s="74">
        <f>+'[1]C-1'!BI49</f>
        <v>0</v>
      </c>
      <c r="F41" s="74">
        <f>+'[1]C-1'!BJ49</f>
        <v>53</v>
      </c>
      <c r="G41" s="74">
        <f>+'[1]C-1'!BK49</f>
        <v>49</v>
      </c>
      <c r="H41" s="74">
        <f t="shared" si="4"/>
        <v>332</v>
      </c>
      <c r="I41" s="74">
        <f>'[1]C-1'!BM49</f>
        <v>328</v>
      </c>
      <c r="J41" s="74">
        <f>'[1]C-1'!BN49</f>
        <v>2</v>
      </c>
      <c r="K41" s="74">
        <f>'[1]C-1'!BO49</f>
        <v>2</v>
      </c>
      <c r="L41" s="75">
        <f>'[1]C-1'!BP49</f>
        <v>0</v>
      </c>
    </row>
    <row r="42" spans="1:12" x14ac:dyDescent="0.25">
      <c r="A42" s="73" t="s">
        <v>65</v>
      </c>
      <c r="B42" s="74">
        <f>+'[1]C-1'!BF50</f>
        <v>836</v>
      </c>
      <c r="C42" s="74">
        <f>+'[1]C-1'!BG50</f>
        <v>138</v>
      </c>
      <c r="D42" s="74">
        <f>+'[1]C-1'!BH50</f>
        <v>169</v>
      </c>
      <c r="E42" s="74">
        <f>+'[1]C-1'!BI50</f>
        <v>0</v>
      </c>
      <c r="F42" s="74">
        <f>+'[1]C-1'!BJ50</f>
        <v>456</v>
      </c>
      <c r="G42" s="74">
        <f>+'[1]C-1'!BK50</f>
        <v>149</v>
      </c>
      <c r="H42" s="74">
        <f t="shared" si="4"/>
        <v>538</v>
      </c>
      <c r="I42" s="74">
        <f>'[1]C-1'!BM50</f>
        <v>535</v>
      </c>
      <c r="J42" s="74">
        <f>'[1]C-1'!BN50</f>
        <v>3</v>
      </c>
      <c r="K42" s="74">
        <f>'[1]C-1'!BO50</f>
        <v>0</v>
      </c>
      <c r="L42" s="75">
        <f>'[1]C-1'!BP50</f>
        <v>0</v>
      </c>
    </row>
    <row r="43" spans="1:12" x14ac:dyDescent="0.25">
      <c r="A43" s="73" t="s">
        <v>66</v>
      </c>
      <c r="B43" s="74">
        <f>+'[1]C-1'!BF51</f>
        <v>1957</v>
      </c>
      <c r="C43" s="74">
        <f>+'[1]C-1'!BG51</f>
        <v>14</v>
      </c>
      <c r="D43" s="74">
        <f>+'[1]C-1'!BH51</f>
        <v>55</v>
      </c>
      <c r="E43" s="74">
        <f>+'[1]C-1'!BI51</f>
        <v>0</v>
      </c>
      <c r="F43" s="74">
        <f>+'[1]C-1'!BJ51</f>
        <v>216</v>
      </c>
      <c r="G43" s="74">
        <f>+'[1]C-1'!BK51</f>
        <v>0</v>
      </c>
      <c r="H43" s="74">
        <f t="shared" si="4"/>
        <v>1810</v>
      </c>
      <c r="I43" s="74">
        <f>'[1]C-1'!BM51</f>
        <v>1769</v>
      </c>
      <c r="J43" s="74">
        <f>'[1]C-1'!BN51</f>
        <v>41</v>
      </c>
      <c r="K43" s="74">
        <f>'[1]C-1'!BO51</f>
        <v>0</v>
      </c>
      <c r="L43" s="75">
        <f>'[1]C-1'!BP51</f>
        <v>0</v>
      </c>
    </row>
    <row r="44" spans="1:12" x14ac:dyDescent="0.25">
      <c r="A44" s="73" t="s">
        <v>67</v>
      </c>
      <c r="B44" s="74">
        <f>+'[1]C-1'!BF52</f>
        <v>1514</v>
      </c>
      <c r="C44" s="74">
        <f>+'[1]C-1'!BG52</f>
        <v>687</v>
      </c>
      <c r="D44" s="74">
        <f>+'[1]C-1'!BH52</f>
        <v>211</v>
      </c>
      <c r="E44" s="74">
        <f>+'[1]C-1'!BI52</f>
        <v>0</v>
      </c>
      <c r="F44" s="74">
        <f>+'[1]C-1'!BJ52</f>
        <v>482</v>
      </c>
      <c r="G44" s="74">
        <f>+'[1]C-1'!BK52</f>
        <v>0</v>
      </c>
      <c r="H44" s="74">
        <f t="shared" si="4"/>
        <v>1930</v>
      </c>
      <c r="I44" s="74">
        <f>'[1]C-1'!BM52</f>
        <v>1909</v>
      </c>
      <c r="J44" s="74">
        <f>'[1]C-1'!BN52</f>
        <v>4</v>
      </c>
      <c r="K44" s="74">
        <f>'[1]C-1'!BO52</f>
        <v>17</v>
      </c>
      <c r="L44" s="75">
        <f>'[1]C-1'!BP52</f>
        <v>0</v>
      </c>
    </row>
    <row r="45" spans="1:12" x14ac:dyDescent="0.25">
      <c r="A45" s="73" t="s">
        <v>68</v>
      </c>
      <c r="B45" s="74">
        <f>+'[1]C-1'!BF53</f>
        <v>1392</v>
      </c>
      <c r="C45" s="74">
        <f>+'[1]C-1'!BG53</f>
        <v>401</v>
      </c>
      <c r="D45" s="74">
        <f>+'[1]C-1'!BH53</f>
        <v>163</v>
      </c>
      <c r="E45" s="74">
        <f>+'[1]C-1'!BI53</f>
        <v>0</v>
      </c>
      <c r="F45" s="74">
        <f>+'[1]C-1'!BJ53</f>
        <v>202</v>
      </c>
      <c r="G45" s="74">
        <f>+'[1]C-1'!BK53</f>
        <v>51</v>
      </c>
      <c r="H45" s="74">
        <f t="shared" si="4"/>
        <v>1703</v>
      </c>
      <c r="I45" s="74">
        <f>'[1]C-1'!BM53</f>
        <v>1640</v>
      </c>
      <c r="J45" s="74">
        <f>'[1]C-1'!BN53</f>
        <v>47</v>
      </c>
      <c r="K45" s="74">
        <f>'[1]C-1'!BO53</f>
        <v>16</v>
      </c>
      <c r="L45" s="75">
        <f>'[1]C-1'!BP53</f>
        <v>0</v>
      </c>
    </row>
    <row r="46" spans="1:12" x14ac:dyDescent="0.25">
      <c r="A46" s="73" t="s">
        <v>69</v>
      </c>
      <c r="B46" s="74">
        <f>+'[1]C-1'!BF54</f>
        <v>1089</v>
      </c>
      <c r="C46" s="74">
        <f>+'[1]C-1'!BG54</f>
        <v>186</v>
      </c>
      <c r="D46" s="74">
        <f>+'[1]C-1'!BH54</f>
        <v>225</v>
      </c>
      <c r="E46" s="74">
        <f>+'[1]C-1'!BI54</f>
        <v>0</v>
      </c>
      <c r="F46" s="74">
        <f>+'[1]C-1'!BJ54</f>
        <v>220</v>
      </c>
      <c r="G46" s="74">
        <f>+'[1]C-1'!BK54</f>
        <v>200</v>
      </c>
      <c r="H46" s="74">
        <f t="shared" si="4"/>
        <v>1080</v>
      </c>
      <c r="I46" s="74">
        <f>'[1]C-1'!BM54</f>
        <v>1042</v>
      </c>
      <c r="J46" s="74">
        <f>'[1]C-1'!BN54</f>
        <v>13</v>
      </c>
      <c r="K46" s="74">
        <f>'[1]C-1'!BO54</f>
        <v>25</v>
      </c>
      <c r="L46" s="75">
        <f>'[1]C-1'!BP54</f>
        <v>0</v>
      </c>
    </row>
    <row r="47" spans="1:12" x14ac:dyDescent="0.25">
      <c r="A47" s="71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55"/>
    </row>
    <row r="48" spans="1:12" x14ac:dyDescent="0.25">
      <c r="A48" s="72" t="s">
        <v>208</v>
      </c>
      <c r="B48" s="66">
        <f t="shared" ref="B48:I48" si="5">SUM(B49:B55)</f>
        <v>21577</v>
      </c>
      <c r="C48" s="66">
        <f t="shared" si="5"/>
        <v>4600</v>
      </c>
      <c r="D48" s="66">
        <f t="shared" si="5"/>
        <v>2602</v>
      </c>
      <c r="E48" s="66">
        <f t="shared" si="5"/>
        <v>14</v>
      </c>
      <c r="F48" s="66">
        <f t="shared" si="5"/>
        <v>3681</v>
      </c>
      <c r="G48" s="66">
        <f t="shared" si="5"/>
        <v>5238</v>
      </c>
      <c r="H48" s="66">
        <f t="shared" si="5"/>
        <v>19874</v>
      </c>
      <c r="I48" s="66">
        <f t="shared" si="5"/>
        <v>19775</v>
      </c>
      <c r="J48" s="66">
        <f>SUM(J49:J55)</f>
        <v>63</v>
      </c>
      <c r="K48" s="66">
        <f>SUM(K49:K55)</f>
        <v>36</v>
      </c>
      <c r="L48" s="67">
        <f>SUM(L49:L55)</f>
        <v>0</v>
      </c>
    </row>
    <row r="49" spans="1:255" x14ac:dyDescent="0.25">
      <c r="A49" s="76" t="s">
        <v>71</v>
      </c>
      <c r="B49" s="74">
        <f>+'[1]C-1'!BF57</f>
        <v>10042</v>
      </c>
      <c r="C49" s="74">
        <f>+'[1]C-1'!BG57</f>
        <v>2036</v>
      </c>
      <c r="D49" s="74">
        <f>+'[1]C-1'!BH57</f>
        <v>1007</v>
      </c>
      <c r="E49" s="74">
        <f>+'[1]C-1'!BI57</f>
        <v>13</v>
      </c>
      <c r="F49" s="74">
        <f>+'[1]C-1'!BJ57</f>
        <v>1320</v>
      </c>
      <c r="G49" s="74">
        <f>+'[1]C-1'!BK57</f>
        <v>2579</v>
      </c>
      <c r="H49" s="74">
        <f t="shared" ref="H49:H55" si="6">B49+C49+D49+E49-F49-G49</f>
        <v>9199</v>
      </c>
      <c r="I49" s="74">
        <f>'[1]C-1'!BM57</f>
        <v>9183</v>
      </c>
      <c r="J49" s="74">
        <f>'[1]C-1'!BN57</f>
        <v>3</v>
      </c>
      <c r="K49" s="74">
        <f>'[1]C-1'!BO57</f>
        <v>13</v>
      </c>
      <c r="L49" s="75">
        <f>'[1]C-1'!BP57</f>
        <v>0</v>
      </c>
    </row>
    <row r="50" spans="1:255" x14ac:dyDescent="0.25">
      <c r="A50" s="76" t="s">
        <v>72</v>
      </c>
      <c r="B50" s="74">
        <f>+'[1]C-1'!BF58</f>
        <v>3284</v>
      </c>
      <c r="C50" s="74">
        <f>+'[1]C-1'!BG58</f>
        <v>943</v>
      </c>
      <c r="D50" s="74">
        <f>+'[1]C-1'!BH58</f>
        <v>305</v>
      </c>
      <c r="E50" s="74">
        <f>+'[1]C-1'!BI58</f>
        <v>0</v>
      </c>
      <c r="F50" s="74">
        <f>+'[1]C-1'!BJ58</f>
        <v>437</v>
      </c>
      <c r="G50" s="74">
        <f>+'[1]C-1'!BK58</f>
        <v>711</v>
      </c>
      <c r="H50" s="74">
        <f t="shared" si="6"/>
        <v>3384</v>
      </c>
      <c r="I50" s="74">
        <f>'[1]C-1'!BM58</f>
        <v>3366</v>
      </c>
      <c r="J50" s="74">
        <f>'[1]C-1'!BN58</f>
        <v>18</v>
      </c>
      <c r="K50" s="74">
        <f>'[1]C-1'!BO58</f>
        <v>0</v>
      </c>
      <c r="L50" s="75">
        <f>'[1]C-1'!BP58</f>
        <v>0</v>
      </c>
    </row>
    <row r="51" spans="1:255" x14ac:dyDescent="0.25">
      <c r="A51" s="73" t="s">
        <v>73</v>
      </c>
      <c r="B51" s="74">
        <f>+'[1]C-1'!BF59</f>
        <v>2136</v>
      </c>
      <c r="C51" s="74">
        <f>+'[1]C-1'!BG59</f>
        <v>569</v>
      </c>
      <c r="D51" s="74">
        <f>+'[1]C-1'!BH59</f>
        <v>292</v>
      </c>
      <c r="E51" s="74">
        <f>+'[1]C-1'!BI59</f>
        <v>1</v>
      </c>
      <c r="F51" s="74">
        <f>+'[1]C-1'!BJ59</f>
        <v>586</v>
      </c>
      <c r="G51" s="74">
        <f>+'[1]C-1'!BK59</f>
        <v>194</v>
      </c>
      <c r="H51" s="74">
        <f t="shared" si="6"/>
        <v>2218</v>
      </c>
      <c r="I51" s="74">
        <f>'[1]C-1'!BM59</f>
        <v>2180</v>
      </c>
      <c r="J51" s="74">
        <f>'[1]C-1'!BN59</f>
        <v>18</v>
      </c>
      <c r="K51" s="74">
        <f>'[1]C-1'!BO59</f>
        <v>20</v>
      </c>
      <c r="L51" s="75">
        <f>'[1]C-1'!BP59</f>
        <v>0</v>
      </c>
    </row>
    <row r="52" spans="1:255" x14ac:dyDescent="0.25">
      <c r="A52" s="73" t="s">
        <v>74</v>
      </c>
      <c r="B52" s="74">
        <f>+'[1]C-1'!BF60</f>
        <v>417</v>
      </c>
      <c r="C52" s="74">
        <f>+'[1]C-1'!BG60</f>
        <v>97</v>
      </c>
      <c r="D52" s="74">
        <f>+'[1]C-1'!BH60</f>
        <v>34</v>
      </c>
      <c r="E52" s="74">
        <f>+'[1]C-1'!BI60</f>
        <v>0</v>
      </c>
      <c r="F52" s="74">
        <f>+'[1]C-1'!BJ60</f>
        <v>60</v>
      </c>
      <c r="G52" s="74">
        <f>+'[1]C-1'!BK60</f>
        <v>100</v>
      </c>
      <c r="H52" s="74">
        <f t="shared" si="6"/>
        <v>388</v>
      </c>
      <c r="I52" s="74">
        <f>'[1]C-1'!BM60</f>
        <v>386</v>
      </c>
      <c r="J52" s="74">
        <f>'[1]C-1'!BN60</f>
        <v>2</v>
      </c>
      <c r="K52" s="74">
        <f>'[1]C-1'!BO60</f>
        <v>0</v>
      </c>
      <c r="L52" s="75">
        <f>'[1]C-1'!BP60</f>
        <v>0</v>
      </c>
    </row>
    <row r="53" spans="1:255" x14ac:dyDescent="0.25">
      <c r="A53" s="73" t="s">
        <v>75</v>
      </c>
      <c r="B53" s="74">
        <f>+'[1]C-1'!BF61</f>
        <v>3885</v>
      </c>
      <c r="C53" s="74">
        <f>+'[1]C-1'!BG61</f>
        <v>646</v>
      </c>
      <c r="D53" s="74">
        <f>+'[1]C-1'!BH61</f>
        <v>645</v>
      </c>
      <c r="E53" s="74">
        <f>+'[1]C-1'!BI61</f>
        <v>0</v>
      </c>
      <c r="F53" s="74">
        <f>+'[1]C-1'!BJ61</f>
        <v>515</v>
      </c>
      <c r="G53" s="74">
        <f>+'[1]C-1'!BK61</f>
        <v>1596</v>
      </c>
      <c r="H53" s="74">
        <f t="shared" si="6"/>
        <v>3065</v>
      </c>
      <c r="I53" s="74">
        <f>'[1]C-1'!BM61</f>
        <v>3052</v>
      </c>
      <c r="J53" s="74">
        <f>'[1]C-1'!BN61</f>
        <v>13</v>
      </c>
      <c r="K53" s="74">
        <f>'[1]C-1'!BO61</f>
        <v>0</v>
      </c>
      <c r="L53" s="75">
        <f>'[1]C-1'!BP61</f>
        <v>0</v>
      </c>
    </row>
    <row r="54" spans="1:255" x14ac:dyDescent="0.25">
      <c r="A54" s="73" t="s">
        <v>76</v>
      </c>
      <c r="B54" s="74">
        <f>+'[1]C-1'!BF62</f>
        <v>692</v>
      </c>
      <c r="C54" s="74">
        <f>+'[1]C-1'!BG62</f>
        <v>144</v>
      </c>
      <c r="D54" s="74">
        <f>+'[1]C-1'!BH62</f>
        <v>161</v>
      </c>
      <c r="E54" s="74">
        <f>+'[1]C-1'!BI62</f>
        <v>0</v>
      </c>
      <c r="F54" s="74">
        <f>+'[1]C-1'!BJ62</f>
        <v>231</v>
      </c>
      <c r="G54" s="74">
        <f>+'[1]C-1'!BK62</f>
        <v>40</v>
      </c>
      <c r="H54" s="74">
        <f t="shared" si="6"/>
        <v>726</v>
      </c>
      <c r="I54" s="74">
        <f>'[1]C-1'!BM62</f>
        <v>717</v>
      </c>
      <c r="J54" s="74">
        <f>'[1]C-1'!BN62</f>
        <v>6</v>
      </c>
      <c r="K54" s="74">
        <f>'[1]C-1'!BO62</f>
        <v>3</v>
      </c>
      <c r="L54" s="75">
        <f>'[1]C-1'!BP62</f>
        <v>0</v>
      </c>
    </row>
    <row r="55" spans="1:255" x14ac:dyDescent="0.25">
      <c r="A55" s="73" t="s">
        <v>77</v>
      </c>
      <c r="B55" s="74">
        <f>+'[1]C-1'!BF63</f>
        <v>1121</v>
      </c>
      <c r="C55" s="74">
        <f>+'[1]C-1'!BG63</f>
        <v>165</v>
      </c>
      <c r="D55" s="74">
        <f>+'[1]C-1'!BH63</f>
        <v>158</v>
      </c>
      <c r="E55" s="74">
        <f>+'[1]C-1'!BI63</f>
        <v>0</v>
      </c>
      <c r="F55" s="74">
        <f>+'[1]C-1'!BJ63</f>
        <v>532</v>
      </c>
      <c r="G55" s="74">
        <f>+'[1]C-1'!BK63</f>
        <v>18</v>
      </c>
      <c r="H55" s="74">
        <f t="shared" si="6"/>
        <v>894</v>
      </c>
      <c r="I55" s="74">
        <f>'[1]C-1'!BM63</f>
        <v>891</v>
      </c>
      <c r="J55" s="74">
        <f>'[1]C-1'!BN63</f>
        <v>3</v>
      </c>
      <c r="K55" s="74">
        <f>'[1]C-1'!BO63</f>
        <v>0</v>
      </c>
      <c r="L55" s="75">
        <f>'[1]C-1'!BP63</f>
        <v>0</v>
      </c>
    </row>
    <row r="56" spans="1:255" x14ac:dyDescent="0.25">
      <c r="A56" s="77"/>
      <c r="B56" s="69"/>
      <c r="C56" s="69"/>
      <c r="D56" s="69"/>
      <c r="E56" s="69"/>
      <c r="F56" s="69"/>
      <c r="G56" s="69"/>
      <c r="H56" s="69"/>
      <c r="I56" s="69"/>
      <c r="J56" s="69"/>
      <c r="K56" s="70"/>
      <c r="L56" s="55"/>
    </row>
    <row r="57" spans="1:255" x14ac:dyDescent="0.25">
      <c r="A57" s="72" t="s">
        <v>209</v>
      </c>
      <c r="B57" s="66">
        <f t="shared" ref="B57:I57" si="7">SUM(B58:B63)</f>
        <v>17531</v>
      </c>
      <c r="C57" s="66">
        <f t="shared" si="7"/>
        <v>3749</v>
      </c>
      <c r="D57" s="66">
        <f t="shared" si="7"/>
        <v>1259</v>
      </c>
      <c r="E57" s="66">
        <f t="shared" si="7"/>
        <v>0</v>
      </c>
      <c r="F57" s="66">
        <f t="shared" si="7"/>
        <v>2466</v>
      </c>
      <c r="G57" s="66">
        <f t="shared" si="7"/>
        <v>4709</v>
      </c>
      <c r="H57" s="66">
        <f t="shared" si="7"/>
        <v>15364</v>
      </c>
      <c r="I57" s="66">
        <f t="shared" si="7"/>
        <v>15002</v>
      </c>
      <c r="J57" s="66">
        <f>SUM(J58:J63)</f>
        <v>340</v>
      </c>
      <c r="K57" s="66">
        <f>SUM(K58:K63)</f>
        <v>22</v>
      </c>
      <c r="L57" s="67">
        <f>SUM(L58:L63)</f>
        <v>0</v>
      </c>
      <c r="M57" s="46">
        <f t="shared" ref="M57:BL57" si="8">SUM(M58:M63)</f>
        <v>0</v>
      </c>
      <c r="N57" s="12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  <c r="AJ57" s="13">
        <f t="shared" si="8"/>
        <v>0</v>
      </c>
      <c r="AK57" s="13">
        <f t="shared" si="8"/>
        <v>0</v>
      </c>
      <c r="AL57" s="13">
        <f t="shared" si="8"/>
        <v>0</v>
      </c>
      <c r="AM57" s="13">
        <f t="shared" si="8"/>
        <v>0</v>
      </c>
      <c r="AN57" s="13">
        <f t="shared" si="8"/>
        <v>0</v>
      </c>
      <c r="AO57" s="13">
        <f t="shared" si="8"/>
        <v>0</v>
      </c>
      <c r="AP57" s="13">
        <f t="shared" si="8"/>
        <v>0</v>
      </c>
      <c r="AQ57" s="13">
        <f t="shared" si="8"/>
        <v>0</v>
      </c>
      <c r="AR57" s="13">
        <f t="shared" si="8"/>
        <v>0</v>
      </c>
      <c r="AS57" s="13">
        <f t="shared" si="8"/>
        <v>0</v>
      </c>
      <c r="AT57" s="13">
        <f t="shared" si="8"/>
        <v>0</v>
      </c>
      <c r="AU57" s="13">
        <f t="shared" si="8"/>
        <v>0</v>
      </c>
      <c r="AV57" s="13">
        <f t="shared" si="8"/>
        <v>0</v>
      </c>
      <c r="AW57" s="13">
        <f t="shared" si="8"/>
        <v>0</v>
      </c>
      <c r="AX57" s="13">
        <f t="shared" si="8"/>
        <v>0</v>
      </c>
      <c r="AY57" s="13">
        <f t="shared" si="8"/>
        <v>0</v>
      </c>
      <c r="AZ57" s="13">
        <f t="shared" si="8"/>
        <v>0</v>
      </c>
      <c r="BA57" s="13">
        <f t="shared" si="8"/>
        <v>0</v>
      </c>
      <c r="BB57" s="13">
        <f t="shared" si="8"/>
        <v>0</v>
      </c>
      <c r="BC57" s="13">
        <f t="shared" si="8"/>
        <v>0</v>
      </c>
      <c r="BD57" s="13">
        <f t="shared" si="8"/>
        <v>0</v>
      </c>
      <c r="BE57" s="13">
        <f t="shared" si="8"/>
        <v>0</v>
      </c>
      <c r="BF57" s="13">
        <f t="shared" si="8"/>
        <v>0</v>
      </c>
      <c r="BG57" s="13">
        <f t="shared" si="8"/>
        <v>0</v>
      </c>
      <c r="BH57" s="13">
        <f t="shared" si="8"/>
        <v>0</v>
      </c>
      <c r="BI57" s="13">
        <f t="shared" si="8"/>
        <v>0</v>
      </c>
      <c r="BJ57" s="13">
        <f t="shared" si="8"/>
        <v>0</v>
      </c>
      <c r="BK57" s="13">
        <f t="shared" si="8"/>
        <v>0</v>
      </c>
      <c r="BL57" s="13">
        <f t="shared" si="8"/>
        <v>0</v>
      </c>
      <c r="BM57" s="13">
        <f t="shared" ref="BM57:DX57" si="9">SUM(BM58:BM63)</f>
        <v>0</v>
      </c>
      <c r="BN57" s="13">
        <f t="shared" si="9"/>
        <v>0</v>
      </c>
      <c r="BO57" s="13">
        <f t="shared" si="9"/>
        <v>0</v>
      </c>
      <c r="BP57" s="13">
        <f t="shared" si="9"/>
        <v>0</v>
      </c>
      <c r="BQ57" s="13">
        <f t="shared" si="9"/>
        <v>0</v>
      </c>
      <c r="BR57" s="13">
        <f t="shared" si="9"/>
        <v>0</v>
      </c>
      <c r="BS57" s="13">
        <f t="shared" si="9"/>
        <v>0</v>
      </c>
      <c r="BT57" s="13">
        <f t="shared" si="9"/>
        <v>0</v>
      </c>
      <c r="BU57" s="13">
        <f t="shared" si="9"/>
        <v>0</v>
      </c>
      <c r="BV57" s="13">
        <f t="shared" si="9"/>
        <v>0</v>
      </c>
      <c r="BW57" s="13">
        <f t="shared" si="9"/>
        <v>0</v>
      </c>
      <c r="BX57" s="13">
        <f t="shared" si="9"/>
        <v>0</v>
      </c>
      <c r="BY57" s="13">
        <f t="shared" si="9"/>
        <v>0</v>
      </c>
      <c r="BZ57" s="13">
        <f t="shared" si="9"/>
        <v>0</v>
      </c>
      <c r="CA57" s="13">
        <f t="shared" si="9"/>
        <v>0</v>
      </c>
      <c r="CB57" s="13">
        <f t="shared" si="9"/>
        <v>0</v>
      </c>
      <c r="CC57" s="13">
        <f t="shared" si="9"/>
        <v>0</v>
      </c>
      <c r="CD57" s="13">
        <f t="shared" si="9"/>
        <v>0</v>
      </c>
      <c r="CE57" s="13">
        <f t="shared" si="9"/>
        <v>0</v>
      </c>
      <c r="CF57" s="13">
        <f t="shared" si="9"/>
        <v>0</v>
      </c>
      <c r="CG57" s="13">
        <f t="shared" si="9"/>
        <v>0</v>
      </c>
      <c r="CH57" s="13">
        <f t="shared" si="9"/>
        <v>0</v>
      </c>
      <c r="CI57" s="13">
        <f t="shared" si="9"/>
        <v>0</v>
      </c>
      <c r="CJ57" s="13">
        <f t="shared" si="9"/>
        <v>0</v>
      </c>
      <c r="CK57" s="13">
        <f t="shared" si="9"/>
        <v>0</v>
      </c>
      <c r="CL57" s="13">
        <f t="shared" si="9"/>
        <v>0</v>
      </c>
      <c r="CM57" s="13">
        <f t="shared" si="9"/>
        <v>0</v>
      </c>
      <c r="CN57" s="13">
        <f t="shared" si="9"/>
        <v>0</v>
      </c>
      <c r="CO57" s="13">
        <f t="shared" si="9"/>
        <v>0</v>
      </c>
      <c r="CP57" s="13">
        <f t="shared" si="9"/>
        <v>0</v>
      </c>
      <c r="CQ57" s="13">
        <f t="shared" si="9"/>
        <v>0</v>
      </c>
      <c r="CR57" s="13">
        <f t="shared" si="9"/>
        <v>0</v>
      </c>
      <c r="CS57" s="13">
        <f t="shared" si="9"/>
        <v>0</v>
      </c>
      <c r="CT57" s="13">
        <f t="shared" si="9"/>
        <v>0</v>
      </c>
      <c r="CU57" s="13">
        <f t="shared" si="9"/>
        <v>0</v>
      </c>
      <c r="CV57" s="13">
        <f t="shared" si="9"/>
        <v>0</v>
      </c>
      <c r="CW57" s="13">
        <f t="shared" si="9"/>
        <v>0</v>
      </c>
      <c r="CX57" s="13">
        <f t="shared" si="9"/>
        <v>0</v>
      </c>
      <c r="CY57" s="13">
        <f t="shared" si="9"/>
        <v>0</v>
      </c>
      <c r="CZ57" s="13">
        <f t="shared" si="9"/>
        <v>0</v>
      </c>
      <c r="DA57" s="13">
        <f t="shared" si="9"/>
        <v>0</v>
      </c>
      <c r="DB57" s="13">
        <f t="shared" si="9"/>
        <v>0</v>
      </c>
      <c r="DC57" s="13">
        <f t="shared" si="9"/>
        <v>0</v>
      </c>
      <c r="DD57" s="13">
        <f t="shared" si="9"/>
        <v>0</v>
      </c>
      <c r="DE57" s="13">
        <f t="shared" si="9"/>
        <v>0</v>
      </c>
      <c r="DF57" s="13">
        <f t="shared" si="9"/>
        <v>0</v>
      </c>
      <c r="DG57" s="13">
        <f t="shared" si="9"/>
        <v>0</v>
      </c>
      <c r="DH57" s="13">
        <f t="shared" si="9"/>
        <v>0</v>
      </c>
      <c r="DI57" s="13">
        <f t="shared" si="9"/>
        <v>0</v>
      </c>
      <c r="DJ57" s="13">
        <f t="shared" si="9"/>
        <v>0</v>
      </c>
      <c r="DK57" s="13">
        <f t="shared" si="9"/>
        <v>0</v>
      </c>
      <c r="DL57" s="13">
        <f t="shared" si="9"/>
        <v>0</v>
      </c>
      <c r="DM57" s="13">
        <f t="shared" si="9"/>
        <v>0</v>
      </c>
      <c r="DN57" s="13">
        <f t="shared" si="9"/>
        <v>0</v>
      </c>
      <c r="DO57" s="13">
        <f t="shared" si="9"/>
        <v>0</v>
      </c>
      <c r="DP57" s="13">
        <f t="shared" si="9"/>
        <v>0</v>
      </c>
      <c r="DQ57" s="13">
        <f t="shared" si="9"/>
        <v>0</v>
      </c>
      <c r="DR57" s="13">
        <f t="shared" si="9"/>
        <v>0</v>
      </c>
      <c r="DS57" s="13">
        <f t="shared" si="9"/>
        <v>0</v>
      </c>
      <c r="DT57" s="13">
        <f t="shared" si="9"/>
        <v>0</v>
      </c>
      <c r="DU57" s="13">
        <f t="shared" si="9"/>
        <v>0</v>
      </c>
      <c r="DV57" s="13">
        <f t="shared" si="9"/>
        <v>0</v>
      </c>
      <c r="DW57" s="13">
        <f t="shared" si="9"/>
        <v>0</v>
      </c>
      <c r="DX57" s="13">
        <f t="shared" si="9"/>
        <v>0</v>
      </c>
      <c r="DY57" s="13">
        <f t="shared" ref="DY57:GJ57" si="10">SUM(DY58:DY63)</f>
        <v>0</v>
      </c>
      <c r="DZ57" s="13">
        <f t="shared" si="10"/>
        <v>0</v>
      </c>
      <c r="EA57" s="13">
        <f t="shared" si="10"/>
        <v>0</v>
      </c>
      <c r="EB57" s="13">
        <f t="shared" si="10"/>
        <v>0</v>
      </c>
      <c r="EC57" s="13">
        <f t="shared" si="10"/>
        <v>0</v>
      </c>
      <c r="ED57" s="13">
        <f t="shared" si="10"/>
        <v>0</v>
      </c>
      <c r="EE57" s="13">
        <f t="shared" si="10"/>
        <v>0</v>
      </c>
      <c r="EF57" s="13">
        <f t="shared" si="10"/>
        <v>0</v>
      </c>
      <c r="EG57" s="13">
        <f t="shared" si="10"/>
        <v>0</v>
      </c>
      <c r="EH57" s="13">
        <f t="shared" si="10"/>
        <v>0</v>
      </c>
      <c r="EI57" s="13">
        <f t="shared" si="10"/>
        <v>0</v>
      </c>
      <c r="EJ57" s="13">
        <f t="shared" si="10"/>
        <v>0</v>
      </c>
      <c r="EK57" s="13">
        <f t="shared" si="10"/>
        <v>0</v>
      </c>
      <c r="EL57" s="13">
        <f t="shared" si="10"/>
        <v>0</v>
      </c>
      <c r="EM57" s="13">
        <f t="shared" si="10"/>
        <v>0</v>
      </c>
      <c r="EN57" s="13">
        <f t="shared" si="10"/>
        <v>0</v>
      </c>
      <c r="EO57" s="13">
        <f t="shared" si="10"/>
        <v>0</v>
      </c>
      <c r="EP57" s="13">
        <f t="shared" si="10"/>
        <v>0</v>
      </c>
      <c r="EQ57" s="13">
        <f t="shared" si="10"/>
        <v>0</v>
      </c>
      <c r="ER57" s="13">
        <f t="shared" si="10"/>
        <v>0</v>
      </c>
      <c r="ES57" s="13">
        <f t="shared" si="10"/>
        <v>0</v>
      </c>
      <c r="ET57" s="13">
        <f t="shared" si="10"/>
        <v>0</v>
      </c>
      <c r="EU57" s="13">
        <f t="shared" si="10"/>
        <v>0</v>
      </c>
      <c r="EV57" s="13">
        <f t="shared" si="10"/>
        <v>0</v>
      </c>
      <c r="EW57" s="13">
        <f t="shared" si="10"/>
        <v>0</v>
      </c>
      <c r="EX57" s="13">
        <f t="shared" si="10"/>
        <v>0</v>
      </c>
      <c r="EY57" s="13">
        <f t="shared" si="10"/>
        <v>0</v>
      </c>
      <c r="EZ57" s="13">
        <f t="shared" si="10"/>
        <v>0</v>
      </c>
      <c r="FA57" s="13">
        <f t="shared" si="10"/>
        <v>0</v>
      </c>
      <c r="FB57" s="13">
        <f t="shared" si="10"/>
        <v>0</v>
      </c>
      <c r="FC57" s="13">
        <f t="shared" si="10"/>
        <v>0</v>
      </c>
      <c r="FD57" s="13">
        <f t="shared" si="10"/>
        <v>0</v>
      </c>
      <c r="FE57" s="13">
        <f t="shared" si="10"/>
        <v>0</v>
      </c>
      <c r="FF57" s="13">
        <f t="shared" si="10"/>
        <v>0</v>
      </c>
      <c r="FG57" s="13">
        <f t="shared" si="10"/>
        <v>0</v>
      </c>
      <c r="FH57" s="13">
        <f t="shared" si="10"/>
        <v>0</v>
      </c>
      <c r="FI57" s="13">
        <f t="shared" si="10"/>
        <v>0</v>
      </c>
      <c r="FJ57" s="13">
        <f t="shared" si="10"/>
        <v>0</v>
      </c>
      <c r="FK57" s="13">
        <f t="shared" si="10"/>
        <v>0</v>
      </c>
      <c r="FL57" s="13">
        <f t="shared" si="10"/>
        <v>0</v>
      </c>
      <c r="FM57" s="13">
        <f t="shared" si="10"/>
        <v>0</v>
      </c>
      <c r="FN57" s="13">
        <f t="shared" si="10"/>
        <v>0</v>
      </c>
      <c r="FO57" s="13">
        <f t="shared" si="10"/>
        <v>0</v>
      </c>
      <c r="FP57" s="13">
        <f t="shared" si="10"/>
        <v>0</v>
      </c>
      <c r="FQ57" s="13">
        <f t="shared" si="10"/>
        <v>0</v>
      </c>
      <c r="FR57" s="13">
        <f t="shared" si="10"/>
        <v>0</v>
      </c>
      <c r="FS57" s="13">
        <f t="shared" si="10"/>
        <v>0</v>
      </c>
      <c r="FT57" s="13">
        <f t="shared" si="10"/>
        <v>0</v>
      </c>
      <c r="FU57" s="13">
        <f t="shared" si="10"/>
        <v>0</v>
      </c>
      <c r="FV57" s="13">
        <f t="shared" si="10"/>
        <v>0</v>
      </c>
      <c r="FW57" s="13">
        <f t="shared" si="10"/>
        <v>0</v>
      </c>
      <c r="FX57" s="13">
        <f t="shared" si="10"/>
        <v>0</v>
      </c>
      <c r="FY57" s="13">
        <f t="shared" si="10"/>
        <v>0</v>
      </c>
      <c r="FZ57" s="13">
        <f t="shared" si="10"/>
        <v>0</v>
      </c>
      <c r="GA57" s="13">
        <f t="shared" si="10"/>
        <v>0</v>
      </c>
      <c r="GB57" s="13">
        <f t="shared" si="10"/>
        <v>0</v>
      </c>
      <c r="GC57" s="13">
        <f t="shared" si="10"/>
        <v>0</v>
      </c>
      <c r="GD57" s="13">
        <f t="shared" si="10"/>
        <v>0</v>
      </c>
      <c r="GE57" s="13">
        <f t="shared" si="10"/>
        <v>0</v>
      </c>
      <c r="GF57" s="13">
        <f t="shared" si="10"/>
        <v>0</v>
      </c>
      <c r="GG57" s="13">
        <f t="shared" si="10"/>
        <v>0</v>
      </c>
      <c r="GH57" s="13">
        <f t="shared" si="10"/>
        <v>0</v>
      </c>
      <c r="GI57" s="13">
        <f t="shared" si="10"/>
        <v>0</v>
      </c>
      <c r="GJ57" s="13">
        <f t="shared" si="10"/>
        <v>0</v>
      </c>
      <c r="GK57" s="13">
        <f t="shared" ref="GK57:IT57" si="11">SUM(GK58:GK63)</f>
        <v>0</v>
      </c>
      <c r="GL57" s="13">
        <f t="shared" si="11"/>
        <v>0</v>
      </c>
      <c r="GM57" s="13">
        <f t="shared" si="11"/>
        <v>0</v>
      </c>
      <c r="GN57" s="13">
        <f t="shared" si="11"/>
        <v>0</v>
      </c>
      <c r="GO57" s="13">
        <f t="shared" si="11"/>
        <v>0</v>
      </c>
      <c r="GP57" s="13">
        <f t="shared" si="11"/>
        <v>0</v>
      </c>
      <c r="GQ57" s="13">
        <f t="shared" si="11"/>
        <v>0</v>
      </c>
      <c r="GR57" s="13">
        <f t="shared" si="11"/>
        <v>0</v>
      </c>
      <c r="GS57" s="13">
        <f t="shared" si="11"/>
        <v>0</v>
      </c>
      <c r="GT57" s="13">
        <f t="shared" si="11"/>
        <v>0</v>
      </c>
      <c r="GU57" s="13">
        <f t="shared" si="11"/>
        <v>0</v>
      </c>
      <c r="GV57" s="13">
        <f t="shared" si="11"/>
        <v>0</v>
      </c>
      <c r="GW57" s="13">
        <f t="shared" si="11"/>
        <v>0</v>
      </c>
      <c r="GX57" s="13">
        <f t="shared" si="11"/>
        <v>0</v>
      </c>
      <c r="GY57" s="13">
        <f t="shared" si="11"/>
        <v>0</v>
      </c>
      <c r="GZ57" s="13">
        <f t="shared" si="11"/>
        <v>0</v>
      </c>
      <c r="HA57" s="13">
        <f t="shared" si="11"/>
        <v>0</v>
      </c>
      <c r="HB57" s="13">
        <f t="shared" si="11"/>
        <v>0</v>
      </c>
      <c r="HC57" s="13">
        <f t="shared" si="11"/>
        <v>0</v>
      </c>
      <c r="HD57" s="13">
        <f t="shared" si="11"/>
        <v>0</v>
      </c>
      <c r="HE57" s="13">
        <f t="shared" si="11"/>
        <v>0</v>
      </c>
      <c r="HF57" s="13">
        <f t="shared" si="11"/>
        <v>0</v>
      </c>
      <c r="HG57" s="13">
        <f t="shared" si="11"/>
        <v>0</v>
      </c>
      <c r="HH57" s="13">
        <f t="shared" si="11"/>
        <v>0</v>
      </c>
      <c r="HI57" s="13">
        <f t="shared" si="11"/>
        <v>0</v>
      </c>
      <c r="HJ57" s="13">
        <f t="shared" si="11"/>
        <v>0</v>
      </c>
      <c r="HK57" s="13">
        <f t="shared" si="11"/>
        <v>0</v>
      </c>
      <c r="HL57" s="13">
        <f t="shared" si="11"/>
        <v>0</v>
      </c>
      <c r="HM57" s="13">
        <f t="shared" si="11"/>
        <v>0</v>
      </c>
      <c r="HN57" s="13">
        <f t="shared" si="11"/>
        <v>0</v>
      </c>
      <c r="HO57" s="13">
        <f t="shared" si="11"/>
        <v>0</v>
      </c>
      <c r="HP57" s="13">
        <f t="shared" si="11"/>
        <v>0</v>
      </c>
      <c r="HQ57" s="13">
        <f t="shared" si="11"/>
        <v>0</v>
      </c>
      <c r="HR57" s="13">
        <f t="shared" si="11"/>
        <v>0</v>
      </c>
      <c r="HS57" s="13">
        <f t="shared" si="11"/>
        <v>0</v>
      </c>
      <c r="HT57" s="13">
        <f t="shared" si="11"/>
        <v>0</v>
      </c>
      <c r="HU57" s="13">
        <f t="shared" si="11"/>
        <v>0</v>
      </c>
      <c r="HV57" s="13">
        <f t="shared" si="11"/>
        <v>0</v>
      </c>
      <c r="HW57" s="13">
        <f t="shared" si="11"/>
        <v>0</v>
      </c>
      <c r="HX57" s="13">
        <f t="shared" si="11"/>
        <v>0</v>
      </c>
      <c r="HY57" s="13">
        <f t="shared" si="11"/>
        <v>0</v>
      </c>
      <c r="HZ57" s="13">
        <f t="shared" si="11"/>
        <v>0</v>
      </c>
      <c r="IA57" s="13">
        <f t="shared" si="11"/>
        <v>0</v>
      </c>
      <c r="IB57" s="13">
        <f t="shared" si="11"/>
        <v>0</v>
      </c>
      <c r="IC57" s="13">
        <f t="shared" si="11"/>
        <v>0</v>
      </c>
      <c r="ID57" s="13">
        <f t="shared" si="11"/>
        <v>0</v>
      </c>
      <c r="IE57" s="13">
        <f t="shared" si="11"/>
        <v>0</v>
      </c>
      <c r="IF57" s="13">
        <f t="shared" si="11"/>
        <v>0</v>
      </c>
      <c r="IG57" s="13">
        <f t="shared" si="11"/>
        <v>0</v>
      </c>
      <c r="IH57" s="13">
        <f t="shared" si="11"/>
        <v>0</v>
      </c>
      <c r="II57" s="13">
        <f t="shared" si="11"/>
        <v>0</v>
      </c>
      <c r="IJ57" s="13">
        <f t="shared" si="11"/>
        <v>0</v>
      </c>
      <c r="IK57" s="13">
        <f t="shared" si="11"/>
        <v>0</v>
      </c>
      <c r="IL57" s="13">
        <f t="shared" si="11"/>
        <v>0</v>
      </c>
      <c r="IM57" s="13">
        <f t="shared" si="11"/>
        <v>0</v>
      </c>
      <c r="IN57" s="13">
        <f t="shared" si="11"/>
        <v>0</v>
      </c>
      <c r="IO57" s="13">
        <f t="shared" si="11"/>
        <v>0</v>
      </c>
      <c r="IP57" s="13">
        <f t="shared" si="11"/>
        <v>0</v>
      </c>
      <c r="IQ57" s="13">
        <f t="shared" si="11"/>
        <v>0</v>
      </c>
      <c r="IR57" s="13">
        <f t="shared" si="11"/>
        <v>0</v>
      </c>
      <c r="IS57" s="13">
        <f t="shared" si="11"/>
        <v>0</v>
      </c>
      <c r="IT57" s="13">
        <f t="shared" si="11"/>
        <v>0</v>
      </c>
      <c r="IU57" s="13">
        <f>SUM(IU58:IV63)</f>
        <v>0</v>
      </c>
    </row>
    <row r="58" spans="1:255" x14ac:dyDescent="0.25">
      <c r="A58" s="76" t="s">
        <v>79</v>
      </c>
      <c r="B58" s="74">
        <f>+'[1]C-1'!BF66</f>
        <v>8977</v>
      </c>
      <c r="C58" s="74">
        <f>+'[1]C-1'!BG66</f>
        <v>1793</v>
      </c>
      <c r="D58" s="74">
        <f>+'[1]C-1'!BH66</f>
        <v>370</v>
      </c>
      <c r="E58" s="74">
        <f>+'[1]C-1'!BI66</f>
        <v>0</v>
      </c>
      <c r="F58" s="74">
        <f>+'[1]C-1'!BJ66</f>
        <v>1106</v>
      </c>
      <c r="G58" s="74">
        <f>+'[1]C-1'!BK66</f>
        <v>2898</v>
      </c>
      <c r="H58" s="74">
        <f t="shared" ref="H58:H63" si="12">B58+C58+D58+E58-F58-G58</f>
        <v>7136</v>
      </c>
      <c r="I58" s="74">
        <f>'[1]C-1'!BM66</f>
        <v>6892</v>
      </c>
      <c r="J58" s="74">
        <f>'[1]C-1'!BN66</f>
        <v>244</v>
      </c>
      <c r="K58" s="74">
        <f>'[1]C-1'!BO66</f>
        <v>0</v>
      </c>
      <c r="L58" s="75">
        <f>'[1]C-1'!BP66</f>
        <v>0</v>
      </c>
    </row>
    <row r="59" spans="1:255" x14ac:dyDescent="0.25">
      <c r="A59" s="73" t="s">
        <v>80</v>
      </c>
      <c r="B59" s="74">
        <f>+'[1]C-1'!BF67</f>
        <v>1293</v>
      </c>
      <c r="C59" s="74">
        <f>+'[1]C-1'!BG67</f>
        <v>343</v>
      </c>
      <c r="D59" s="74">
        <f>+'[1]C-1'!BH67</f>
        <v>63</v>
      </c>
      <c r="E59" s="74">
        <f>+'[1]C-1'!BI67</f>
        <v>0</v>
      </c>
      <c r="F59" s="74">
        <f>+'[1]C-1'!BJ67</f>
        <v>350</v>
      </c>
      <c r="G59" s="74">
        <f>+'[1]C-1'!BK67</f>
        <v>496</v>
      </c>
      <c r="H59" s="74">
        <f t="shared" si="12"/>
        <v>853</v>
      </c>
      <c r="I59" s="74">
        <f>'[1]C-1'!BM67</f>
        <v>853</v>
      </c>
      <c r="J59" s="74">
        <f>'[1]C-1'!BN67</f>
        <v>0</v>
      </c>
      <c r="K59" s="74">
        <f>'[1]C-1'!BO67</f>
        <v>0</v>
      </c>
      <c r="L59" s="75">
        <f>'[1]C-1'!BP67</f>
        <v>0</v>
      </c>
    </row>
    <row r="60" spans="1:255" x14ac:dyDescent="0.25">
      <c r="A60" s="73" t="s">
        <v>81</v>
      </c>
      <c r="B60" s="74">
        <f>+'[1]C-1'!BF68</f>
        <v>785</v>
      </c>
      <c r="C60" s="74">
        <f>+'[1]C-1'!BG68</f>
        <v>188</v>
      </c>
      <c r="D60" s="74">
        <f>+'[1]C-1'!BH68</f>
        <v>23</v>
      </c>
      <c r="E60" s="74">
        <f>+'[1]C-1'!BI68</f>
        <v>0</v>
      </c>
      <c r="F60" s="74">
        <f>+'[1]C-1'!BJ68</f>
        <v>110</v>
      </c>
      <c r="G60" s="74">
        <f>+'[1]C-1'!BK68</f>
        <v>24</v>
      </c>
      <c r="H60" s="74">
        <f t="shared" si="12"/>
        <v>862</v>
      </c>
      <c r="I60" s="74">
        <f>'[1]C-1'!BM68</f>
        <v>862</v>
      </c>
      <c r="J60" s="74">
        <f>'[1]C-1'!BN68</f>
        <v>0</v>
      </c>
      <c r="K60" s="74">
        <f>'[1]C-1'!BO68</f>
        <v>0</v>
      </c>
      <c r="L60" s="75">
        <f>'[1]C-1'!BP68</f>
        <v>0</v>
      </c>
    </row>
    <row r="61" spans="1:255" x14ac:dyDescent="0.25">
      <c r="A61" s="73" t="s">
        <v>248</v>
      </c>
      <c r="B61" s="74">
        <f>+'[1]C-1'!BF69</f>
        <v>2838</v>
      </c>
      <c r="C61" s="74">
        <f>+'[1]C-1'!BG69</f>
        <v>634</v>
      </c>
      <c r="D61" s="74">
        <f>+'[1]C-1'!BH69</f>
        <v>493</v>
      </c>
      <c r="E61" s="74">
        <f>+'[1]C-1'!BI69</f>
        <v>0</v>
      </c>
      <c r="F61" s="74">
        <f>+'[1]C-1'!BJ69</f>
        <v>430</v>
      </c>
      <c r="G61" s="74">
        <f>+'[1]C-1'!BK69</f>
        <v>941</v>
      </c>
      <c r="H61" s="74">
        <f t="shared" si="12"/>
        <v>2594</v>
      </c>
      <c r="I61" s="74">
        <f>'[1]C-1'!BM69</f>
        <v>2585</v>
      </c>
      <c r="J61" s="74">
        <f>'[1]C-1'!BN69</f>
        <v>8</v>
      </c>
      <c r="K61" s="74">
        <f>'[1]C-1'!BO69</f>
        <v>1</v>
      </c>
      <c r="L61" s="75">
        <f>'[1]C-1'!BP69</f>
        <v>0</v>
      </c>
    </row>
    <row r="62" spans="1:255" x14ac:dyDescent="0.25">
      <c r="A62" s="73" t="s">
        <v>83</v>
      </c>
      <c r="B62" s="74">
        <f>+'[1]C-1'!BF70</f>
        <v>2352</v>
      </c>
      <c r="C62" s="74">
        <f>+'[1]C-1'!BG70</f>
        <v>553</v>
      </c>
      <c r="D62" s="74">
        <f>+'[1]C-1'!BH70</f>
        <v>292</v>
      </c>
      <c r="E62" s="74">
        <f>+'[1]C-1'!BI70</f>
        <v>0</v>
      </c>
      <c r="F62" s="74">
        <f>+'[1]C-1'!BJ70</f>
        <v>298</v>
      </c>
      <c r="G62" s="74">
        <f>+'[1]C-1'!BK70</f>
        <v>311</v>
      </c>
      <c r="H62" s="74">
        <f t="shared" si="12"/>
        <v>2588</v>
      </c>
      <c r="I62" s="74">
        <f>'[1]C-1'!BM70</f>
        <v>2479</v>
      </c>
      <c r="J62" s="74">
        <f>'[1]C-1'!BN70</f>
        <v>88</v>
      </c>
      <c r="K62" s="74">
        <f>'[1]C-1'!BO70</f>
        <v>21</v>
      </c>
      <c r="L62" s="75">
        <f>'[1]C-1'!BP70</f>
        <v>0</v>
      </c>
    </row>
    <row r="63" spans="1:255" x14ac:dyDescent="0.25">
      <c r="A63" s="73" t="s">
        <v>84</v>
      </c>
      <c r="B63" s="74">
        <f>+'[1]C-1'!BF71</f>
        <v>1286</v>
      </c>
      <c r="C63" s="74">
        <f>+'[1]C-1'!BG71</f>
        <v>238</v>
      </c>
      <c r="D63" s="74">
        <f>+'[1]C-1'!BH71</f>
        <v>18</v>
      </c>
      <c r="E63" s="74">
        <f>+'[1]C-1'!BI71</f>
        <v>0</v>
      </c>
      <c r="F63" s="74">
        <f>+'[1]C-1'!BJ71</f>
        <v>172</v>
      </c>
      <c r="G63" s="74">
        <f>+'[1]C-1'!BK71</f>
        <v>39</v>
      </c>
      <c r="H63" s="74">
        <f t="shared" si="12"/>
        <v>1331</v>
      </c>
      <c r="I63" s="74">
        <f>'[1]C-1'!BM71</f>
        <v>1331</v>
      </c>
      <c r="J63" s="74">
        <f>'[1]C-1'!BN71</f>
        <v>0</v>
      </c>
      <c r="K63" s="74">
        <f>'[1]C-1'!BO71</f>
        <v>0</v>
      </c>
      <c r="L63" s="75">
        <f>'[1]C-1'!BP71</f>
        <v>0</v>
      </c>
    </row>
    <row r="64" spans="1:255" x14ac:dyDescent="0.25">
      <c r="A64" s="77"/>
      <c r="B64" s="69"/>
      <c r="C64" s="69"/>
      <c r="D64" s="69"/>
      <c r="E64" s="69"/>
      <c r="F64" s="69"/>
      <c r="G64" s="69"/>
      <c r="H64" s="69"/>
      <c r="I64" s="69"/>
      <c r="J64" s="69"/>
      <c r="K64" s="70"/>
      <c r="L64" s="55"/>
    </row>
    <row r="65" spans="1:12" x14ac:dyDescent="0.25">
      <c r="A65" s="72" t="s">
        <v>210</v>
      </c>
      <c r="B65" s="66">
        <f t="shared" ref="B65:I65" si="13">SUM(B66:B77)</f>
        <v>16194</v>
      </c>
      <c r="C65" s="66">
        <f t="shared" si="13"/>
        <v>3241</v>
      </c>
      <c r="D65" s="66">
        <f t="shared" si="13"/>
        <v>2271</v>
      </c>
      <c r="E65" s="66">
        <f t="shared" si="13"/>
        <v>4</v>
      </c>
      <c r="F65" s="66">
        <f t="shared" si="13"/>
        <v>4088</v>
      </c>
      <c r="G65" s="66">
        <f t="shared" si="13"/>
        <v>2413</v>
      </c>
      <c r="H65" s="66">
        <f t="shared" si="13"/>
        <v>15209</v>
      </c>
      <c r="I65" s="66">
        <f t="shared" si="13"/>
        <v>14950</v>
      </c>
      <c r="J65" s="66">
        <f>SUM(J66:J77)</f>
        <v>232</v>
      </c>
      <c r="K65" s="66">
        <f>SUM(K66:K77)</f>
        <v>27</v>
      </c>
      <c r="L65" s="67">
        <f>SUM(L66:L77)</f>
        <v>0</v>
      </c>
    </row>
    <row r="66" spans="1:12" x14ac:dyDescent="0.25">
      <c r="A66" s="73" t="s">
        <v>86</v>
      </c>
      <c r="B66" s="74">
        <f>+'[1]C-1'!BF74</f>
        <v>4035</v>
      </c>
      <c r="C66" s="74">
        <f>+'[1]C-1'!BG74</f>
        <v>778</v>
      </c>
      <c r="D66" s="74">
        <f>+'[1]C-1'!BH74</f>
        <v>233</v>
      </c>
      <c r="E66" s="74">
        <f>+'[1]C-1'!BI74</f>
        <v>3</v>
      </c>
      <c r="F66" s="74">
        <f>+'[1]C-1'!BJ74</f>
        <v>328</v>
      </c>
      <c r="G66" s="74">
        <f>+'[1]C-1'!BK74</f>
        <v>1356</v>
      </c>
      <c r="H66" s="74">
        <f t="shared" ref="H66:H77" si="14">B66+C66+D66+E66-F66-G66</f>
        <v>3365</v>
      </c>
      <c r="I66" s="74">
        <f>'[1]C-1'!BM74</f>
        <v>3324</v>
      </c>
      <c r="J66" s="74">
        <f>'[1]C-1'!BN74</f>
        <v>41</v>
      </c>
      <c r="K66" s="74">
        <f>'[1]C-1'!BO74</f>
        <v>0</v>
      </c>
      <c r="L66" s="75">
        <f>'[1]C-1'!BP74</f>
        <v>0</v>
      </c>
    </row>
    <row r="67" spans="1:12" x14ac:dyDescent="0.25">
      <c r="A67" s="73" t="s">
        <v>87</v>
      </c>
      <c r="B67" s="74">
        <f>+'[1]C-1'!BF75</f>
        <v>930</v>
      </c>
      <c r="C67" s="74">
        <f>+'[1]C-1'!BG75</f>
        <v>266</v>
      </c>
      <c r="D67" s="74">
        <f>+'[1]C-1'!BH75</f>
        <v>61</v>
      </c>
      <c r="E67" s="74">
        <f>+'[1]C-1'!BI75</f>
        <v>1</v>
      </c>
      <c r="F67" s="74">
        <f>+'[1]C-1'!BJ75</f>
        <v>175</v>
      </c>
      <c r="G67" s="74">
        <f>+'[1]C-1'!BK75</f>
        <v>182</v>
      </c>
      <c r="H67" s="74">
        <f t="shared" si="14"/>
        <v>901</v>
      </c>
      <c r="I67" s="74">
        <f>'[1]C-1'!BM75</f>
        <v>897</v>
      </c>
      <c r="J67" s="74">
        <f>'[1]C-1'!BN75</f>
        <v>1</v>
      </c>
      <c r="K67" s="74">
        <f>'[1]C-1'!BO75</f>
        <v>3</v>
      </c>
      <c r="L67" s="75">
        <f>'[1]C-1'!BP75</f>
        <v>0</v>
      </c>
    </row>
    <row r="68" spans="1:12" x14ac:dyDescent="0.25">
      <c r="A68" s="73" t="s">
        <v>88</v>
      </c>
      <c r="B68" s="74">
        <f>+'[1]C-1'!BF76</f>
        <v>796</v>
      </c>
      <c r="C68" s="74">
        <f>+'[1]C-1'!BG76</f>
        <v>177</v>
      </c>
      <c r="D68" s="74">
        <f>+'[1]C-1'!BH76</f>
        <v>97</v>
      </c>
      <c r="E68" s="74">
        <f>+'[1]C-1'!BI76</f>
        <v>0</v>
      </c>
      <c r="F68" s="74">
        <f>+'[1]C-1'!BJ76</f>
        <v>73</v>
      </c>
      <c r="G68" s="74">
        <f>+'[1]C-1'!BK76</f>
        <v>344</v>
      </c>
      <c r="H68" s="74">
        <f t="shared" si="14"/>
        <v>653</v>
      </c>
      <c r="I68" s="74">
        <f>'[1]C-1'!BM76</f>
        <v>653</v>
      </c>
      <c r="J68" s="74">
        <f>'[1]C-1'!BN76</f>
        <v>0</v>
      </c>
      <c r="K68" s="74">
        <f>'[1]C-1'!BO76</f>
        <v>0</v>
      </c>
      <c r="L68" s="75">
        <f>'[1]C-1'!BP76</f>
        <v>0</v>
      </c>
    </row>
    <row r="69" spans="1:12" x14ac:dyDescent="0.25">
      <c r="A69" s="73" t="s">
        <v>89</v>
      </c>
      <c r="B69" s="74">
        <f>+'[1]C-1'!BF77</f>
        <v>1643</v>
      </c>
      <c r="C69" s="74">
        <f>+'[1]C-1'!BG77</f>
        <v>298</v>
      </c>
      <c r="D69" s="74">
        <f>+'[1]C-1'!BH77</f>
        <v>158</v>
      </c>
      <c r="E69" s="74">
        <f>+'[1]C-1'!BI77</f>
        <v>0</v>
      </c>
      <c r="F69" s="74">
        <f>+'[1]C-1'!BJ77</f>
        <v>392</v>
      </c>
      <c r="G69" s="74">
        <f>+'[1]C-1'!BK77</f>
        <v>166</v>
      </c>
      <c r="H69" s="74">
        <f t="shared" si="14"/>
        <v>1541</v>
      </c>
      <c r="I69" s="74">
        <f>'[1]C-1'!BM77</f>
        <v>1541</v>
      </c>
      <c r="J69" s="74">
        <f>'[1]C-1'!BN77</f>
        <v>0</v>
      </c>
      <c r="K69" s="74">
        <f>'[1]C-1'!BO77</f>
        <v>0</v>
      </c>
      <c r="L69" s="75">
        <f>'[1]C-1'!BP77</f>
        <v>0</v>
      </c>
    </row>
    <row r="70" spans="1:12" x14ac:dyDescent="0.25">
      <c r="A70" s="73" t="s">
        <v>90</v>
      </c>
      <c r="B70" s="74">
        <f>+'[1]C-1'!BF78</f>
        <v>873</v>
      </c>
      <c r="C70" s="74">
        <f>+'[1]C-1'!BG78</f>
        <v>136</v>
      </c>
      <c r="D70" s="74">
        <f>+'[1]C-1'!BH78</f>
        <v>15</v>
      </c>
      <c r="E70" s="74">
        <f>+'[1]C-1'!BI78</f>
        <v>0</v>
      </c>
      <c r="F70" s="74">
        <f>+'[1]C-1'!BJ78</f>
        <v>147</v>
      </c>
      <c r="G70" s="74">
        <f>+'[1]C-1'!BK78</f>
        <v>0</v>
      </c>
      <c r="H70" s="74">
        <f t="shared" si="14"/>
        <v>877</v>
      </c>
      <c r="I70" s="74">
        <f>'[1]C-1'!BM78</f>
        <v>867</v>
      </c>
      <c r="J70" s="74">
        <f>'[1]C-1'!BN78</f>
        <v>10</v>
      </c>
      <c r="K70" s="74">
        <f>'[1]C-1'!BO78</f>
        <v>0</v>
      </c>
      <c r="L70" s="75">
        <f>'[1]C-1'!BP78</f>
        <v>0</v>
      </c>
    </row>
    <row r="71" spans="1:12" x14ac:dyDescent="0.25">
      <c r="A71" s="73" t="s">
        <v>91</v>
      </c>
      <c r="B71" s="74">
        <f>+'[1]C-1'!BF79</f>
        <v>639</v>
      </c>
      <c r="C71" s="74">
        <f>+'[1]C-1'!BG79</f>
        <v>141</v>
      </c>
      <c r="D71" s="74">
        <f>+'[1]C-1'!BH79</f>
        <v>38</v>
      </c>
      <c r="E71" s="74">
        <f>+'[1]C-1'!BI79</f>
        <v>0</v>
      </c>
      <c r="F71" s="74">
        <f>+'[1]C-1'!BJ79</f>
        <v>76</v>
      </c>
      <c r="G71" s="74">
        <f>+'[1]C-1'!BK79</f>
        <v>0</v>
      </c>
      <c r="H71" s="74">
        <f t="shared" si="14"/>
        <v>742</v>
      </c>
      <c r="I71" s="74">
        <f>'[1]C-1'!BM79</f>
        <v>742</v>
      </c>
      <c r="J71" s="74">
        <f>'[1]C-1'!BN79</f>
        <v>0</v>
      </c>
      <c r="K71" s="74">
        <f>'[1]C-1'!BO79</f>
        <v>0</v>
      </c>
      <c r="L71" s="75">
        <f>'[1]C-1'!BP79</f>
        <v>0</v>
      </c>
    </row>
    <row r="72" spans="1:12" x14ac:dyDescent="0.25">
      <c r="A72" s="73" t="s">
        <v>93</v>
      </c>
      <c r="B72" s="74">
        <f>+'[1]C-1'!BF82</f>
        <v>2761</v>
      </c>
      <c r="C72" s="74">
        <f>+'[1]C-1'!BG82</f>
        <v>430</v>
      </c>
      <c r="D72" s="74">
        <f>+'[1]C-1'!BH82</f>
        <v>1335</v>
      </c>
      <c r="E72" s="74">
        <f>+'[1]C-1'!BI82</f>
        <v>0</v>
      </c>
      <c r="F72" s="74">
        <f>+'[1]C-1'!BJ82</f>
        <v>1960</v>
      </c>
      <c r="G72" s="74">
        <f>+'[1]C-1'!BK82</f>
        <v>3</v>
      </c>
      <c r="H72" s="74">
        <f t="shared" si="14"/>
        <v>2563</v>
      </c>
      <c r="I72" s="74">
        <f>'[1]C-1'!BM82</f>
        <v>2518</v>
      </c>
      <c r="J72" s="74">
        <f>'[1]C-1'!BN82</f>
        <v>21</v>
      </c>
      <c r="K72" s="74">
        <f>'[1]C-1'!BO82</f>
        <v>24</v>
      </c>
      <c r="L72" s="75">
        <f>'[1]C-1'!BP82</f>
        <v>0</v>
      </c>
    </row>
    <row r="73" spans="1:12" x14ac:dyDescent="0.25">
      <c r="A73" s="73" t="s">
        <v>94</v>
      </c>
      <c r="B73" s="74">
        <f>+'[1]C-1'!BF83</f>
        <v>273</v>
      </c>
      <c r="C73" s="74">
        <f>+'[1]C-1'!BG83</f>
        <v>119</v>
      </c>
      <c r="D73" s="74">
        <f>+'[1]C-1'!BH83</f>
        <v>47</v>
      </c>
      <c r="E73" s="74">
        <f>+'[1]C-1'!BI83</f>
        <v>0</v>
      </c>
      <c r="F73" s="74">
        <f>+'[1]C-1'!BJ83</f>
        <v>144</v>
      </c>
      <c r="G73" s="74">
        <f>+'[1]C-1'!BK83</f>
        <v>45</v>
      </c>
      <c r="H73" s="74">
        <f t="shared" si="14"/>
        <v>250</v>
      </c>
      <c r="I73" s="74">
        <f>'[1]C-1'!BM83</f>
        <v>250</v>
      </c>
      <c r="J73" s="74">
        <f>'[1]C-1'!BN83</f>
        <v>0</v>
      </c>
      <c r="K73" s="74">
        <f>'[1]C-1'!BO83</f>
        <v>0</v>
      </c>
      <c r="L73" s="75">
        <f>'[1]C-1'!BP83</f>
        <v>0</v>
      </c>
    </row>
    <row r="74" spans="1:12" x14ac:dyDescent="0.25">
      <c r="A74" s="76" t="s">
        <v>95</v>
      </c>
      <c r="B74" s="74">
        <f>+'[1]C-1'!BF84</f>
        <v>1852</v>
      </c>
      <c r="C74" s="74">
        <f>+'[1]C-1'!BG84</f>
        <v>457</v>
      </c>
      <c r="D74" s="74">
        <f>+'[1]C-1'!BH84</f>
        <v>164</v>
      </c>
      <c r="E74" s="74">
        <f>+'[1]C-1'!BI84</f>
        <v>0</v>
      </c>
      <c r="F74" s="74">
        <f>+'[1]C-1'!BJ84</f>
        <v>392</v>
      </c>
      <c r="G74" s="74">
        <f>+'[1]C-1'!BK84</f>
        <v>191</v>
      </c>
      <c r="H74" s="74">
        <f t="shared" si="14"/>
        <v>1890</v>
      </c>
      <c r="I74" s="74">
        <f>'[1]C-1'!BM84</f>
        <v>1731</v>
      </c>
      <c r="J74" s="74">
        <f>'[1]C-1'!BN84</f>
        <v>159</v>
      </c>
      <c r="K74" s="74">
        <f>'[1]C-1'!BO84</f>
        <v>0</v>
      </c>
      <c r="L74" s="75">
        <f>'[1]C-1'!BP84</f>
        <v>0</v>
      </c>
    </row>
    <row r="75" spans="1:12" x14ac:dyDescent="0.25">
      <c r="A75" s="73" t="s">
        <v>96</v>
      </c>
      <c r="B75" s="74">
        <f>+'[1]C-1'!BF85</f>
        <v>1647</v>
      </c>
      <c r="C75" s="74">
        <f>+'[1]C-1'!BG85</f>
        <v>281</v>
      </c>
      <c r="D75" s="74">
        <f>+'[1]C-1'!BH85</f>
        <v>24</v>
      </c>
      <c r="E75" s="74">
        <f>+'[1]C-1'!BI85</f>
        <v>0</v>
      </c>
      <c r="F75" s="74">
        <f>+'[1]C-1'!BJ85</f>
        <v>302</v>
      </c>
      <c r="G75" s="74">
        <f>+'[1]C-1'!BK85</f>
        <v>0</v>
      </c>
      <c r="H75" s="74">
        <f t="shared" si="14"/>
        <v>1650</v>
      </c>
      <c r="I75" s="74">
        <f>'[1]C-1'!BM85</f>
        <v>1650</v>
      </c>
      <c r="J75" s="74">
        <f>'[1]C-1'!BN85</f>
        <v>0</v>
      </c>
      <c r="K75" s="74">
        <f>'[1]C-1'!BO85</f>
        <v>0</v>
      </c>
      <c r="L75" s="75">
        <f>'[1]C-1'!BP85</f>
        <v>0</v>
      </c>
    </row>
    <row r="76" spans="1:12" x14ac:dyDescent="0.25">
      <c r="A76" s="73" t="s">
        <v>97</v>
      </c>
      <c r="B76" s="74">
        <f>+'[1]C-1'!BF86</f>
        <v>200</v>
      </c>
      <c r="C76" s="74">
        <f>+'[1]C-1'!BG86</f>
        <v>40</v>
      </c>
      <c r="D76" s="74">
        <f>+'[1]C-1'!BH86</f>
        <v>42</v>
      </c>
      <c r="E76" s="74">
        <f>+'[1]C-1'!BI86</f>
        <v>0</v>
      </c>
      <c r="F76" s="74">
        <f>+'[1]C-1'!BJ86</f>
        <v>40</v>
      </c>
      <c r="G76" s="74">
        <f>+'[1]C-1'!BK86</f>
        <v>0</v>
      </c>
      <c r="H76" s="74">
        <f t="shared" si="14"/>
        <v>242</v>
      </c>
      <c r="I76" s="74">
        <f>'[1]C-1'!BM86</f>
        <v>242</v>
      </c>
      <c r="J76" s="74">
        <f>'[1]C-1'!BN86</f>
        <v>0</v>
      </c>
      <c r="K76" s="74">
        <f>'[1]C-1'!BO86</f>
        <v>0</v>
      </c>
      <c r="L76" s="75">
        <f>'[1]C-1'!BP86</f>
        <v>0</v>
      </c>
    </row>
    <row r="77" spans="1:12" x14ac:dyDescent="0.25">
      <c r="A77" s="73" t="s">
        <v>98</v>
      </c>
      <c r="B77" s="74">
        <f>+'[1]C-1'!BF87</f>
        <v>545</v>
      </c>
      <c r="C77" s="74">
        <f>+'[1]C-1'!BG87</f>
        <v>118</v>
      </c>
      <c r="D77" s="74">
        <f>+'[1]C-1'!BH87</f>
        <v>57</v>
      </c>
      <c r="E77" s="74">
        <f>+'[1]C-1'!BI87</f>
        <v>0</v>
      </c>
      <c r="F77" s="74">
        <f>+'[1]C-1'!BJ87</f>
        <v>59</v>
      </c>
      <c r="G77" s="74">
        <f>+'[1]C-1'!BK87</f>
        <v>126</v>
      </c>
      <c r="H77" s="74">
        <f t="shared" si="14"/>
        <v>535</v>
      </c>
      <c r="I77" s="74">
        <f>'[1]C-1'!BM87</f>
        <v>535</v>
      </c>
      <c r="J77" s="74">
        <f>'[1]C-1'!BN87</f>
        <v>0</v>
      </c>
      <c r="K77" s="74">
        <f>'[1]C-1'!BO87</f>
        <v>0</v>
      </c>
      <c r="L77" s="75">
        <f>'[1]C-1'!BP87</f>
        <v>0</v>
      </c>
    </row>
    <row r="78" spans="1:12" x14ac:dyDescent="0.25">
      <c r="A78" s="77"/>
      <c r="B78" s="74"/>
      <c r="C78" s="74"/>
      <c r="D78" s="74"/>
      <c r="E78" s="74"/>
      <c r="F78" s="74"/>
      <c r="G78" s="74"/>
      <c r="H78" s="74"/>
      <c r="I78" s="74"/>
      <c r="J78" s="74"/>
      <c r="K78" s="70"/>
      <c r="L78" s="55"/>
    </row>
    <row r="79" spans="1:12" x14ac:dyDescent="0.25">
      <c r="A79" s="72" t="s">
        <v>211</v>
      </c>
      <c r="B79" s="66">
        <f t="shared" ref="B79:I79" si="15">SUM(B80:B93)</f>
        <v>16444</v>
      </c>
      <c r="C79" s="66">
        <f t="shared" si="15"/>
        <v>4460</v>
      </c>
      <c r="D79" s="66">
        <f t="shared" si="15"/>
        <v>3889</v>
      </c>
      <c r="E79" s="66">
        <f t="shared" si="15"/>
        <v>4</v>
      </c>
      <c r="F79" s="66">
        <f t="shared" si="15"/>
        <v>4673</v>
      </c>
      <c r="G79" s="66">
        <f t="shared" si="15"/>
        <v>2801</v>
      </c>
      <c r="H79" s="66">
        <f t="shared" si="15"/>
        <v>17323</v>
      </c>
      <c r="I79" s="66">
        <f t="shared" si="15"/>
        <v>17161</v>
      </c>
      <c r="J79" s="66">
        <f>SUM(J80:J93)</f>
        <v>107</v>
      </c>
      <c r="K79" s="66">
        <f>SUM(K80:K93)</f>
        <v>55</v>
      </c>
      <c r="L79" s="67">
        <f>SUM(L80:L93)</f>
        <v>0</v>
      </c>
    </row>
    <row r="80" spans="1:12" x14ac:dyDescent="0.25">
      <c r="A80" s="76" t="s">
        <v>100</v>
      </c>
      <c r="B80" s="74">
        <f>+'[1]C-1'!BF90</f>
        <v>4636</v>
      </c>
      <c r="C80" s="74">
        <f>+'[1]C-1'!BG90</f>
        <v>1082</v>
      </c>
      <c r="D80" s="74">
        <f>+'[1]C-1'!BH90</f>
        <v>1093</v>
      </c>
      <c r="E80" s="74">
        <f>+'[1]C-1'!BI90</f>
        <v>3</v>
      </c>
      <c r="F80" s="74">
        <f>+'[1]C-1'!BJ90</f>
        <v>1031</v>
      </c>
      <c r="G80" s="74">
        <f>+'[1]C-1'!BK90</f>
        <v>916</v>
      </c>
      <c r="H80" s="74">
        <f t="shared" ref="H80:H93" si="16">B80+C80+D80+E80-F80-G80</f>
        <v>4867</v>
      </c>
      <c r="I80" s="74">
        <f>'[1]C-1'!BM90</f>
        <v>4827</v>
      </c>
      <c r="J80" s="74">
        <f>'[1]C-1'!BN90</f>
        <v>4</v>
      </c>
      <c r="K80" s="74">
        <f>'[1]C-1'!BO90</f>
        <v>36</v>
      </c>
      <c r="L80" s="75">
        <f>'[1]C-1'!BP90</f>
        <v>0</v>
      </c>
    </row>
    <row r="81" spans="1:12" x14ac:dyDescent="0.25">
      <c r="A81" s="73" t="s">
        <v>101</v>
      </c>
      <c r="B81" s="74">
        <f>+'[1]C-1'!BF91</f>
        <v>1236</v>
      </c>
      <c r="C81" s="74">
        <f>+'[1]C-1'!BG91</f>
        <v>341</v>
      </c>
      <c r="D81" s="74">
        <f>+'[1]C-1'!BH91</f>
        <v>261</v>
      </c>
      <c r="E81" s="74">
        <f>+'[1]C-1'!BI91</f>
        <v>0</v>
      </c>
      <c r="F81" s="74">
        <f>+'[1]C-1'!BJ91</f>
        <v>256</v>
      </c>
      <c r="G81" s="74">
        <f>+'[1]C-1'!BK91</f>
        <v>75</v>
      </c>
      <c r="H81" s="74">
        <f t="shared" si="16"/>
        <v>1507</v>
      </c>
      <c r="I81" s="74">
        <f>'[1]C-1'!BM91</f>
        <v>1507</v>
      </c>
      <c r="J81" s="74">
        <f>'[1]C-1'!BN91</f>
        <v>0</v>
      </c>
      <c r="K81" s="74">
        <f>'[1]C-1'!BO91</f>
        <v>0</v>
      </c>
      <c r="L81" s="75">
        <f>'[1]C-1'!BP91</f>
        <v>0</v>
      </c>
    </row>
    <row r="82" spans="1:12" x14ac:dyDescent="0.25">
      <c r="A82" s="73" t="s">
        <v>102</v>
      </c>
      <c r="B82" s="74">
        <f>+'[1]C-1'!BF92</f>
        <v>865</v>
      </c>
      <c r="C82" s="74">
        <f>+'[1]C-1'!BG92</f>
        <v>141</v>
      </c>
      <c r="D82" s="74">
        <f>+'[1]C-1'!BH92</f>
        <v>77</v>
      </c>
      <c r="E82" s="74">
        <f>+'[1]C-1'!BI92</f>
        <v>0</v>
      </c>
      <c r="F82" s="74">
        <f>+'[1]C-1'!BJ92</f>
        <v>179</v>
      </c>
      <c r="G82" s="74">
        <f>+'[1]C-1'!BK92</f>
        <v>0</v>
      </c>
      <c r="H82" s="74">
        <f t="shared" si="16"/>
        <v>904</v>
      </c>
      <c r="I82" s="74">
        <f>'[1]C-1'!BM92</f>
        <v>904</v>
      </c>
      <c r="J82" s="74">
        <f>'[1]C-1'!BN92</f>
        <v>0</v>
      </c>
      <c r="K82" s="74">
        <f>'[1]C-1'!BO92</f>
        <v>0</v>
      </c>
      <c r="L82" s="75">
        <f>'[1]C-1'!BP92</f>
        <v>0</v>
      </c>
    </row>
    <row r="83" spans="1:12" x14ac:dyDescent="0.25">
      <c r="A83" s="73" t="s">
        <v>103</v>
      </c>
      <c r="B83" s="74">
        <f>+'[1]C-1'!BF93</f>
        <v>764</v>
      </c>
      <c r="C83" s="74">
        <f>+'[1]C-1'!BG93</f>
        <v>225</v>
      </c>
      <c r="D83" s="74">
        <f>+'[1]C-1'!BH93</f>
        <v>102</v>
      </c>
      <c r="E83" s="74">
        <f>+'[1]C-1'!BI93</f>
        <v>0</v>
      </c>
      <c r="F83" s="74">
        <f>+'[1]C-1'!BJ93</f>
        <v>146</v>
      </c>
      <c r="G83" s="74">
        <f>+'[1]C-1'!BK93</f>
        <v>261</v>
      </c>
      <c r="H83" s="74">
        <f t="shared" si="16"/>
        <v>684</v>
      </c>
      <c r="I83" s="74">
        <f>'[1]C-1'!BM93</f>
        <v>682</v>
      </c>
      <c r="J83" s="74">
        <f>'[1]C-1'!BN93</f>
        <v>2</v>
      </c>
      <c r="K83" s="74">
        <f>'[1]C-1'!BO93</f>
        <v>0</v>
      </c>
      <c r="L83" s="75">
        <f>'[1]C-1'!BP93</f>
        <v>0</v>
      </c>
    </row>
    <row r="84" spans="1:12" x14ac:dyDescent="0.25">
      <c r="A84" s="73" t="s">
        <v>104</v>
      </c>
      <c r="B84" s="74">
        <f>+'[1]C-1'!BF94</f>
        <v>570</v>
      </c>
      <c r="C84" s="74">
        <f>+'[1]C-1'!BG94</f>
        <v>113</v>
      </c>
      <c r="D84" s="74">
        <f>+'[1]C-1'!BH94</f>
        <v>108</v>
      </c>
      <c r="E84" s="74">
        <f>+'[1]C-1'!BI94</f>
        <v>0</v>
      </c>
      <c r="F84" s="74">
        <f>+'[1]C-1'!BJ94</f>
        <v>131</v>
      </c>
      <c r="G84" s="74">
        <f>+'[1]C-1'!BK94</f>
        <v>221</v>
      </c>
      <c r="H84" s="74">
        <f t="shared" si="16"/>
        <v>439</v>
      </c>
      <c r="I84" s="74">
        <f>'[1]C-1'!BM94</f>
        <v>426</v>
      </c>
      <c r="J84" s="74">
        <f>'[1]C-1'!BN94</f>
        <v>13</v>
      </c>
      <c r="K84" s="74">
        <f>'[1]C-1'!BO94</f>
        <v>0</v>
      </c>
      <c r="L84" s="75">
        <f>'[1]C-1'!BP94</f>
        <v>0</v>
      </c>
    </row>
    <row r="85" spans="1:12" x14ac:dyDescent="0.25">
      <c r="A85" s="73" t="s">
        <v>105</v>
      </c>
      <c r="B85" s="74">
        <f>+'[1]C-1'!BF95</f>
        <v>1061</v>
      </c>
      <c r="C85" s="74">
        <f>+'[1]C-1'!BG95</f>
        <v>352</v>
      </c>
      <c r="D85" s="74">
        <f>+'[1]C-1'!BH95</f>
        <v>113</v>
      </c>
      <c r="E85" s="74">
        <f>+'[1]C-1'!BI95</f>
        <v>0</v>
      </c>
      <c r="F85" s="74">
        <f>+'[1]C-1'!BJ95</f>
        <v>433</v>
      </c>
      <c r="G85" s="74">
        <f>+'[1]C-1'!BK95</f>
        <v>12</v>
      </c>
      <c r="H85" s="74">
        <f t="shared" si="16"/>
        <v>1081</v>
      </c>
      <c r="I85" s="74">
        <f>'[1]C-1'!BM95</f>
        <v>1081</v>
      </c>
      <c r="J85" s="74">
        <f>'[1]C-1'!BN95</f>
        <v>0</v>
      </c>
      <c r="K85" s="74">
        <f>'[1]C-1'!BO95</f>
        <v>0</v>
      </c>
      <c r="L85" s="75">
        <f>'[1]C-1'!BP95</f>
        <v>0</v>
      </c>
    </row>
    <row r="86" spans="1:12" x14ac:dyDescent="0.25">
      <c r="A86" s="73" t="s">
        <v>106</v>
      </c>
      <c r="B86" s="74">
        <f>+'[1]C-1'!BF96</f>
        <v>635</v>
      </c>
      <c r="C86" s="74">
        <f>+'[1]C-1'!BG96</f>
        <v>250</v>
      </c>
      <c r="D86" s="74">
        <f>+'[1]C-1'!BH96</f>
        <v>93</v>
      </c>
      <c r="E86" s="74">
        <f>+'[1]C-1'!BI96</f>
        <v>0</v>
      </c>
      <c r="F86" s="74">
        <f>+'[1]C-1'!BJ96</f>
        <v>155</v>
      </c>
      <c r="G86" s="74">
        <f>+'[1]C-1'!BK96</f>
        <v>64</v>
      </c>
      <c r="H86" s="74">
        <f t="shared" si="16"/>
        <v>759</v>
      </c>
      <c r="I86" s="74">
        <f>'[1]C-1'!BM96</f>
        <v>759</v>
      </c>
      <c r="J86" s="74">
        <f>'[1]C-1'!BN96</f>
        <v>0</v>
      </c>
      <c r="K86" s="74">
        <f>'[1]C-1'!BO96</f>
        <v>0</v>
      </c>
      <c r="L86" s="75">
        <f>'[1]C-1'!BP96</f>
        <v>0</v>
      </c>
    </row>
    <row r="87" spans="1:12" x14ac:dyDescent="0.25">
      <c r="A87" s="73" t="s">
        <v>107</v>
      </c>
      <c r="B87" s="74">
        <f>+'[1]C-1'!BF97</f>
        <v>123</v>
      </c>
      <c r="C87" s="74">
        <f>+'[1]C-1'!BG97</f>
        <v>62</v>
      </c>
      <c r="D87" s="74">
        <f>+'[1]C-1'!BH97</f>
        <v>4</v>
      </c>
      <c r="E87" s="74">
        <f>+'[1]C-1'!BI97</f>
        <v>0</v>
      </c>
      <c r="F87" s="74">
        <f>+'[1]C-1'!BJ97</f>
        <v>27</v>
      </c>
      <c r="G87" s="74">
        <f>+'[1]C-1'!BK97</f>
        <v>9</v>
      </c>
      <c r="H87" s="74">
        <f t="shared" si="16"/>
        <v>153</v>
      </c>
      <c r="I87" s="74">
        <f>'[1]C-1'!BM97</f>
        <v>152</v>
      </c>
      <c r="J87" s="74">
        <f>'[1]C-1'!BN97</f>
        <v>1</v>
      </c>
      <c r="K87" s="74">
        <f>'[1]C-1'!BO97</f>
        <v>0</v>
      </c>
      <c r="L87" s="75">
        <f>'[1]C-1'!BP97</f>
        <v>0</v>
      </c>
    </row>
    <row r="88" spans="1:12" x14ac:dyDescent="0.25">
      <c r="A88" s="73" t="s">
        <v>110</v>
      </c>
      <c r="B88" s="74">
        <f>+'[1]C-1'!BF101</f>
        <v>1327</v>
      </c>
      <c r="C88" s="74">
        <f>+'[1]C-1'!BG101</f>
        <v>379</v>
      </c>
      <c r="D88" s="74">
        <f>+'[1]C-1'!BH101</f>
        <v>206</v>
      </c>
      <c r="E88" s="74">
        <f>+'[1]C-1'!BI101</f>
        <v>0</v>
      </c>
      <c r="F88" s="74">
        <f>+'[1]C-1'!BJ101</f>
        <v>247</v>
      </c>
      <c r="G88" s="74">
        <f>+'[1]C-1'!BK101</f>
        <v>232</v>
      </c>
      <c r="H88" s="74">
        <f t="shared" si="16"/>
        <v>1433</v>
      </c>
      <c r="I88" s="74">
        <f>'[1]C-1'!BM101</f>
        <v>1433</v>
      </c>
      <c r="J88" s="74">
        <f>'[1]C-1'!BN101</f>
        <v>0</v>
      </c>
      <c r="K88" s="74">
        <f>'[1]C-1'!BO101</f>
        <v>0</v>
      </c>
      <c r="L88" s="75">
        <f>'[1]C-1'!BP101</f>
        <v>0</v>
      </c>
    </row>
    <row r="89" spans="1:12" x14ac:dyDescent="0.25">
      <c r="A89" s="73" t="s">
        <v>112</v>
      </c>
      <c r="B89" s="74">
        <f>+'[1]C-1'!BF104</f>
        <v>1172</v>
      </c>
      <c r="C89" s="74">
        <f>+'[1]C-1'!BG104</f>
        <v>257</v>
      </c>
      <c r="D89" s="74">
        <f>+'[1]C-1'!BH104</f>
        <v>465</v>
      </c>
      <c r="E89" s="74">
        <f>+'[1]C-1'!BI104</f>
        <v>0</v>
      </c>
      <c r="F89" s="74">
        <f>+'[1]C-1'!BJ104</f>
        <v>589</v>
      </c>
      <c r="G89" s="74">
        <f>+'[1]C-1'!BK104</f>
        <v>268</v>
      </c>
      <c r="H89" s="74">
        <f t="shared" si="16"/>
        <v>1037</v>
      </c>
      <c r="I89" s="74">
        <f>'[1]C-1'!BM104</f>
        <v>990</v>
      </c>
      <c r="J89" s="74">
        <f>'[1]C-1'!BN104</f>
        <v>46</v>
      </c>
      <c r="K89" s="74">
        <f>'[1]C-1'!BO104</f>
        <v>1</v>
      </c>
      <c r="L89" s="75">
        <f>'[1]C-1'!BP104</f>
        <v>0</v>
      </c>
    </row>
    <row r="90" spans="1:12" x14ac:dyDescent="0.25">
      <c r="A90" s="73" t="s">
        <v>113</v>
      </c>
      <c r="B90" s="74">
        <f>+'[1]C-1'!BF105</f>
        <v>959</v>
      </c>
      <c r="C90" s="74">
        <f>+'[1]C-1'!BG105</f>
        <v>295</v>
      </c>
      <c r="D90" s="74">
        <f>+'[1]C-1'!BH105</f>
        <v>233</v>
      </c>
      <c r="E90" s="74">
        <f>+'[1]C-1'!BI105</f>
        <v>0</v>
      </c>
      <c r="F90" s="74">
        <f>+'[1]C-1'!BJ105</f>
        <v>259</v>
      </c>
      <c r="G90" s="74">
        <f>+'[1]C-1'!BK105</f>
        <v>226</v>
      </c>
      <c r="H90" s="74">
        <f t="shared" si="16"/>
        <v>1002</v>
      </c>
      <c r="I90" s="74">
        <f>'[1]C-1'!BM105</f>
        <v>985</v>
      </c>
      <c r="J90" s="74">
        <f>'[1]C-1'!BN105</f>
        <v>11</v>
      </c>
      <c r="K90" s="74">
        <f>'[1]C-1'!BO105</f>
        <v>6</v>
      </c>
      <c r="L90" s="75">
        <f>'[1]C-1'!BP105</f>
        <v>0</v>
      </c>
    </row>
    <row r="91" spans="1:12" x14ac:dyDescent="0.25">
      <c r="A91" s="73" t="s">
        <v>114</v>
      </c>
      <c r="B91" s="74">
        <f>+'[1]C-1'!BF106</f>
        <v>1954</v>
      </c>
      <c r="C91" s="74">
        <f>+'[1]C-1'!BG106</f>
        <v>457</v>
      </c>
      <c r="D91" s="74">
        <f>+'[1]C-1'!BH106</f>
        <v>648</v>
      </c>
      <c r="E91" s="74">
        <f>+'[1]C-1'!BI106</f>
        <v>0</v>
      </c>
      <c r="F91" s="74">
        <f>+'[1]C-1'!BJ106</f>
        <v>767</v>
      </c>
      <c r="G91" s="74">
        <f>+'[1]C-1'!BK106</f>
        <v>310</v>
      </c>
      <c r="H91" s="74">
        <f t="shared" si="16"/>
        <v>1982</v>
      </c>
      <c r="I91" s="74">
        <f>'[1]C-1'!BM106</f>
        <v>1953</v>
      </c>
      <c r="J91" s="74">
        <f>'[1]C-1'!BN106</f>
        <v>18</v>
      </c>
      <c r="K91" s="74">
        <f>'[1]C-1'!BO106</f>
        <v>11</v>
      </c>
      <c r="L91" s="75">
        <f>'[1]C-1'!BP106</f>
        <v>0</v>
      </c>
    </row>
    <row r="92" spans="1:12" x14ac:dyDescent="0.25">
      <c r="A92" s="73" t="s">
        <v>115</v>
      </c>
      <c r="B92" s="74">
        <f>+'[1]C-1'!BF107</f>
        <v>754</v>
      </c>
      <c r="C92" s="74">
        <f>+'[1]C-1'!BG107</f>
        <v>353</v>
      </c>
      <c r="D92" s="74">
        <f>+'[1]C-1'!BH107</f>
        <v>453</v>
      </c>
      <c r="E92" s="74">
        <f>+'[1]C-1'!BI107</f>
        <v>0</v>
      </c>
      <c r="F92" s="74">
        <f>+'[1]C-1'!BJ107</f>
        <v>374</v>
      </c>
      <c r="G92" s="74">
        <f>+'[1]C-1'!BK107</f>
        <v>207</v>
      </c>
      <c r="H92" s="74">
        <f t="shared" si="16"/>
        <v>979</v>
      </c>
      <c r="I92" s="74">
        <f>'[1]C-1'!BM107</f>
        <v>978</v>
      </c>
      <c r="J92" s="74">
        <f>'[1]C-1'!BN107</f>
        <v>1</v>
      </c>
      <c r="K92" s="74">
        <f>'[1]C-1'!BO107</f>
        <v>0</v>
      </c>
      <c r="L92" s="75">
        <f>'[1]C-1'!BP107</f>
        <v>0</v>
      </c>
    </row>
    <row r="93" spans="1:12" x14ac:dyDescent="0.25">
      <c r="A93" s="73" t="s">
        <v>116</v>
      </c>
      <c r="B93" s="74">
        <f>+'[1]C-1'!BF108</f>
        <v>388</v>
      </c>
      <c r="C93" s="74">
        <f>+'[1]C-1'!BG108</f>
        <v>153</v>
      </c>
      <c r="D93" s="74">
        <f>+'[1]C-1'!BH108</f>
        <v>33</v>
      </c>
      <c r="E93" s="74">
        <f>+'[1]C-1'!BI108</f>
        <v>1</v>
      </c>
      <c r="F93" s="74">
        <f>+'[1]C-1'!BJ108</f>
        <v>79</v>
      </c>
      <c r="G93" s="74">
        <f>+'[1]C-1'!BK108</f>
        <v>0</v>
      </c>
      <c r="H93" s="74">
        <f t="shared" si="16"/>
        <v>496</v>
      </c>
      <c r="I93" s="74">
        <f>'[1]C-1'!BM108</f>
        <v>484</v>
      </c>
      <c r="J93" s="74">
        <f>'[1]C-1'!BN108</f>
        <v>11</v>
      </c>
      <c r="K93" s="74">
        <f>'[1]C-1'!BO108</f>
        <v>1</v>
      </c>
      <c r="L93" s="75">
        <f>'[1]C-1'!BP108</f>
        <v>0</v>
      </c>
    </row>
    <row r="94" spans="1:12" x14ac:dyDescent="0.25">
      <c r="A94" s="77"/>
      <c r="B94" s="69"/>
      <c r="C94" s="69"/>
      <c r="D94" s="69"/>
      <c r="E94" s="69"/>
      <c r="F94" s="69"/>
      <c r="G94" s="69"/>
      <c r="H94" s="69"/>
      <c r="I94" s="69"/>
      <c r="J94" s="69"/>
      <c r="K94" s="70"/>
      <c r="L94" s="55"/>
    </row>
    <row r="95" spans="1:12" x14ac:dyDescent="0.25">
      <c r="A95" s="72" t="s">
        <v>212</v>
      </c>
      <c r="B95" s="66">
        <f t="shared" ref="B95:I95" si="17">SUM(B96:B101)</f>
        <v>19798</v>
      </c>
      <c r="C95" s="66">
        <f t="shared" si="17"/>
        <v>4621</v>
      </c>
      <c r="D95" s="66">
        <f t="shared" si="17"/>
        <v>3211</v>
      </c>
      <c r="E95" s="66">
        <f t="shared" si="17"/>
        <v>6</v>
      </c>
      <c r="F95" s="66">
        <f t="shared" si="17"/>
        <v>3665</v>
      </c>
      <c r="G95" s="66">
        <f t="shared" si="17"/>
        <v>3782</v>
      </c>
      <c r="H95" s="66">
        <f t="shared" si="17"/>
        <v>20189</v>
      </c>
      <c r="I95" s="66">
        <f t="shared" si="17"/>
        <v>19274</v>
      </c>
      <c r="J95" s="66">
        <f>SUM(J96:J101)</f>
        <v>893</v>
      </c>
      <c r="K95" s="66">
        <f>SUM(K96:K101)</f>
        <v>22</v>
      </c>
      <c r="L95" s="67">
        <f>SUM(L96:L101)</f>
        <v>0</v>
      </c>
    </row>
    <row r="96" spans="1:12" x14ac:dyDescent="0.25">
      <c r="A96" s="73" t="s">
        <v>118</v>
      </c>
      <c r="B96" s="74">
        <f>+'[1]C-1'!BF111</f>
        <v>5473</v>
      </c>
      <c r="C96" s="74">
        <f>+'[1]C-1'!BG111</f>
        <v>1065</v>
      </c>
      <c r="D96" s="74">
        <f>+'[1]C-1'!BH111</f>
        <v>573</v>
      </c>
      <c r="E96" s="74">
        <f>+'[1]C-1'!BI111</f>
        <v>3</v>
      </c>
      <c r="F96" s="74">
        <f>+'[1]C-1'!BJ111</f>
        <v>734</v>
      </c>
      <c r="G96" s="74">
        <f>+'[1]C-1'!BK111</f>
        <v>1406</v>
      </c>
      <c r="H96" s="74">
        <f t="shared" ref="H96:H101" si="18">B96+C96+D96+E96-F96-G96</f>
        <v>4974</v>
      </c>
      <c r="I96" s="74">
        <f>'[1]C-1'!BM111</f>
        <v>4858</v>
      </c>
      <c r="J96" s="74">
        <f>'[1]C-1'!BN111</f>
        <v>114</v>
      </c>
      <c r="K96" s="74">
        <f>'[1]C-1'!BO111</f>
        <v>2</v>
      </c>
      <c r="L96" s="75">
        <f>'[1]C-1'!BP111</f>
        <v>0</v>
      </c>
    </row>
    <row r="97" spans="1:12" x14ac:dyDescent="0.25">
      <c r="A97" s="73" t="s">
        <v>119</v>
      </c>
      <c r="B97" s="74">
        <f>+'[1]C-1'!BF112</f>
        <v>854</v>
      </c>
      <c r="C97" s="74">
        <f>+'[1]C-1'!BG112</f>
        <v>443</v>
      </c>
      <c r="D97" s="74">
        <f>+'[1]C-1'!BH112</f>
        <v>66</v>
      </c>
      <c r="E97" s="74">
        <f>+'[1]C-1'!BI112</f>
        <v>0</v>
      </c>
      <c r="F97" s="74">
        <f>+'[1]C-1'!BJ112</f>
        <v>137</v>
      </c>
      <c r="G97" s="74">
        <f>+'[1]C-1'!BK112</f>
        <v>168</v>
      </c>
      <c r="H97" s="74">
        <f t="shared" si="18"/>
        <v>1058</v>
      </c>
      <c r="I97" s="74">
        <f>'[1]C-1'!BM112</f>
        <v>1055</v>
      </c>
      <c r="J97" s="74">
        <f>'[1]C-1'!BN112</f>
        <v>1</v>
      </c>
      <c r="K97" s="74">
        <f>'[1]C-1'!BO112</f>
        <v>2</v>
      </c>
      <c r="L97" s="75">
        <f>'[1]C-1'!BP112</f>
        <v>0</v>
      </c>
    </row>
    <row r="98" spans="1:12" x14ac:dyDescent="0.25">
      <c r="A98" s="73" t="s">
        <v>120</v>
      </c>
      <c r="B98" s="74">
        <f>+'[1]C-1'!BF113</f>
        <v>1904</v>
      </c>
      <c r="C98" s="74">
        <f>+'[1]C-1'!BG113</f>
        <v>492</v>
      </c>
      <c r="D98" s="74">
        <f>+'[1]C-1'!BH113</f>
        <v>138</v>
      </c>
      <c r="E98" s="74">
        <f>+'[1]C-1'!BI113</f>
        <v>0</v>
      </c>
      <c r="F98" s="74">
        <f>+'[1]C-1'!BJ113</f>
        <v>269</v>
      </c>
      <c r="G98" s="74">
        <f>+'[1]C-1'!BK113</f>
        <v>202</v>
      </c>
      <c r="H98" s="74">
        <f t="shared" si="18"/>
        <v>2063</v>
      </c>
      <c r="I98" s="74">
        <f>'[1]C-1'!BM113</f>
        <v>2058</v>
      </c>
      <c r="J98" s="74">
        <f>'[1]C-1'!BN113</f>
        <v>2</v>
      </c>
      <c r="K98" s="74">
        <f>'[1]C-1'!BO113</f>
        <v>3</v>
      </c>
      <c r="L98" s="75">
        <f>'[1]C-1'!BP113</f>
        <v>0</v>
      </c>
    </row>
    <row r="99" spans="1:12" x14ac:dyDescent="0.25">
      <c r="A99" s="76" t="s">
        <v>122</v>
      </c>
      <c r="B99" s="74">
        <f>+'[1]C-1'!BF116</f>
        <v>6252</v>
      </c>
      <c r="C99" s="74">
        <f>+'[1]C-1'!BG116</f>
        <v>1371</v>
      </c>
      <c r="D99" s="74">
        <f>+'[1]C-1'!BH116</f>
        <v>776</v>
      </c>
      <c r="E99" s="74">
        <f>+'[1]C-1'!BI116</f>
        <v>3</v>
      </c>
      <c r="F99" s="74">
        <f>+'[1]C-1'!BJ116</f>
        <v>1163</v>
      </c>
      <c r="G99" s="74">
        <f>+'[1]C-1'!BK116</f>
        <v>24</v>
      </c>
      <c r="H99" s="74">
        <f t="shared" si="18"/>
        <v>7215</v>
      </c>
      <c r="I99" s="74">
        <f>'[1]C-1'!BM116</f>
        <v>6436</v>
      </c>
      <c r="J99" s="74">
        <f>'[1]C-1'!BN116</f>
        <v>775</v>
      </c>
      <c r="K99" s="74">
        <f>'[1]C-1'!BO116</f>
        <v>4</v>
      </c>
      <c r="L99" s="75">
        <f>'[1]C-1'!BP116</f>
        <v>0</v>
      </c>
    </row>
    <row r="100" spans="1:12" x14ac:dyDescent="0.25">
      <c r="A100" s="73" t="s">
        <v>123</v>
      </c>
      <c r="B100" s="74">
        <f>+'[1]C-1'!BF117</f>
        <v>1521</v>
      </c>
      <c r="C100" s="74">
        <f>+'[1]C-1'!BG117</f>
        <v>589</v>
      </c>
      <c r="D100" s="74">
        <f>+'[1]C-1'!BH117</f>
        <v>861</v>
      </c>
      <c r="E100" s="74">
        <f>+'[1]C-1'!BI117</f>
        <v>0</v>
      </c>
      <c r="F100" s="74">
        <f>+'[1]C-1'!BJ117</f>
        <v>368</v>
      </c>
      <c r="G100" s="74">
        <f>+'[1]C-1'!BK117</f>
        <v>1020</v>
      </c>
      <c r="H100" s="74">
        <f t="shared" si="18"/>
        <v>1583</v>
      </c>
      <c r="I100" s="74">
        <f>'[1]C-1'!BM117</f>
        <v>1571</v>
      </c>
      <c r="J100" s="74">
        <f>'[1]C-1'!BN117</f>
        <v>1</v>
      </c>
      <c r="K100" s="74">
        <f>'[1]C-1'!BO117</f>
        <v>11</v>
      </c>
      <c r="L100" s="75">
        <f>'[1]C-1'!BP117</f>
        <v>0</v>
      </c>
    </row>
    <row r="101" spans="1:12" x14ac:dyDescent="0.25">
      <c r="A101" s="76" t="s">
        <v>124</v>
      </c>
      <c r="B101" s="74">
        <f>+'[1]C-1'!BF118</f>
        <v>3794</v>
      </c>
      <c r="C101" s="74">
        <f>+'[1]C-1'!BG118</f>
        <v>661</v>
      </c>
      <c r="D101" s="74">
        <f>+'[1]C-1'!BH118</f>
        <v>797</v>
      </c>
      <c r="E101" s="74">
        <f>+'[1]C-1'!BI118</f>
        <v>0</v>
      </c>
      <c r="F101" s="74">
        <f>+'[1]C-1'!BJ118</f>
        <v>994</v>
      </c>
      <c r="G101" s="74">
        <f>+'[1]C-1'!BK118</f>
        <v>962</v>
      </c>
      <c r="H101" s="74">
        <f t="shared" si="18"/>
        <v>3296</v>
      </c>
      <c r="I101" s="74">
        <f>'[1]C-1'!BM118</f>
        <v>3296</v>
      </c>
      <c r="J101" s="74">
        <f>'[1]C-1'!BN118</f>
        <v>0</v>
      </c>
      <c r="K101" s="74">
        <f>'[1]C-1'!BO118</f>
        <v>0</v>
      </c>
      <c r="L101" s="75">
        <f>'[1]C-1'!BP118</f>
        <v>0</v>
      </c>
    </row>
    <row r="102" spans="1:12" x14ac:dyDescent="0.25">
      <c r="A102" s="78"/>
      <c r="B102" s="79"/>
      <c r="C102" s="79"/>
      <c r="D102" s="79"/>
      <c r="E102" s="79"/>
      <c r="F102" s="79"/>
      <c r="G102" s="79"/>
      <c r="H102" s="79"/>
      <c r="I102" s="79"/>
      <c r="J102" s="79"/>
      <c r="K102" s="80"/>
      <c r="L102" s="81"/>
    </row>
    <row r="103" spans="1:12" x14ac:dyDescent="0.25">
      <c r="A103" s="82" t="s">
        <v>125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6"/>
      <c r="L103" s="55"/>
    </row>
    <row r="104" spans="1:12" ht="15.75" hidden="1" customHeight="1" x14ac:dyDescent="0.25">
      <c r="A104" s="55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5"/>
    </row>
    <row r="105" spans="1:12" ht="15.75" hidden="1" customHeight="1" x14ac:dyDescent="0.25">
      <c r="A105" s="82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</sheetData>
  <sheetProtection selectLockedCells="1" selectUnlockedCells="1"/>
  <mergeCells count="12">
    <mergeCell ref="B7:B8"/>
    <mergeCell ref="C7:C8"/>
    <mergeCell ref="D7:D8"/>
    <mergeCell ref="E7:E8"/>
    <mergeCell ref="F7:F8"/>
    <mergeCell ref="G7:G8"/>
    <mergeCell ref="A3:K3"/>
    <mergeCell ref="A4:K4"/>
    <mergeCell ref="A5:K5"/>
    <mergeCell ref="H7:H8"/>
    <mergeCell ref="I7:L7"/>
    <mergeCell ref="A7:A8"/>
  </mergeCells>
  <dataValidations count="2">
    <dataValidation type="whole" errorStyle="warning" operator="greaterThan" allowBlank="1" showInputMessage="1" showErrorMessage="1" errorTitle="Advertencia:" error="Verifique que el dato no sea incorrecto, por lo general la cantidad de expedientes en etapa de ejecución es mayor a la cantidad de casos en trámite." sqref="K104">
      <formula1>I104</formula1>
    </dataValidation>
    <dataValidation type="whole" errorStyle="warning" operator="greaterThan" allowBlank="1" showInputMessage="1" showErrorMessage="1" errorTitle="Advertencia:" error="Verifique que el dato no sea incorrecto, por lo general la cantidad de expedientes en etapa de ejecución es mayor a la cantidad de casos en trámite." sqref="J64 J56 J94 J102:J103">
      <formula1>I56</formula1>
    </dataValidation>
  </dataValidations>
  <pageMargins left="0.75" right="0.75" top="0" bottom="0" header="0" footer="0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opLeftCell="A40" zoomScaleNormal="100" workbookViewId="0">
      <selection activeCell="A65" sqref="A65"/>
    </sheetView>
  </sheetViews>
  <sheetFormatPr baseColWidth="10" defaultColWidth="0" defaultRowHeight="15" zeroHeight="1" x14ac:dyDescent="0.2"/>
  <cols>
    <col min="1" max="1" width="81.83203125" style="20" customWidth="1"/>
    <col min="2" max="2" width="10" style="20" bestFit="1" customWidth="1"/>
    <col min="3" max="3" width="14.6640625" style="20" customWidth="1"/>
    <col min="4" max="4" width="20.1640625" style="20" customWidth="1"/>
    <col min="5" max="5" width="16.6640625" style="20" customWidth="1"/>
    <col min="6" max="6" width="22.6640625" style="20" customWidth="1"/>
    <col min="7" max="7" width="25" style="20" customWidth="1"/>
    <col min="8" max="8" width="16.33203125" style="20" customWidth="1"/>
    <col min="9" max="9" width="17.33203125" style="20" customWidth="1"/>
    <col min="10" max="16384" width="0" style="20" hidden="1"/>
  </cols>
  <sheetData>
    <row r="1" spans="1:20" ht="15.75" x14ac:dyDescent="0.25">
      <c r="A1" s="7" t="s">
        <v>213</v>
      </c>
      <c r="B1" s="7"/>
      <c r="C1" s="6"/>
      <c r="D1" s="6"/>
      <c r="E1" s="6"/>
      <c r="F1" s="6"/>
      <c r="G1" s="6"/>
      <c r="H1" s="6"/>
      <c r="I1" s="6"/>
      <c r="J1" s="6"/>
    </row>
    <row r="2" spans="1:20" ht="15.75" x14ac:dyDescent="0.25">
      <c r="A2" s="10"/>
      <c r="B2" s="10"/>
      <c r="C2" s="6"/>
      <c r="D2" s="6"/>
      <c r="E2" s="6"/>
      <c r="F2" s="6"/>
      <c r="G2" s="6"/>
      <c r="H2" s="6"/>
      <c r="I2" s="6"/>
      <c r="J2" s="6"/>
    </row>
    <row r="3" spans="1:20" ht="15.75" x14ac:dyDescent="0.25">
      <c r="A3" s="98" t="s">
        <v>214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15.75" x14ac:dyDescent="0.25">
      <c r="A4" s="98" t="s">
        <v>215</v>
      </c>
      <c r="B4" s="98"/>
      <c r="C4" s="98"/>
      <c r="D4" s="98"/>
      <c r="E4" s="98"/>
      <c r="F4" s="98"/>
      <c r="G4" s="98"/>
      <c r="H4" s="98"/>
      <c r="I4" s="98"/>
      <c r="J4" s="10"/>
    </row>
    <row r="5" spans="1:20" ht="15.75" x14ac:dyDescent="0.25">
      <c r="A5" s="98" t="s">
        <v>198</v>
      </c>
      <c r="B5" s="98"/>
      <c r="C5" s="98"/>
      <c r="D5" s="98"/>
      <c r="E5" s="98"/>
      <c r="F5" s="98"/>
      <c r="G5" s="98"/>
      <c r="H5" s="98"/>
      <c r="I5" s="98"/>
      <c r="J5" s="10"/>
    </row>
    <row r="6" spans="1:20" ht="15.75" x14ac:dyDescent="0.25">
      <c r="A6" s="98" t="s">
        <v>18</v>
      </c>
      <c r="B6" s="98"/>
      <c r="C6" s="98"/>
      <c r="D6" s="98"/>
      <c r="E6" s="98"/>
      <c r="F6" s="98"/>
      <c r="G6" s="98"/>
      <c r="H6" s="98"/>
      <c r="I6" s="98"/>
      <c r="J6" s="10"/>
    </row>
    <row r="7" spans="1:20" ht="15.75" x14ac:dyDescent="0.25">
      <c r="A7" s="10"/>
      <c r="B7" s="10"/>
      <c r="C7" s="6"/>
      <c r="D7" s="6"/>
      <c r="E7" s="6"/>
      <c r="F7" s="6"/>
      <c r="G7" s="6"/>
      <c r="H7" s="6"/>
      <c r="I7" s="6"/>
      <c r="J7" s="6"/>
    </row>
    <row r="8" spans="1:20" ht="15.75" customHeight="1" x14ac:dyDescent="0.25">
      <c r="A8" s="111" t="s">
        <v>199</v>
      </c>
      <c r="B8" s="90" t="s">
        <v>32</v>
      </c>
      <c r="C8" s="93" t="s">
        <v>216</v>
      </c>
      <c r="D8" s="94"/>
      <c r="E8" s="94"/>
      <c r="F8" s="94"/>
      <c r="G8" s="94"/>
      <c r="H8" s="94"/>
      <c r="I8" s="94"/>
      <c r="J8" s="6"/>
    </row>
    <row r="9" spans="1:20" ht="15.75" customHeight="1" x14ac:dyDescent="0.25">
      <c r="A9" s="112"/>
      <c r="B9" s="91"/>
      <c r="C9" s="95" t="s">
        <v>131</v>
      </c>
      <c r="D9" s="95" t="s">
        <v>132</v>
      </c>
      <c r="E9" s="95" t="s">
        <v>133</v>
      </c>
      <c r="F9" s="90" t="s">
        <v>134</v>
      </c>
      <c r="G9" s="90" t="s">
        <v>135</v>
      </c>
      <c r="H9" s="90" t="s">
        <v>136</v>
      </c>
      <c r="I9" s="102" t="s">
        <v>137</v>
      </c>
      <c r="J9" s="6"/>
    </row>
    <row r="10" spans="1:20" ht="15.75" x14ac:dyDescent="0.25">
      <c r="A10" s="113"/>
      <c r="B10" s="92"/>
      <c r="C10" s="92"/>
      <c r="D10" s="92"/>
      <c r="E10" s="92"/>
      <c r="F10" s="92"/>
      <c r="G10" s="92"/>
      <c r="H10" s="92"/>
      <c r="I10" s="97"/>
      <c r="J10" s="6"/>
    </row>
    <row r="11" spans="1:20" ht="15.75" x14ac:dyDescent="0.25">
      <c r="A11" s="43"/>
      <c r="B11" s="44"/>
      <c r="C11" s="44" t="s">
        <v>217</v>
      </c>
      <c r="D11" s="44"/>
      <c r="E11" s="44" t="s">
        <v>217</v>
      </c>
      <c r="F11" s="44"/>
      <c r="G11" s="44"/>
      <c r="H11" s="44" t="s">
        <v>217</v>
      </c>
      <c r="I11" s="45"/>
      <c r="J11" s="6"/>
    </row>
    <row r="12" spans="1:20" ht="15.75" x14ac:dyDescent="0.25">
      <c r="A12" s="25" t="s">
        <v>205</v>
      </c>
      <c r="B12" s="33">
        <f>SUM(C12:I12)</f>
        <v>170764</v>
      </c>
      <c r="C12" s="33">
        <f t="shared" ref="C12:I12" si="0">C14+C31+C50+C59+C67+C81+C97</f>
        <v>12966</v>
      </c>
      <c r="D12" s="33">
        <f t="shared" si="0"/>
        <v>2294</v>
      </c>
      <c r="E12" s="33">
        <f t="shared" si="0"/>
        <v>3308</v>
      </c>
      <c r="F12" s="33">
        <f t="shared" si="0"/>
        <v>85469</v>
      </c>
      <c r="G12" s="33">
        <f t="shared" si="0"/>
        <v>32997</v>
      </c>
      <c r="H12" s="33">
        <f t="shared" si="0"/>
        <v>28598</v>
      </c>
      <c r="I12" s="46">
        <f t="shared" si="0"/>
        <v>5132</v>
      </c>
      <c r="J12" s="10"/>
    </row>
    <row r="13" spans="1:20" ht="15.75" x14ac:dyDescent="0.25">
      <c r="A13" s="26"/>
      <c r="B13" s="34"/>
      <c r="C13" s="36"/>
      <c r="D13" s="36"/>
      <c r="E13" s="36"/>
      <c r="F13" s="36"/>
      <c r="G13" s="36"/>
      <c r="H13" s="36"/>
      <c r="I13" s="47"/>
      <c r="J13" s="6"/>
    </row>
    <row r="14" spans="1:20" ht="15.75" x14ac:dyDescent="0.25">
      <c r="A14" s="27" t="s">
        <v>206</v>
      </c>
      <c r="B14" s="33">
        <f t="shared" ref="B14:B29" si="1">SUM(C14:I14)</f>
        <v>51813</v>
      </c>
      <c r="C14" s="33">
        <f t="shared" ref="C14:I14" si="2">SUM(C15:C29)</f>
        <v>1184</v>
      </c>
      <c r="D14" s="33">
        <f t="shared" si="2"/>
        <v>906</v>
      </c>
      <c r="E14" s="33">
        <f t="shared" si="2"/>
        <v>706</v>
      </c>
      <c r="F14" s="33">
        <f t="shared" si="2"/>
        <v>25325</v>
      </c>
      <c r="G14" s="33">
        <f t="shared" si="2"/>
        <v>8550</v>
      </c>
      <c r="H14" s="33">
        <f t="shared" si="2"/>
        <v>13007</v>
      </c>
      <c r="I14" s="46">
        <f t="shared" si="2"/>
        <v>2135</v>
      </c>
      <c r="J14" s="10"/>
    </row>
    <row r="15" spans="1:20" ht="15.75" x14ac:dyDescent="0.25">
      <c r="A15" s="28" t="s">
        <v>138</v>
      </c>
      <c r="B15" s="34">
        <f t="shared" si="1"/>
        <v>3692</v>
      </c>
      <c r="C15" s="35">
        <f>+'C-2'!C15</f>
        <v>54</v>
      </c>
      <c r="D15" s="35">
        <f>+'C-2'!D15</f>
        <v>238</v>
      </c>
      <c r="E15" s="35">
        <f>+'C-2'!E15</f>
        <v>108</v>
      </c>
      <c r="F15" s="35">
        <f>+'C-2'!F15</f>
        <v>2092</v>
      </c>
      <c r="G15" s="35">
        <f>+'C-2'!G15</f>
        <v>1200</v>
      </c>
      <c r="H15" s="35">
        <f>+'C-2'!H15</f>
        <v>0</v>
      </c>
      <c r="I15" s="38">
        <f>+'C-2'!I15</f>
        <v>0</v>
      </c>
      <c r="J15" s="10"/>
    </row>
    <row r="16" spans="1:20" ht="18.75" x14ac:dyDescent="0.25">
      <c r="A16" s="29" t="s">
        <v>139</v>
      </c>
      <c r="B16" s="34">
        <f t="shared" si="1"/>
        <v>1705</v>
      </c>
      <c r="C16" s="35">
        <f>+'C-2'!C16</f>
        <v>0</v>
      </c>
      <c r="D16" s="35">
        <f>+'C-2'!D16</f>
        <v>0</v>
      </c>
      <c r="E16" s="35">
        <f>+'C-2'!E16</f>
        <v>0</v>
      </c>
      <c r="F16" s="35">
        <f>+'C-2'!F16</f>
        <v>0</v>
      </c>
      <c r="G16" s="35">
        <f>+'C-2'!G16</f>
        <v>0</v>
      </c>
      <c r="H16" s="35">
        <f>+'C-2'!H16</f>
        <v>1324</v>
      </c>
      <c r="I16" s="38">
        <f>+'C-2'!I16</f>
        <v>381</v>
      </c>
      <c r="J16" s="10"/>
    </row>
    <row r="17" spans="1:10" ht="18.75" x14ac:dyDescent="0.25">
      <c r="A17" s="28" t="s">
        <v>140</v>
      </c>
      <c r="B17" s="34">
        <f t="shared" si="1"/>
        <v>1155</v>
      </c>
      <c r="C17" s="35">
        <f>+'C-2'!C17</f>
        <v>0</v>
      </c>
      <c r="D17" s="35">
        <f>+'C-2'!D17</f>
        <v>0</v>
      </c>
      <c r="E17" s="35">
        <f>+'C-2'!E17</f>
        <v>0</v>
      </c>
      <c r="F17" s="35">
        <f>+'C-2'!F17</f>
        <v>0</v>
      </c>
      <c r="G17" s="35">
        <f>+'C-2'!G17</f>
        <v>0</v>
      </c>
      <c r="H17" s="35">
        <f>+'C-2'!H17</f>
        <v>926</v>
      </c>
      <c r="I17" s="38">
        <f>+'C-2'!I17</f>
        <v>229</v>
      </c>
      <c r="J17" s="10"/>
    </row>
    <row r="18" spans="1:10" ht="18.75" x14ac:dyDescent="0.25">
      <c r="A18" s="28" t="s">
        <v>141</v>
      </c>
      <c r="B18" s="34">
        <f t="shared" si="1"/>
        <v>360</v>
      </c>
      <c r="C18" s="35">
        <f>+'C-2'!C18</f>
        <v>0</v>
      </c>
      <c r="D18" s="35">
        <f>+'C-2'!D18</f>
        <v>0</v>
      </c>
      <c r="E18" s="35">
        <f>+'C-2'!E18</f>
        <v>0</v>
      </c>
      <c r="F18" s="35">
        <f>+'C-2'!F18</f>
        <v>0</v>
      </c>
      <c r="G18" s="35">
        <f>+'C-2'!G18</f>
        <v>0</v>
      </c>
      <c r="H18" s="35">
        <f>+'C-2'!H18</f>
        <v>331</v>
      </c>
      <c r="I18" s="38">
        <f>+'C-2'!I18</f>
        <v>29</v>
      </c>
      <c r="J18" s="10"/>
    </row>
    <row r="19" spans="1:10" ht="18.75" x14ac:dyDescent="0.25">
      <c r="A19" s="28" t="s">
        <v>142</v>
      </c>
      <c r="B19" s="34">
        <f t="shared" si="1"/>
        <v>2170</v>
      </c>
      <c r="C19" s="35">
        <f>+'C-2'!C19</f>
        <v>0</v>
      </c>
      <c r="D19" s="35">
        <f>+'C-2'!D19</f>
        <v>0</v>
      </c>
      <c r="E19" s="35">
        <f>+'C-2'!E19</f>
        <v>0</v>
      </c>
      <c r="F19" s="35">
        <f>+'C-2'!F19</f>
        <v>0</v>
      </c>
      <c r="G19" s="35">
        <f>+'C-2'!G19</f>
        <v>0</v>
      </c>
      <c r="H19" s="35">
        <f>+'C-2'!H19</f>
        <v>1980</v>
      </c>
      <c r="I19" s="38">
        <f>+'C-2'!I19</f>
        <v>190</v>
      </c>
      <c r="J19" s="10"/>
    </row>
    <row r="20" spans="1:10" ht="18.75" x14ac:dyDescent="0.25">
      <c r="A20" s="28" t="s">
        <v>143</v>
      </c>
      <c r="B20" s="34">
        <f t="shared" si="1"/>
        <v>106</v>
      </c>
      <c r="C20" s="35">
        <f>+'C-2'!C20</f>
        <v>0</v>
      </c>
      <c r="D20" s="35">
        <f>+'C-2'!D20</f>
        <v>0</v>
      </c>
      <c r="E20" s="35">
        <f>+'C-2'!E20</f>
        <v>0</v>
      </c>
      <c r="F20" s="35">
        <f>+'C-2'!F20</f>
        <v>0</v>
      </c>
      <c r="G20" s="35">
        <f>+'C-2'!G20</f>
        <v>0</v>
      </c>
      <c r="H20" s="35">
        <f>+'C-2'!H20</f>
        <v>97</v>
      </c>
      <c r="I20" s="38">
        <f>+'C-2'!I20</f>
        <v>9</v>
      </c>
      <c r="J20" s="10"/>
    </row>
    <row r="21" spans="1:10" ht="18.75" x14ac:dyDescent="0.25">
      <c r="A21" s="29" t="s">
        <v>144</v>
      </c>
      <c r="B21" s="34">
        <f t="shared" si="1"/>
        <v>15690</v>
      </c>
      <c r="C21" s="35">
        <f>+'C-2'!C23</f>
        <v>554</v>
      </c>
      <c r="D21" s="35">
        <f>+'C-2'!D23</f>
        <v>195</v>
      </c>
      <c r="E21" s="35">
        <f>+'C-2'!E23</f>
        <v>114</v>
      </c>
      <c r="F21" s="35">
        <f>+'C-2'!F23</f>
        <v>11264</v>
      </c>
      <c r="G21" s="35">
        <f>+'C-2'!G23</f>
        <v>3563</v>
      </c>
      <c r="H21" s="35">
        <f>+'C-2'!H23</f>
        <v>0</v>
      </c>
      <c r="I21" s="38">
        <f>+'C-2'!I23</f>
        <v>0</v>
      </c>
      <c r="J21" s="10"/>
    </row>
    <row r="22" spans="1:10" ht="15.75" x14ac:dyDescent="0.25">
      <c r="A22" s="29" t="s">
        <v>43</v>
      </c>
      <c r="B22" s="34">
        <f t="shared" si="1"/>
        <v>3417</v>
      </c>
      <c r="C22" s="35">
        <f>+'C-2'!C26</f>
        <v>220</v>
      </c>
      <c r="D22" s="35">
        <f>+'C-2'!D26</f>
        <v>201</v>
      </c>
      <c r="E22" s="35">
        <f>+'C-2'!E26</f>
        <v>79</v>
      </c>
      <c r="F22" s="35">
        <f>+'C-2'!F26</f>
        <v>2116</v>
      </c>
      <c r="G22" s="35">
        <f>+'C-2'!G26</f>
        <v>801</v>
      </c>
      <c r="H22" s="35">
        <f>+'C-2'!H26</f>
        <v>0</v>
      </c>
      <c r="I22" s="38">
        <f>+'C-2'!I26</f>
        <v>0</v>
      </c>
      <c r="J22" s="10"/>
    </row>
    <row r="23" spans="1:10" ht="18.75" x14ac:dyDescent="0.25">
      <c r="A23" s="28" t="s">
        <v>145</v>
      </c>
      <c r="B23" s="34">
        <f t="shared" si="1"/>
        <v>2001</v>
      </c>
      <c r="C23" s="35">
        <f>+'C-2'!C27</f>
        <v>0</v>
      </c>
      <c r="D23" s="35">
        <f>+'C-2'!D27</f>
        <v>0</v>
      </c>
      <c r="E23" s="35">
        <f>+'C-2'!E27</f>
        <v>0</v>
      </c>
      <c r="F23" s="35">
        <f>+'C-2'!F27</f>
        <v>0</v>
      </c>
      <c r="G23" s="35">
        <f>+'C-2'!G27</f>
        <v>0</v>
      </c>
      <c r="H23" s="35">
        <f>+'C-2'!H27</f>
        <v>1824</v>
      </c>
      <c r="I23" s="38">
        <f>+'C-2'!I27</f>
        <v>177</v>
      </c>
      <c r="J23" s="10"/>
    </row>
    <row r="24" spans="1:10" ht="18.75" x14ac:dyDescent="0.25">
      <c r="A24" s="28" t="s">
        <v>146</v>
      </c>
      <c r="B24" s="34">
        <f t="shared" si="1"/>
        <v>1123</v>
      </c>
      <c r="C24" s="35">
        <f>+'C-2'!C28</f>
        <v>0</v>
      </c>
      <c r="D24" s="35">
        <f>+'C-2'!D28</f>
        <v>0</v>
      </c>
      <c r="E24" s="35">
        <f>+'C-2'!E28</f>
        <v>0</v>
      </c>
      <c r="F24" s="35">
        <f>+'C-2'!F28</f>
        <v>0</v>
      </c>
      <c r="G24" s="35">
        <f>+'C-2'!G28</f>
        <v>0</v>
      </c>
      <c r="H24" s="35">
        <f>+'C-2'!H28</f>
        <v>984</v>
      </c>
      <c r="I24" s="38">
        <f>+'C-2'!I28</f>
        <v>139</v>
      </c>
      <c r="J24" s="10"/>
    </row>
    <row r="25" spans="1:10" ht="18.75" x14ac:dyDescent="0.25">
      <c r="A25" s="28" t="s">
        <v>147</v>
      </c>
      <c r="B25" s="34">
        <f t="shared" si="1"/>
        <v>3204</v>
      </c>
      <c r="C25" s="35">
        <f>+'C-2'!C29</f>
        <v>0</v>
      </c>
      <c r="D25" s="35">
        <f>+'C-2'!D29</f>
        <v>0</v>
      </c>
      <c r="E25" s="35">
        <f>+'C-2'!E29</f>
        <v>0</v>
      </c>
      <c r="F25" s="35">
        <f>+'C-2'!F29</f>
        <v>0</v>
      </c>
      <c r="G25" s="35">
        <f>+'C-2'!G29</f>
        <v>0</v>
      </c>
      <c r="H25" s="35">
        <f>+'C-2'!H29</f>
        <v>2708</v>
      </c>
      <c r="I25" s="38">
        <f>+'C-2'!I29</f>
        <v>496</v>
      </c>
      <c r="J25" s="10"/>
    </row>
    <row r="26" spans="1:10" ht="15.75" x14ac:dyDescent="0.25">
      <c r="A26" s="29" t="s">
        <v>47</v>
      </c>
      <c r="B26" s="34">
        <f t="shared" si="1"/>
        <v>9160</v>
      </c>
      <c r="C26" s="35">
        <f>+'C-2'!C30</f>
        <v>47</v>
      </c>
      <c r="D26" s="35">
        <f>+'C-2'!D30</f>
        <v>265</v>
      </c>
      <c r="E26" s="35">
        <f>+'C-2'!E30</f>
        <v>132</v>
      </c>
      <c r="F26" s="35">
        <f>+'C-2'!F30</f>
        <v>6660</v>
      </c>
      <c r="G26" s="35">
        <f>+'C-2'!G30</f>
        <v>2056</v>
      </c>
      <c r="H26" s="35">
        <f>+'C-2'!H30</f>
        <v>0</v>
      </c>
      <c r="I26" s="38">
        <f>+'C-2'!I30</f>
        <v>0</v>
      </c>
      <c r="J26" s="10"/>
    </row>
    <row r="27" spans="1:10" ht="18.75" x14ac:dyDescent="0.25">
      <c r="A27" s="28" t="s">
        <v>148</v>
      </c>
      <c r="B27" s="34">
        <f t="shared" si="1"/>
        <v>2601</v>
      </c>
      <c r="C27" s="35">
        <f>+'C-2'!C31</f>
        <v>0</v>
      </c>
      <c r="D27" s="35">
        <f>+'C-2'!D31</f>
        <v>0</v>
      </c>
      <c r="E27" s="35">
        <f>+'C-2'!E31</f>
        <v>0</v>
      </c>
      <c r="F27" s="35">
        <f>+'C-2'!F31</f>
        <v>0</v>
      </c>
      <c r="G27" s="35">
        <f>+'C-2'!G31</f>
        <v>0</v>
      </c>
      <c r="H27" s="35">
        <f>+'C-2'!H31</f>
        <v>2148</v>
      </c>
      <c r="I27" s="38">
        <f>+'C-2'!I31</f>
        <v>453</v>
      </c>
      <c r="J27" s="10"/>
    </row>
    <row r="28" spans="1:10" ht="18.75" x14ac:dyDescent="0.25">
      <c r="A28" s="28" t="s">
        <v>149</v>
      </c>
      <c r="B28" s="34">
        <f t="shared" si="1"/>
        <v>717</v>
      </c>
      <c r="C28" s="35">
        <f>+'C-2'!C32</f>
        <v>0</v>
      </c>
      <c r="D28" s="35">
        <f>+'C-2'!D32</f>
        <v>0</v>
      </c>
      <c r="E28" s="35">
        <f>+'C-2'!E32</f>
        <v>0</v>
      </c>
      <c r="F28" s="35">
        <f>+'C-2'!F32</f>
        <v>0</v>
      </c>
      <c r="G28" s="35">
        <f>+'C-2'!G32</f>
        <v>0</v>
      </c>
      <c r="H28" s="35">
        <f>+'C-2'!H32</f>
        <v>685</v>
      </c>
      <c r="I28" s="38">
        <f>+'C-2'!I32</f>
        <v>32</v>
      </c>
      <c r="J28" s="10"/>
    </row>
    <row r="29" spans="1:10" ht="15.75" x14ac:dyDescent="0.25">
      <c r="A29" s="28" t="s">
        <v>109</v>
      </c>
      <c r="B29" s="34">
        <f t="shared" si="1"/>
        <v>4712</v>
      </c>
      <c r="C29" s="35">
        <f>+'C-2'!C101</f>
        <v>309</v>
      </c>
      <c r="D29" s="35">
        <f>+'C-2'!D101</f>
        <v>7</v>
      </c>
      <c r="E29" s="35">
        <f>+'C-2'!E101</f>
        <v>273</v>
      </c>
      <c r="F29" s="35">
        <f>+'C-2'!F101</f>
        <v>3193</v>
      </c>
      <c r="G29" s="35">
        <f>+'C-2'!G101</f>
        <v>930</v>
      </c>
      <c r="H29" s="35">
        <f>+'C-2'!H101</f>
        <v>0</v>
      </c>
      <c r="I29" s="38">
        <f>+'C-2'!I101</f>
        <v>0</v>
      </c>
      <c r="J29" s="10"/>
    </row>
    <row r="30" spans="1:10" ht="15.75" x14ac:dyDescent="0.25">
      <c r="A30" s="28"/>
      <c r="B30" s="34"/>
      <c r="C30" s="36"/>
      <c r="D30" s="36"/>
      <c r="E30" s="36"/>
      <c r="F30" s="36"/>
      <c r="G30" s="36"/>
      <c r="H30" s="36"/>
      <c r="I30" s="47"/>
      <c r="J30" s="6"/>
    </row>
    <row r="31" spans="1:10" ht="15.75" x14ac:dyDescent="0.25">
      <c r="A31" s="27" t="s">
        <v>207</v>
      </c>
      <c r="B31" s="33">
        <f t="shared" ref="B31:B48" si="3">SUM(C31:I31)</f>
        <v>30992</v>
      </c>
      <c r="C31" s="33">
        <f t="shared" ref="C31:I31" si="4">SUM(C32:C48)</f>
        <v>2869</v>
      </c>
      <c r="D31" s="33">
        <f t="shared" si="4"/>
        <v>551</v>
      </c>
      <c r="E31" s="33">
        <f t="shared" si="4"/>
        <v>943</v>
      </c>
      <c r="F31" s="33">
        <f t="shared" si="4"/>
        <v>19629</v>
      </c>
      <c r="G31" s="33">
        <f t="shared" si="4"/>
        <v>6987</v>
      </c>
      <c r="H31" s="33">
        <f t="shared" si="4"/>
        <v>13</v>
      </c>
      <c r="I31" s="46">
        <f t="shared" si="4"/>
        <v>0</v>
      </c>
      <c r="J31" s="10"/>
    </row>
    <row r="32" spans="1:10" ht="18.75" x14ac:dyDescent="0.25">
      <c r="A32" s="29" t="s">
        <v>150</v>
      </c>
      <c r="B32" s="34">
        <f t="shared" si="3"/>
        <v>9408</v>
      </c>
      <c r="C32" s="35">
        <f>+'C-2'!C35</f>
        <v>630</v>
      </c>
      <c r="D32" s="35">
        <f>+'C-2'!D35</f>
        <v>73</v>
      </c>
      <c r="E32" s="35">
        <f>+'C-2'!E35</f>
        <v>152</v>
      </c>
      <c r="F32" s="35">
        <f>+'C-2'!F35</f>
        <v>5708</v>
      </c>
      <c r="G32" s="35">
        <f>+'C-2'!G35</f>
        <v>2845</v>
      </c>
      <c r="H32" s="35">
        <f>+'C-2'!H35</f>
        <v>0</v>
      </c>
      <c r="I32" s="38">
        <f>+'C-2'!I35</f>
        <v>0</v>
      </c>
      <c r="J32" s="10"/>
    </row>
    <row r="33" spans="1:10" ht="15.75" x14ac:dyDescent="0.25">
      <c r="A33" s="28" t="s">
        <v>151</v>
      </c>
      <c r="B33" s="34">
        <f t="shared" si="3"/>
        <v>797</v>
      </c>
      <c r="C33" s="35">
        <f>+'C-2'!C36</f>
        <v>79</v>
      </c>
      <c r="D33" s="35">
        <f>+'C-2'!D36</f>
        <v>13</v>
      </c>
      <c r="E33" s="35">
        <f>+'C-2'!E36</f>
        <v>12</v>
      </c>
      <c r="F33" s="35">
        <f>+'C-2'!F36</f>
        <v>413</v>
      </c>
      <c r="G33" s="35">
        <f>+'C-2'!G36</f>
        <v>280</v>
      </c>
      <c r="H33" s="35">
        <f>+'C-2'!H36</f>
        <v>0</v>
      </c>
      <c r="I33" s="38">
        <f>+'C-2'!I36</f>
        <v>0</v>
      </c>
      <c r="J33" s="10"/>
    </row>
    <row r="34" spans="1:10" ht="15.75" x14ac:dyDescent="0.25">
      <c r="A34" s="28" t="s">
        <v>53</v>
      </c>
      <c r="B34" s="34">
        <f t="shared" si="3"/>
        <v>849</v>
      </c>
      <c r="C34" s="35">
        <f>+'C-2'!C37</f>
        <v>30</v>
      </c>
      <c r="D34" s="35">
        <f>+'C-2'!D37</f>
        <v>8</v>
      </c>
      <c r="E34" s="35">
        <f>+'C-2'!E37</f>
        <v>3</v>
      </c>
      <c r="F34" s="35">
        <f>+'C-2'!F37</f>
        <v>679</v>
      </c>
      <c r="G34" s="35">
        <f>+'C-2'!G37</f>
        <v>129</v>
      </c>
      <c r="H34" s="35">
        <f>+'C-2'!H37</f>
        <v>0</v>
      </c>
      <c r="I34" s="38">
        <f>+'C-2'!I37</f>
        <v>0</v>
      </c>
      <c r="J34" s="10"/>
    </row>
    <row r="35" spans="1:10" ht="15.75" x14ac:dyDescent="0.25">
      <c r="A35" s="28" t="s">
        <v>152</v>
      </c>
      <c r="B35" s="34">
        <f t="shared" si="3"/>
        <v>150</v>
      </c>
      <c r="C35" s="35">
        <f>+'C-2'!C38</f>
        <v>42</v>
      </c>
      <c r="D35" s="35">
        <f>+'C-2'!D38</f>
        <v>1</v>
      </c>
      <c r="E35" s="35">
        <f>+'C-2'!E38</f>
        <v>0</v>
      </c>
      <c r="F35" s="35">
        <f>+'C-2'!F38</f>
        <v>37</v>
      </c>
      <c r="G35" s="35">
        <f>+'C-2'!G38</f>
        <v>70</v>
      </c>
      <c r="H35" s="35">
        <f>+'C-2'!H38</f>
        <v>0</v>
      </c>
      <c r="I35" s="38">
        <f>+'C-2'!I38</f>
        <v>0</v>
      </c>
      <c r="J35" s="10"/>
    </row>
    <row r="36" spans="1:10" ht="15.75" x14ac:dyDescent="0.25">
      <c r="A36" s="28" t="s">
        <v>153</v>
      </c>
      <c r="B36" s="34">
        <f t="shared" si="3"/>
        <v>905</v>
      </c>
      <c r="C36" s="35">
        <f>+'C-2'!C39</f>
        <v>79</v>
      </c>
      <c r="D36" s="35">
        <f>+'C-2'!D39</f>
        <v>5</v>
      </c>
      <c r="E36" s="35">
        <f>+'C-2'!E39</f>
        <v>14</v>
      </c>
      <c r="F36" s="35">
        <f>+'C-2'!F39</f>
        <v>798</v>
      </c>
      <c r="G36" s="35">
        <f>+'C-2'!G39</f>
        <v>9</v>
      </c>
      <c r="H36" s="35">
        <f>+'C-2'!H39</f>
        <v>0</v>
      </c>
      <c r="I36" s="38">
        <f>+'C-2'!I39</f>
        <v>0</v>
      </c>
      <c r="J36" s="10"/>
    </row>
    <row r="37" spans="1:10" ht="15.75" x14ac:dyDescent="0.25">
      <c r="A37" s="29" t="s">
        <v>57</v>
      </c>
      <c r="B37" s="34">
        <f t="shared" si="3"/>
        <v>5546</v>
      </c>
      <c r="C37" s="35">
        <f>+'C-2'!C42</f>
        <v>352</v>
      </c>
      <c r="D37" s="35">
        <f>+'C-2'!D42</f>
        <v>46</v>
      </c>
      <c r="E37" s="35">
        <f>+'C-2'!E42</f>
        <v>447</v>
      </c>
      <c r="F37" s="35">
        <f>+'C-2'!F42</f>
        <v>4318</v>
      </c>
      <c r="G37" s="35">
        <f>+'C-2'!G42</f>
        <v>383</v>
      </c>
      <c r="H37" s="35">
        <f>+'C-2'!H42</f>
        <v>0</v>
      </c>
      <c r="I37" s="38">
        <f>+'C-2'!I42</f>
        <v>0</v>
      </c>
      <c r="J37" s="10"/>
    </row>
    <row r="38" spans="1:10" ht="15.75" x14ac:dyDescent="0.25">
      <c r="A38" s="28" t="s">
        <v>154</v>
      </c>
      <c r="B38" s="34">
        <f t="shared" si="3"/>
        <v>1345</v>
      </c>
      <c r="C38" s="35">
        <f>+'C-2'!C43</f>
        <v>269</v>
      </c>
      <c r="D38" s="35">
        <f>+'C-2'!D43</f>
        <v>21</v>
      </c>
      <c r="E38" s="35">
        <f>+'C-2'!E43</f>
        <v>35</v>
      </c>
      <c r="F38" s="35">
        <f>+'C-2'!F43</f>
        <v>996</v>
      </c>
      <c r="G38" s="35">
        <f>+'C-2'!G43</f>
        <v>24</v>
      </c>
      <c r="H38" s="35">
        <f>+'C-2'!H43</f>
        <v>0</v>
      </c>
      <c r="I38" s="38">
        <f>+'C-2'!I43</f>
        <v>0</v>
      </c>
      <c r="J38" s="10"/>
    </row>
    <row r="39" spans="1:10" ht="15.75" x14ac:dyDescent="0.25">
      <c r="A39" s="28" t="s">
        <v>155</v>
      </c>
      <c r="B39" s="34">
        <f t="shared" si="3"/>
        <v>902</v>
      </c>
      <c r="C39" s="35">
        <f>+'C-2'!C44</f>
        <v>391</v>
      </c>
      <c r="D39" s="35">
        <f>+'C-2'!D44</f>
        <v>26</v>
      </c>
      <c r="E39" s="35">
        <f>+'C-2'!E44</f>
        <v>15</v>
      </c>
      <c r="F39" s="35">
        <f>+'C-2'!F44</f>
        <v>196</v>
      </c>
      <c r="G39" s="35">
        <f>+'C-2'!G44</f>
        <v>274</v>
      </c>
      <c r="H39" s="35">
        <f>+'C-2'!H44</f>
        <v>0</v>
      </c>
      <c r="I39" s="38">
        <f>+'C-2'!I44</f>
        <v>0</v>
      </c>
      <c r="J39" s="10"/>
    </row>
    <row r="40" spans="1:10" ht="15.75" x14ac:dyDescent="0.25">
      <c r="A40" s="28" t="s">
        <v>156</v>
      </c>
      <c r="B40" s="34">
        <f t="shared" si="3"/>
        <v>286</v>
      </c>
      <c r="C40" s="35">
        <f>+'C-2'!C45</f>
        <v>58</v>
      </c>
      <c r="D40" s="35">
        <f>+'C-2'!D45</f>
        <v>1</v>
      </c>
      <c r="E40" s="35">
        <f>+'C-2'!E45</f>
        <v>10</v>
      </c>
      <c r="F40" s="35">
        <f>+'C-2'!F45</f>
        <v>162</v>
      </c>
      <c r="G40" s="35">
        <f>+'C-2'!G45</f>
        <v>55</v>
      </c>
      <c r="H40" s="35">
        <f>+'C-2'!H45</f>
        <v>0</v>
      </c>
      <c r="I40" s="38">
        <f>+'C-2'!I45</f>
        <v>0</v>
      </c>
      <c r="J40" s="10"/>
    </row>
    <row r="41" spans="1:10" ht="15.75" x14ac:dyDescent="0.25">
      <c r="A41" s="28" t="s">
        <v>157</v>
      </c>
      <c r="B41" s="34">
        <f t="shared" si="3"/>
        <v>887</v>
      </c>
      <c r="C41" s="35">
        <f>+'C-2'!C46</f>
        <v>85</v>
      </c>
      <c r="D41" s="35">
        <f>+'C-2'!D46</f>
        <v>29</v>
      </c>
      <c r="E41" s="35">
        <f>+'C-2'!E46</f>
        <v>34</v>
      </c>
      <c r="F41" s="35">
        <f>+'C-2'!F46</f>
        <v>594</v>
      </c>
      <c r="G41" s="35">
        <f>+'C-2'!G46</f>
        <v>145</v>
      </c>
      <c r="H41" s="35">
        <f>+'C-2'!H46</f>
        <v>0</v>
      </c>
      <c r="I41" s="38">
        <f>+'C-2'!I46</f>
        <v>0</v>
      </c>
      <c r="J41" s="10"/>
    </row>
    <row r="42" spans="1:10" ht="15.75" x14ac:dyDescent="0.25">
      <c r="A42" s="28" t="s">
        <v>63</v>
      </c>
      <c r="B42" s="34">
        <f t="shared" si="3"/>
        <v>2524</v>
      </c>
      <c r="C42" s="35">
        <f>+'C-2'!C49</f>
        <v>156</v>
      </c>
      <c r="D42" s="35">
        <f>+'C-2'!D49</f>
        <v>19</v>
      </c>
      <c r="E42" s="35">
        <f>+'C-2'!E49</f>
        <v>70</v>
      </c>
      <c r="F42" s="35">
        <f>+'C-2'!F49</f>
        <v>2230</v>
      </c>
      <c r="G42" s="35">
        <f>+'C-2'!G49</f>
        <v>49</v>
      </c>
      <c r="H42" s="35">
        <f>+'C-2'!H49</f>
        <v>0</v>
      </c>
      <c r="I42" s="38">
        <f>+'C-2'!I49</f>
        <v>0</v>
      </c>
      <c r="J42" s="10"/>
    </row>
    <row r="43" spans="1:10" ht="15.75" x14ac:dyDescent="0.25">
      <c r="A43" s="28" t="s">
        <v>158</v>
      </c>
      <c r="B43" s="34">
        <f t="shared" si="3"/>
        <v>332</v>
      </c>
      <c r="C43" s="35">
        <f>+'C-2'!C50</f>
        <v>59</v>
      </c>
      <c r="D43" s="35">
        <f>+'C-2'!D50</f>
        <v>3</v>
      </c>
      <c r="E43" s="35">
        <f>+'C-2'!E50</f>
        <v>5</v>
      </c>
      <c r="F43" s="35">
        <f>+'C-2'!F50</f>
        <v>102</v>
      </c>
      <c r="G43" s="35">
        <f>+'C-2'!G50</f>
        <v>163</v>
      </c>
      <c r="H43" s="35">
        <f>+'C-2'!H50</f>
        <v>0</v>
      </c>
      <c r="I43" s="38">
        <f>+'C-2'!I50</f>
        <v>0</v>
      </c>
      <c r="J43" s="10"/>
    </row>
    <row r="44" spans="1:10" ht="15.75" x14ac:dyDescent="0.25">
      <c r="A44" s="28" t="s">
        <v>159</v>
      </c>
      <c r="B44" s="34">
        <f t="shared" si="3"/>
        <v>538</v>
      </c>
      <c r="C44" s="35">
        <f>+'C-2'!C51</f>
        <v>21</v>
      </c>
      <c r="D44" s="35">
        <f>+'C-2'!D51</f>
        <v>2</v>
      </c>
      <c r="E44" s="35">
        <f>+'C-2'!E51</f>
        <v>14</v>
      </c>
      <c r="F44" s="35">
        <f>+'C-2'!F51</f>
        <v>304</v>
      </c>
      <c r="G44" s="35">
        <f>+'C-2'!G51</f>
        <v>197</v>
      </c>
      <c r="H44" s="35">
        <f>+'C-2'!H51</f>
        <v>0</v>
      </c>
      <c r="I44" s="38">
        <f>+'C-2'!I51</f>
        <v>0</v>
      </c>
      <c r="J44" s="10"/>
    </row>
    <row r="45" spans="1:10" ht="15.75" x14ac:dyDescent="0.25">
      <c r="A45" s="28" t="s">
        <v>66</v>
      </c>
      <c r="B45" s="34">
        <f t="shared" si="3"/>
        <v>1810</v>
      </c>
      <c r="C45" s="35">
        <f>+'C-2'!C52</f>
        <v>72</v>
      </c>
      <c r="D45" s="35">
        <f>+'C-2'!D52</f>
        <v>9</v>
      </c>
      <c r="E45" s="35">
        <f>+'C-2'!E52</f>
        <v>17</v>
      </c>
      <c r="F45" s="35">
        <f>+'C-2'!F52</f>
        <v>727</v>
      </c>
      <c r="G45" s="35">
        <f>+'C-2'!G52</f>
        <v>972</v>
      </c>
      <c r="H45" s="35">
        <f>+'C-2'!H52</f>
        <v>13</v>
      </c>
      <c r="I45" s="38">
        <f>+'C-2'!I52</f>
        <v>0</v>
      </c>
      <c r="J45" s="10"/>
    </row>
    <row r="46" spans="1:10" ht="15.75" x14ac:dyDescent="0.25">
      <c r="A46" s="28" t="s">
        <v>67</v>
      </c>
      <c r="B46" s="34">
        <f t="shared" si="3"/>
        <v>1930</v>
      </c>
      <c r="C46" s="35">
        <f>+'C-2'!C53</f>
        <v>291</v>
      </c>
      <c r="D46" s="35">
        <f>+'C-2'!D53</f>
        <v>19</v>
      </c>
      <c r="E46" s="35">
        <f>+'C-2'!E53</f>
        <v>26</v>
      </c>
      <c r="F46" s="35">
        <f>+'C-2'!F53</f>
        <v>1523</v>
      </c>
      <c r="G46" s="35">
        <f>+'C-2'!G53</f>
        <v>71</v>
      </c>
      <c r="H46" s="35">
        <f>+'C-2'!H53</f>
        <v>0</v>
      </c>
      <c r="I46" s="38">
        <f>+'C-2'!I53</f>
        <v>0</v>
      </c>
      <c r="J46" s="10"/>
    </row>
    <row r="47" spans="1:10" ht="15.75" x14ac:dyDescent="0.25">
      <c r="A47" s="28" t="s">
        <v>160</v>
      </c>
      <c r="B47" s="34">
        <f t="shared" si="3"/>
        <v>1703</v>
      </c>
      <c r="C47" s="35">
        <f>+'C-2'!C54</f>
        <v>183</v>
      </c>
      <c r="D47" s="35">
        <f>+'C-2'!D54</f>
        <v>271</v>
      </c>
      <c r="E47" s="35">
        <f>+'C-2'!E54</f>
        <v>77</v>
      </c>
      <c r="F47" s="35">
        <f>+'C-2'!F54</f>
        <v>250</v>
      </c>
      <c r="G47" s="35">
        <f>+'C-2'!G54</f>
        <v>922</v>
      </c>
      <c r="H47" s="35">
        <f>+'C-2'!H54</f>
        <v>0</v>
      </c>
      <c r="I47" s="38">
        <f>+'C-2'!I54</f>
        <v>0</v>
      </c>
      <c r="J47" s="10"/>
    </row>
    <row r="48" spans="1:10" ht="15.75" x14ac:dyDescent="0.25">
      <c r="A48" s="28" t="s">
        <v>161</v>
      </c>
      <c r="B48" s="34">
        <f t="shared" si="3"/>
        <v>1080</v>
      </c>
      <c r="C48" s="35">
        <f>+'C-2'!C55</f>
        <v>72</v>
      </c>
      <c r="D48" s="35">
        <f>+'C-2'!D55</f>
        <v>5</v>
      </c>
      <c r="E48" s="35">
        <f>+'C-2'!E55</f>
        <v>12</v>
      </c>
      <c r="F48" s="35">
        <f>+'C-2'!F55</f>
        <v>592</v>
      </c>
      <c r="G48" s="35">
        <f>+'C-2'!G55</f>
        <v>399</v>
      </c>
      <c r="H48" s="35">
        <f>+'C-2'!H55</f>
        <v>0</v>
      </c>
      <c r="I48" s="38">
        <f>+'C-2'!I55</f>
        <v>0</v>
      </c>
      <c r="J48" s="10"/>
    </row>
    <row r="49" spans="1:10" ht="15.75" x14ac:dyDescent="0.25">
      <c r="A49" s="28"/>
      <c r="B49" s="34"/>
      <c r="C49" s="36"/>
      <c r="D49" s="36"/>
      <c r="E49" s="36"/>
      <c r="F49" s="36"/>
      <c r="G49" s="36"/>
      <c r="H49" s="36"/>
      <c r="I49" s="47"/>
      <c r="J49" s="6"/>
    </row>
    <row r="50" spans="1:10" ht="15.75" x14ac:dyDescent="0.25">
      <c r="A50" s="27" t="s">
        <v>208</v>
      </c>
      <c r="B50" s="33">
        <f t="shared" ref="B50:B57" si="5">SUM(C50:I50)</f>
        <v>19874</v>
      </c>
      <c r="C50" s="33">
        <f t="shared" ref="C50:I50" si="6">SUM(C51:C57)</f>
        <v>1565</v>
      </c>
      <c r="D50" s="33">
        <f t="shared" si="6"/>
        <v>188</v>
      </c>
      <c r="E50" s="33">
        <f t="shared" si="6"/>
        <v>603</v>
      </c>
      <c r="F50" s="33">
        <f t="shared" si="6"/>
        <v>12913</v>
      </c>
      <c r="G50" s="33">
        <f t="shared" si="6"/>
        <v>4605</v>
      </c>
      <c r="H50" s="33">
        <f t="shared" si="6"/>
        <v>0</v>
      </c>
      <c r="I50" s="46">
        <f t="shared" si="6"/>
        <v>0</v>
      </c>
      <c r="J50" s="10"/>
    </row>
    <row r="51" spans="1:10" ht="15.75" x14ac:dyDescent="0.25">
      <c r="A51" s="29" t="s">
        <v>71</v>
      </c>
      <c r="B51" s="34">
        <f t="shared" si="5"/>
        <v>9199</v>
      </c>
      <c r="C51" s="35">
        <f>+'C-2'!C58</f>
        <v>535</v>
      </c>
      <c r="D51" s="35">
        <f>+'C-2'!D58</f>
        <v>103</v>
      </c>
      <c r="E51" s="35">
        <f>+'C-2'!E58</f>
        <v>297</v>
      </c>
      <c r="F51" s="35">
        <f>+'C-2'!F58</f>
        <v>6089</v>
      </c>
      <c r="G51" s="35">
        <f>+'C-2'!G58</f>
        <v>2175</v>
      </c>
      <c r="H51" s="35">
        <f>+'C-2'!H58</f>
        <v>0</v>
      </c>
      <c r="I51" s="38">
        <f>+'C-2'!I58</f>
        <v>0</v>
      </c>
      <c r="J51" s="10"/>
    </row>
    <row r="52" spans="1:10" ht="15.75" x14ac:dyDescent="0.25">
      <c r="A52" s="29" t="s">
        <v>72</v>
      </c>
      <c r="B52" s="34">
        <f t="shared" si="5"/>
        <v>3384</v>
      </c>
      <c r="C52" s="35">
        <f>+'C-2'!C59</f>
        <v>380</v>
      </c>
      <c r="D52" s="35">
        <f>+'C-2'!D59</f>
        <v>29</v>
      </c>
      <c r="E52" s="35">
        <f>+'C-2'!E59</f>
        <v>231</v>
      </c>
      <c r="F52" s="35">
        <f>+'C-2'!F59</f>
        <v>1686</v>
      </c>
      <c r="G52" s="35">
        <f>+'C-2'!G59</f>
        <v>1058</v>
      </c>
      <c r="H52" s="35">
        <f>+'C-2'!H59</f>
        <v>0</v>
      </c>
      <c r="I52" s="38">
        <f>+'C-2'!I59</f>
        <v>0</v>
      </c>
      <c r="J52" s="10"/>
    </row>
    <row r="53" spans="1:10" ht="15.75" x14ac:dyDescent="0.25">
      <c r="A53" s="28" t="s">
        <v>162</v>
      </c>
      <c r="B53" s="34">
        <f t="shared" si="5"/>
        <v>2218</v>
      </c>
      <c r="C53" s="35">
        <f>+'C-2'!C60</f>
        <v>388</v>
      </c>
      <c r="D53" s="35">
        <f>+'C-2'!D60</f>
        <v>16</v>
      </c>
      <c r="E53" s="35">
        <f>+'C-2'!E60</f>
        <v>37</v>
      </c>
      <c r="F53" s="35">
        <f>+'C-2'!F60</f>
        <v>1541</v>
      </c>
      <c r="G53" s="35">
        <f>+'C-2'!G60</f>
        <v>236</v>
      </c>
      <c r="H53" s="35">
        <f>+'C-2'!H60</f>
        <v>0</v>
      </c>
      <c r="I53" s="38">
        <f>+'C-2'!I60</f>
        <v>0</v>
      </c>
      <c r="J53" s="10"/>
    </row>
    <row r="54" spans="1:10" ht="15.75" x14ac:dyDescent="0.25">
      <c r="A54" s="28" t="s">
        <v>163</v>
      </c>
      <c r="B54" s="34">
        <f t="shared" si="5"/>
        <v>388</v>
      </c>
      <c r="C54" s="35">
        <f>+'C-2'!C61</f>
        <v>35</v>
      </c>
      <c r="D54" s="35">
        <f>+'C-2'!D61</f>
        <v>0</v>
      </c>
      <c r="E54" s="35">
        <f>+'C-2'!E61</f>
        <v>2</v>
      </c>
      <c r="F54" s="35">
        <f>+'C-2'!F61</f>
        <v>349</v>
      </c>
      <c r="G54" s="35">
        <f>+'C-2'!G61</f>
        <v>2</v>
      </c>
      <c r="H54" s="35">
        <f>+'C-2'!H61</f>
        <v>0</v>
      </c>
      <c r="I54" s="38">
        <f>+'C-2'!I61</f>
        <v>0</v>
      </c>
      <c r="J54" s="10"/>
    </row>
    <row r="55" spans="1:10" ht="15.75" x14ac:dyDescent="0.25">
      <c r="A55" s="28" t="s">
        <v>75</v>
      </c>
      <c r="B55" s="34">
        <f t="shared" si="5"/>
        <v>3065</v>
      </c>
      <c r="C55" s="35">
        <f>+'C-2'!C62</f>
        <v>120</v>
      </c>
      <c r="D55" s="35">
        <f>+'C-2'!D62</f>
        <v>34</v>
      </c>
      <c r="E55" s="35">
        <f>+'C-2'!E62</f>
        <v>13</v>
      </c>
      <c r="F55" s="35">
        <f>+'C-2'!F62</f>
        <v>1958</v>
      </c>
      <c r="G55" s="35">
        <f>+'C-2'!G62</f>
        <v>940</v>
      </c>
      <c r="H55" s="35">
        <f>+'C-2'!H62</f>
        <v>0</v>
      </c>
      <c r="I55" s="38">
        <f>+'C-2'!I62</f>
        <v>0</v>
      </c>
      <c r="J55" s="10"/>
    </row>
    <row r="56" spans="1:10" ht="15.75" x14ac:dyDescent="0.25">
      <c r="A56" s="28" t="s">
        <v>164</v>
      </c>
      <c r="B56" s="34">
        <f t="shared" si="5"/>
        <v>726</v>
      </c>
      <c r="C56" s="35">
        <f>+'C-2'!C63</f>
        <v>74</v>
      </c>
      <c r="D56" s="35">
        <f>+'C-2'!D63</f>
        <v>5</v>
      </c>
      <c r="E56" s="35">
        <f>+'C-2'!E63</f>
        <v>22</v>
      </c>
      <c r="F56" s="35">
        <f>+'C-2'!F63</f>
        <v>498</v>
      </c>
      <c r="G56" s="35">
        <f>+'C-2'!G63</f>
        <v>127</v>
      </c>
      <c r="H56" s="35">
        <f>+'C-2'!H63</f>
        <v>0</v>
      </c>
      <c r="I56" s="38">
        <f>+'C-2'!I63</f>
        <v>0</v>
      </c>
      <c r="J56" s="10"/>
    </row>
    <row r="57" spans="1:10" ht="15.75" x14ac:dyDescent="0.25">
      <c r="A57" s="28" t="s">
        <v>165</v>
      </c>
      <c r="B57" s="34">
        <f t="shared" si="5"/>
        <v>894</v>
      </c>
      <c r="C57" s="35">
        <f>+'C-2'!C64</f>
        <v>33</v>
      </c>
      <c r="D57" s="35">
        <f>+'C-2'!D64</f>
        <v>1</v>
      </c>
      <c r="E57" s="35">
        <f>+'C-2'!E64</f>
        <v>1</v>
      </c>
      <c r="F57" s="35">
        <f>+'C-2'!F64</f>
        <v>792</v>
      </c>
      <c r="G57" s="35">
        <f>+'C-2'!G64</f>
        <v>67</v>
      </c>
      <c r="H57" s="35">
        <f>+'C-2'!H64</f>
        <v>0</v>
      </c>
      <c r="I57" s="38">
        <f>+'C-2'!I64</f>
        <v>0</v>
      </c>
      <c r="J57" s="10"/>
    </row>
    <row r="58" spans="1:10" ht="15.75" x14ac:dyDescent="0.25">
      <c r="A58" s="30"/>
      <c r="B58" s="34"/>
      <c r="C58" s="49"/>
      <c r="D58" s="49"/>
      <c r="E58" s="49"/>
      <c r="F58" s="49"/>
      <c r="G58" s="49"/>
      <c r="H58" s="49"/>
      <c r="I58" s="48"/>
      <c r="J58" s="10"/>
    </row>
    <row r="59" spans="1:10" ht="15.75" x14ac:dyDescent="0.25">
      <c r="A59" s="27" t="s">
        <v>209</v>
      </c>
      <c r="B59" s="33">
        <f t="shared" ref="B59:B65" si="7">SUM(C59:I59)</f>
        <v>15364</v>
      </c>
      <c r="C59" s="33">
        <f t="shared" ref="C59:I59" si="8">SUM(C60:C65)</f>
        <v>3116</v>
      </c>
      <c r="D59" s="33">
        <f t="shared" si="8"/>
        <v>91</v>
      </c>
      <c r="E59" s="33">
        <f t="shared" si="8"/>
        <v>170</v>
      </c>
      <c r="F59" s="33">
        <f t="shared" si="8"/>
        <v>6212</v>
      </c>
      <c r="G59" s="33">
        <f t="shared" si="8"/>
        <v>2729</v>
      </c>
      <c r="H59" s="33">
        <f t="shared" si="8"/>
        <v>2466</v>
      </c>
      <c r="I59" s="46">
        <f t="shared" si="8"/>
        <v>580</v>
      </c>
      <c r="J59" s="10"/>
    </row>
    <row r="60" spans="1:10" ht="15.75" x14ac:dyDescent="0.25">
      <c r="A60" s="29" t="s">
        <v>79</v>
      </c>
      <c r="B60" s="34">
        <f t="shared" si="7"/>
        <v>7136</v>
      </c>
      <c r="C60" s="35">
        <f>+'C-2'!C67</f>
        <v>239</v>
      </c>
      <c r="D60" s="35">
        <f>+'C-2'!D67</f>
        <v>67</v>
      </c>
      <c r="E60" s="35">
        <f>+'C-2'!E67</f>
        <v>121</v>
      </c>
      <c r="F60" s="35">
        <f>+'C-2'!F67</f>
        <v>5285</v>
      </c>
      <c r="G60" s="35">
        <f>+'C-2'!G67</f>
        <v>1424</v>
      </c>
      <c r="H60" s="35">
        <f>+'C-2'!H67</f>
        <v>0</v>
      </c>
      <c r="I60" s="38">
        <f>+'C-2'!I67</f>
        <v>0</v>
      </c>
      <c r="J60" s="10"/>
    </row>
    <row r="61" spans="1:10" ht="18.75" x14ac:dyDescent="0.25">
      <c r="A61" s="28" t="s">
        <v>166</v>
      </c>
      <c r="B61" s="34">
        <f t="shared" si="7"/>
        <v>853</v>
      </c>
      <c r="C61" s="35">
        <f>+'C-2'!C68</f>
        <v>0</v>
      </c>
      <c r="D61" s="35">
        <f>+'C-2'!D68</f>
        <v>0</v>
      </c>
      <c r="E61" s="35">
        <f>+'C-2'!E68</f>
        <v>0</v>
      </c>
      <c r="F61" s="35">
        <f>+'C-2'!F68</f>
        <v>0</v>
      </c>
      <c r="G61" s="35">
        <f>+'C-2'!G68</f>
        <v>0</v>
      </c>
      <c r="H61" s="35">
        <f>+'C-2'!H68</f>
        <v>731</v>
      </c>
      <c r="I61" s="38">
        <f>+'C-2'!I68</f>
        <v>122</v>
      </c>
      <c r="J61" s="10"/>
    </row>
    <row r="62" spans="1:10" ht="18.75" x14ac:dyDescent="0.25">
      <c r="A62" s="28" t="s">
        <v>167</v>
      </c>
      <c r="B62" s="34">
        <f t="shared" si="7"/>
        <v>862</v>
      </c>
      <c r="C62" s="35">
        <f>+'C-2'!C69</f>
        <v>0</v>
      </c>
      <c r="D62" s="35">
        <f>+'C-2'!D69</f>
        <v>0</v>
      </c>
      <c r="E62" s="35">
        <f>+'C-2'!E69</f>
        <v>0</v>
      </c>
      <c r="F62" s="35">
        <f>+'C-2'!F69</f>
        <v>0</v>
      </c>
      <c r="G62" s="35">
        <f>+'C-2'!G69</f>
        <v>0</v>
      </c>
      <c r="H62" s="35">
        <f>+'C-2'!H69</f>
        <v>468</v>
      </c>
      <c r="I62" s="38">
        <f>+'C-2'!I69</f>
        <v>394</v>
      </c>
      <c r="J62" s="10"/>
    </row>
    <row r="63" spans="1:10" ht="18.75" x14ac:dyDescent="0.25">
      <c r="A63" s="28" t="s">
        <v>249</v>
      </c>
      <c r="B63" s="34">
        <f t="shared" si="7"/>
        <v>2594</v>
      </c>
      <c r="C63" s="35">
        <f>+'C-2'!C70</f>
        <v>2272</v>
      </c>
      <c r="D63" s="35">
        <f>+'C-2'!D70</f>
        <v>23</v>
      </c>
      <c r="E63" s="35">
        <f>+'C-2'!E70</f>
        <v>17</v>
      </c>
      <c r="F63" s="35">
        <f>+'C-2'!F70</f>
        <v>8</v>
      </c>
      <c r="G63" s="35">
        <f>+'C-2'!G70</f>
        <v>274</v>
      </c>
      <c r="H63" s="35">
        <f>+'C-2'!H70</f>
        <v>0</v>
      </c>
      <c r="I63" s="38">
        <f>+'C-2'!I70</f>
        <v>0</v>
      </c>
      <c r="J63" s="10"/>
    </row>
    <row r="64" spans="1:10" ht="15.75" x14ac:dyDescent="0.25">
      <c r="A64" s="28" t="s">
        <v>83</v>
      </c>
      <c r="B64" s="34">
        <f t="shared" si="7"/>
        <v>2588</v>
      </c>
      <c r="C64" s="35">
        <f>+'C-2'!C71</f>
        <v>605</v>
      </c>
      <c r="D64" s="35">
        <f>+'C-2'!D71</f>
        <v>1</v>
      </c>
      <c r="E64" s="35">
        <f>+'C-2'!E71</f>
        <v>32</v>
      </c>
      <c r="F64" s="35">
        <f>+'C-2'!F71</f>
        <v>919</v>
      </c>
      <c r="G64" s="35">
        <f>+'C-2'!G71</f>
        <v>1031</v>
      </c>
      <c r="H64" s="35">
        <f>+'C-2'!H71</f>
        <v>0</v>
      </c>
      <c r="I64" s="38">
        <f>+'C-2'!I71</f>
        <v>0</v>
      </c>
      <c r="J64" s="10"/>
    </row>
    <row r="65" spans="1:10" ht="18.75" x14ac:dyDescent="0.25">
      <c r="A65" s="28" t="s">
        <v>169</v>
      </c>
      <c r="B65" s="34">
        <f t="shared" si="7"/>
        <v>1331</v>
      </c>
      <c r="C65" s="35">
        <f>+'C-2'!C72</f>
        <v>0</v>
      </c>
      <c r="D65" s="35">
        <f>+'C-2'!D72</f>
        <v>0</v>
      </c>
      <c r="E65" s="35">
        <f>+'C-2'!E72</f>
        <v>0</v>
      </c>
      <c r="F65" s="35">
        <f>+'C-2'!F72</f>
        <v>0</v>
      </c>
      <c r="G65" s="35">
        <f>+'C-2'!G72</f>
        <v>0</v>
      </c>
      <c r="H65" s="35">
        <f>+'C-2'!H72</f>
        <v>1267</v>
      </c>
      <c r="I65" s="38">
        <f>+'C-2'!I72</f>
        <v>64</v>
      </c>
      <c r="J65" s="10"/>
    </row>
    <row r="66" spans="1:10" ht="15.75" x14ac:dyDescent="0.25">
      <c r="A66" s="30"/>
      <c r="B66" s="34"/>
      <c r="C66" s="49"/>
      <c r="D66" s="49"/>
      <c r="E66" s="49"/>
      <c r="F66" s="49"/>
      <c r="G66" s="49"/>
      <c r="H66" s="49"/>
      <c r="I66" s="48"/>
      <c r="J66" s="10"/>
    </row>
    <row r="67" spans="1:10" ht="15.75" x14ac:dyDescent="0.25">
      <c r="A67" s="27" t="s">
        <v>210</v>
      </c>
      <c r="B67" s="33">
        <f t="shared" ref="B67:B79" si="9">SUM(C67:I67)</f>
        <v>15209</v>
      </c>
      <c r="C67" s="33">
        <f t="shared" ref="C67:I67" si="10">SUM(C68:C79)</f>
        <v>1101</v>
      </c>
      <c r="D67" s="33">
        <f t="shared" si="10"/>
        <v>205</v>
      </c>
      <c r="E67" s="33">
        <f t="shared" si="10"/>
        <v>264</v>
      </c>
      <c r="F67" s="33">
        <f t="shared" si="10"/>
        <v>6189</v>
      </c>
      <c r="G67" s="33">
        <f t="shared" si="10"/>
        <v>1468</v>
      </c>
      <c r="H67" s="33">
        <f t="shared" si="10"/>
        <v>5254</v>
      </c>
      <c r="I67" s="46">
        <f t="shared" si="10"/>
        <v>728</v>
      </c>
      <c r="J67" s="10"/>
    </row>
    <row r="68" spans="1:10" ht="15.75" x14ac:dyDescent="0.25">
      <c r="A68" s="28" t="s">
        <v>86</v>
      </c>
      <c r="B68" s="34">
        <f t="shared" si="9"/>
        <v>3365</v>
      </c>
      <c r="C68" s="35">
        <f>+'C-2'!C75</f>
        <v>280</v>
      </c>
      <c r="D68" s="35">
        <f>+'C-2'!D75</f>
        <v>126</v>
      </c>
      <c r="E68" s="35">
        <f>+'C-2'!E75</f>
        <v>182</v>
      </c>
      <c r="F68" s="35">
        <f>+'C-2'!F75</f>
        <v>1776</v>
      </c>
      <c r="G68" s="35">
        <f>+'C-2'!G75</f>
        <v>1001</v>
      </c>
      <c r="H68" s="35">
        <f>+'C-2'!H75</f>
        <v>0</v>
      </c>
      <c r="I68" s="38">
        <f>+'C-2'!I75</f>
        <v>0</v>
      </c>
      <c r="J68" s="10"/>
    </row>
    <row r="69" spans="1:10" ht="18.75" x14ac:dyDescent="0.25">
      <c r="A69" s="28" t="s">
        <v>170</v>
      </c>
      <c r="B69" s="34">
        <f t="shared" si="9"/>
        <v>901</v>
      </c>
      <c r="C69" s="35">
        <f>+'C-2'!C76</f>
        <v>152</v>
      </c>
      <c r="D69" s="35">
        <f>+'C-2'!D76</f>
        <v>11</v>
      </c>
      <c r="E69" s="35">
        <f>+'C-2'!E76</f>
        <v>7</v>
      </c>
      <c r="F69" s="35">
        <f>+'C-2'!F76</f>
        <v>561</v>
      </c>
      <c r="G69" s="35">
        <f>+'C-2'!G76</f>
        <v>55</v>
      </c>
      <c r="H69" s="35">
        <f>+'C-2'!H76</f>
        <v>0</v>
      </c>
      <c r="I69" s="38">
        <f>+'C-2'!I76</f>
        <v>115</v>
      </c>
      <c r="J69" s="10"/>
    </row>
    <row r="70" spans="1:10" ht="18.75" x14ac:dyDescent="0.25">
      <c r="A70" s="28" t="s">
        <v>171</v>
      </c>
      <c r="B70" s="34">
        <f t="shared" si="9"/>
        <v>653</v>
      </c>
      <c r="C70" s="35">
        <f>+'C-2'!C77</f>
        <v>112</v>
      </c>
      <c r="D70" s="35">
        <f>+'C-2'!D77</f>
        <v>0</v>
      </c>
      <c r="E70" s="35">
        <f>+'C-2'!E77</f>
        <v>0</v>
      </c>
      <c r="F70" s="35">
        <f>+'C-2'!F77</f>
        <v>255</v>
      </c>
      <c r="G70" s="35">
        <f>+'C-2'!G77</f>
        <v>207</v>
      </c>
      <c r="H70" s="35">
        <f>+'C-2'!H77</f>
        <v>0</v>
      </c>
      <c r="I70" s="38">
        <f>+'C-2'!I77</f>
        <v>79</v>
      </c>
      <c r="J70" s="10"/>
    </row>
    <row r="71" spans="1:10" ht="18.75" x14ac:dyDescent="0.25">
      <c r="A71" s="28" t="s">
        <v>172</v>
      </c>
      <c r="B71" s="34">
        <f t="shared" si="9"/>
        <v>1541</v>
      </c>
      <c r="C71" s="35">
        <f>+'C-2'!C78</f>
        <v>0</v>
      </c>
      <c r="D71" s="35">
        <f>+'C-2'!D78</f>
        <v>0</v>
      </c>
      <c r="E71" s="35">
        <f>+'C-2'!E78</f>
        <v>0</v>
      </c>
      <c r="F71" s="35">
        <f>+'C-2'!F78</f>
        <v>0</v>
      </c>
      <c r="G71" s="35">
        <f>+'C-2'!G78</f>
        <v>0</v>
      </c>
      <c r="H71" s="35">
        <f>+'C-2'!H78</f>
        <v>1451</v>
      </c>
      <c r="I71" s="38">
        <f>+'C-2'!I78</f>
        <v>90</v>
      </c>
      <c r="J71" s="11"/>
    </row>
    <row r="72" spans="1:10" ht="18.75" x14ac:dyDescent="0.25">
      <c r="A72" s="28" t="s">
        <v>173</v>
      </c>
      <c r="B72" s="34">
        <f t="shared" si="9"/>
        <v>877</v>
      </c>
      <c r="C72" s="35">
        <f>+'C-2'!C79</f>
        <v>31</v>
      </c>
      <c r="D72" s="35">
        <f>+'C-2'!D79</f>
        <v>0</v>
      </c>
      <c r="E72" s="35">
        <f>+'C-2'!E79</f>
        <v>0</v>
      </c>
      <c r="F72" s="35">
        <f>+'C-2'!F79</f>
        <v>15</v>
      </c>
      <c r="G72" s="35">
        <f>+'C-2'!G79</f>
        <v>3</v>
      </c>
      <c r="H72" s="35">
        <f>+'C-2'!H79</f>
        <v>828</v>
      </c>
      <c r="I72" s="38">
        <f>+'C-2'!I79</f>
        <v>0</v>
      </c>
      <c r="J72" s="11"/>
    </row>
    <row r="73" spans="1:10" ht="18.75" x14ac:dyDescent="0.25">
      <c r="A73" s="28" t="s">
        <v>174</v>
      </c>
      <c r="B73" s="34">
        <f t="shared" si="9"/>
        <v>742</v>
      </c>
      <c r="C73" s="35">
        <f>+'C-2'!C80</f>
        <v>0</v>
      </c>
      <c r="D73" s="35">
        <f>+'C-2'!D80</f>
        <v>0</v>
      </c>
      <c r="E73" s="35">
        <f>+'C-2'!E80</f>
        <v>0</v>
      </c>
      <c r="F73" s="35">
        <f>+'C-2'!F80</f>
        <v>0</v>
      </c>
      <c r="G73" s="35">
        <f>+'C-2'!G80</f>
        <v>0</v>
      </c>
      <c r="H73" s="35">
        <f>+'C-2'!H80</f>
        <v>668</v>
      </c>
      <c r="I73" s="38">
        <f>+'C-2'!I80</f>
        <v>74</v>
      </c>
      <c r="J73" s="11"/>
    </row>
    <row r="74" spans="1:10" ht="15.75" x14ac:dyDescent="0.25">
      <c r="A74" s="28" t="s">
        <v>93</v>
      </c>
      <c r="B74" s="34">
        <f t="shared" si="9"/>
        <v>2563</v>
      </c>
      <c r="C74" s="35">
        <f>+'C-2'!C83</f>
        <v>205</v>
      </c>
      <c r="D74" s="35">
        <f>+'C-2'!D83</f>
        <v>36</v>
      </c>
      <c r="E74" s="35">
        <f>+'C-2'!E83</f>
        <v>38</v>
      </c>
      <c r="F74" s="35">
        <f>+'C-2'!F83</f>
        <v>2259</v>
      </c>
      <c r="G74" s="35">
        <f>+'C-2'!G83</f>
        <v>25</v>
      </c>
      <c r="H74" s="35">
        <f>+'C-2'!H83</f>
        <v>0</v>
      </c>
      <c r="I74" s="38">
        <f>+'C-2'!I83</f>
        <v>0</v>
      </c>
      <c r="J74" s="11"/>
    </row>
    <row r="75" spans="1:10" ht="18.75" x14ac:dyDescent="0.25">
      <c r="A75" s="28" t="s">
        <v>175</v>
      </c>
      <c r="B75" s="34">
        <f t="shared" si="9"/>
        <v>250</v>
      </c>
      <c r="C75" s="35">
        <f>+'C-2'!C84</f>
        <v>0</v>
      </c>
      <c r="D75" s="35">
        <f>+'C-2'!D84</f>
        <v>0</v>
      </c>
      <c r="E75" s="35">
        <f>+'C-2'!E84</f>
        <v>0</v>
      </c>
      <c r="F75" s="35">
        <f>+'C-2'!F84</f>
        <v>0</v>
      </c>
      <c r="G75" s="35">
        <f>+'C-2'!G84</f>
        <v>0</v>
      </c>
      <c r="H75" s="35">
        <f>+'C-2'!H84</f>
        <v>233</v>
      </c>
      <c r="I75" s="38">
        <f>+'C-2'!I84</f>
        <v>17</v>
      </c>
      <c r="J75" s="11"/>
    </row>
    <row r="76" spans="1:10" ht="15.75" x14ac:dyDescent="0.25">
      <c r="A76" s="29" t="s">
        <v>95</v>
      </c>
      <c r="B76" s="34">
        <f t="shared" si="9"/>
        <v>1890</v>
      </c>
      <c r="C76" s="35">
        <f>+'C-2'!C85</f>
        <v>321</v>
      </c>
      <c r="D76" s="35">
        <f>+'C-2'!D85</f>
        <v>32</v>
      </c>
      <c r="E76" s="35">
        <f>+'C-2'!E85</f>
        <v>37</v>
      </c>
      <c r="F76" s="35">
        <f>+'C-2'!F85</f>
        <v>1323</v>
      </c>
      <c r="G76" s="35">
        <f>+'C-2'!G85</f>
        <v>177</v>
      </c>
      <c r="H76" s="35">
        <f>+'C-2'!H85</f>
        <v>0</v>
      </c>
      <c r="I76" s="38">
        <f>+'C-2'!I85</f>
        <v>0</v>
      </c>
      <c r="J76" s="11"/>
    </row>
    <row r="77" spans="1:10" ht="18.75" x14ac:dyDescent="0.25">
      <c r="A77" s="28" t="s">
        <v>176</v>
      </c>
      <c r="B77" s="34">
        <f t="shared" si="9"/>
        <v>1650</v>
      </c>
      <c r="C77" s="35">
        <f>+'C-2'!C86</f>
        <v>0</v>
      </c>
      <c r="D77" s="35">
        <f>+'C-2'!D86</f>
        <v>0</v>
      </c>
      <c r="E77" s="35">
        <f>+'C-2'!E86</f>
        <v>0</v>
      </c>
      <c r="F77" s="35">
        <f>+'C-2'!F86</f>
        <v>0</v>
      </c>
      <c r="G77" s="35">
        <f>+'C-2'!G86</f>
        <v>0</v>
      </c>
      <c r="H77" s="35">
        <f>+'C-2'!H86</f>
        <v>1385</v>
      </c>
      <c r="I77" s="38">
        <f>+'C-2'!I86</f>
        <v>265</v>
      </c>
      <c r="J77" s="11"/>
    </row>
    <row r="78" spans="1:10" ht="18.75" x14ac:dyDescent="0.25">
      <c r="A78" s="28" t="s">
        <v>177</v>
      </c>
      <c r="B78" s="34">
        <f t="shared" si="9"/>
        <v>242</v>
      </c>
      <c r="C78" s="35">
        <f>+'C-2'!C87</f>
        <v>0</v>
      </c>
      <c r="D78" s="35">
        <f>+'C-2'!D87</f>
        <v>0</v>
      </c>
      <c r="E78" s="35">
        <f>+'C-2'!E87</f>
        <v>0</v>
      </c>
      <c r="F78" s="35">
        <f>+'C-2'!F87</f>
        <v>0</v>
      </c>
      <c r="G78" s="35">
        <f>+'C-2'!G87</f>
        <v>0</v>
      </c>
      <c r="H78" s="35">
        <f>+'C-2'!H87</f>
        <v>235</v>
      </c>
      <c r="I78" s="38">
        <f>+'C-2'!I87</f>
        <v>7</v>
      </c>
      <c r="J78" s="11"/>
    </row>
    <row r="79" spans="1:10" ht="18.75" x14ac:dyDescent="0.25">
      <c r="A79" s="28" t="s">
        <v>178</v>
      </c>
      <c r="B79" s="34">
        <f t="shared" si="9"/>
        <v>535</v>
      </c>
      <c r="C79" s="35">
        <f>+'C-2'!C88</f>
        <v>0</v>
      </c>
      <c r="D79" s="35">
        <f>+'C-2'!D88</f>
        <v>0</v>
      </c>
      <c r="E79" s="35">
        <f>+'C-2'!E88</f>
        <v>0</v>
      </c>
      <c r="F79" s="35">
        <f>+'C-2'!F88</f>
        <v>0</v>
      </c>
      <c r="G79" s="35">
        <f>+'C-2'!G88</f>
        <v>0</v>
      </c>
      <c r="H79" s="35">
        <f>+'C-2'!H88</f>
        <v>454</v>
      </c>
      <c r="I79" s="38">
        <f>+'C-2'!I88</f>
        <v>81</v>
      </c>
      <c r="J79" s="10"/>
    </row>
    <row r="80" spans="1:10" ht="15.75" x14ac:dyDescent="0.25">
      <c r="A80" s="30"/>
      <c r="B80" s="34"/>
      <c r="C80" s="49"/>
      <c r="D80" s="49"/>
      <c r="E80" s="49"/>
      <c r="F80" s="49"/>
      <c r="G80" s="49"/>
      <c r="H80" s="49"/>
      <c r="I80" s="48"/>
      <c r="J80" s="10"/>
    </row>
    <row r="81" spans="1:10" ht="15.75" x14ac:dyDescent="0.25">
      <c r="A81" s="27" t="s">
        <v>211</v>
      </c>
      <c r="B81" s="33">
        <f t="shared" ref="B81:B95" si="11">SUM(C81:I81)</f>
        <v>17323</v>
      </c>
      <c r="C81" s="33">
        <f t="shared" ref="C81:I81" si="12">SUM(C82:C95)</f>
        <v>1437</v>
      </c>
      <c r="D81" s="33">
        <f t="shared" si="12"/>
        <v>212</v>
      </c>
      <c r="E81" s="33">
        <f t="shared" si="12"/>
        <v>361</v>
      </c>
      <c r="F81" s="33">
        <f t="shared" si="12"/>
        <v>5077</v>
      </c>
      <c r="G81" s="33">
        <f t="shared" si="12"/>
        <v>4552</v>
      </c>
      <c r="H81" s="33">
        <f t="shared" si="12"/>
        <v>5008</v>
      </c>
      <c r="I81" s="46">
        <f t="shared" si="12"/>
        <v>676</v>
      </c>
      <c r="J81" s="11"/>
    </row>
    <row r="82" spans="1:10" ht="15.75" x14ac:dyDescent="0.25">
      <c r="A82" s="29" t="s">
        <v>179</v>
      </c>
      <c r="B82" s="34">
        <f t="shared" si="11"/>
        <v>4867</v>
      </c>
      <c r="C82" s="35">
        <f>+'C-2'!C91</f>
        <v>492</v>
      </c>
      <c r="D82" s="35">
        <f>+'C-2'!D91</f>
        <v>59</v>
      </c>
      <c r="E82" s="35">
        <f>+'C-2'!E91</f>
        <v>205</v>
      </c>
      <c r="F82" s="35">
        <f>+'C-2'!F91</f>
        <v>1244</v>
      </c>
      <c r="G82" s="35">
        <f>+'C-2'!G91</f>
        <v>2867</v>
      </c>
      <c r="H82" s="35">
        <f>+'C-2'!H91</f>
        <v>0</v>
      </c>
      <c r="I82" s="38">
        <f>+'C-2'!I91</f>
        <v>0</v>
      </c>
      <c r="J82" s="11"/>
    </row>
    <row r="83" spans="1:10" ht="18.75" x14ac:dyDescent="0.25">
      <c r="A83" s="28" t="s">
        <v>180</v>
      </c>
      <c r="B83" s="34">
        <f t="shared" si="11"/>
        <v>1507</v>
      </c>
      <c r="C83" s="35">
        <f>+'C-2'!C92</f>
        <v>0</v>
      </c>
      <c r="D83" s="35">
        <f>+'C-2'!D92</f>
        <v>0</v>
      </c>
      <c r="E83" s="35">
        <f>+'C-2'!E92</f>
        <v>0</v>
      </c>
      <c r="F83" s="35">
        <f>+'C-2'!F92</f>
        <v>0</v>
      </c>
      <c r="G83" s="35">
        <f>+'C-2'!G92</f>
        <v>0</v>
      </c>
      <c r="H83" s="35">
        <f>+'C-2'!H92</f>
        <v>1452</v>
      </c>
      <c r="I83" s="38">
        <f>+'C-2'!I92</f>
        <v>55</v>
      </c>
      <c r="J83" s="10"/>
    </row>
    <row r="84" spans="1:10" ht="18.75" x14ac:dyDescent="0.25">
      <c r="A84" s="28" t="s">
        <v>181</v>
      </c>
      <c r="B84" s="34">
        <f t="shared" si="11"/>
        <v>904</v>
      </c>
      <c r="C84" s="35">
        <f>+'C-2'!C93</f>
        <v>0</v>
      </c>
      <c r="D84" s="35">
        <f>+'C-2'!D93</f>
        <v>0</v>
      </c>
      <c r="E84" s="35">
        <f>+'C-2'!E93</f>
        <v>0</v>
      </c>
      <c r="F84" s="35">
        <f>+'C-2'!F93</f>
        <v>0</v>
      </c>
      <c r="G84" s="35">
        <f>+'C-2'!G93</f>
        <v>0</v>
      </c>
      <c r="H84" s="35">
        <f>+'C-2'!H93</f>
        <v>690</v>
      </c>
      <c r="I84" s="38">
        <f>+'C-2'!I93</f>
        <v>214</v>
      </c>
      <c r="J84" s="10"/>
    </row>
    <row r="85" spans="1:10" ht="15.75" x14ac:dyDescent="0.25">
      <c r="A85" s="28" t="s">
        <v>182</v>
      </c>
      <c r="B85" s="34">
        <f t="shared" si="11"/>
        <v>684</v>
      </c>
      <c r="C85" s="35">
        <f>+'C-2'!C94</f>
        <v>184</v>
      </c>
      <c r="D85" s="35">
        <f>+'C-2'!D94</f>
        <v>9</v>
      </c>
      <c r="E85" s="35">
        <f>+'C-2'!E94</f>
        <v>11</v>
      </c>
      <c r="F85" s="35">
        <f>+'C-2'!F94</f>
        <v>377</v>
      </c>
      <c r="G85" s="35">
        <f>+'C-2'!G94</f>
        <v>103</v>
      </c>
      <c r="H85" s="35">
        <f>+'C-2'!H94</f>
        <v>0</v>
      </c>
      <c r="I85" s="38">
        <f>+'C-2'!I94</f>
        <v>0</v>
      </c>
      <c r="J85" s="10"/>
    </row>
    <row r="86" spans="1:10" ht="15.75" x14ac:dyDescent="0.25">
      <c r="A86" s="28" t="s">
        <v>183</v>
      </c>
      <c r="B86" s="34">
        <f t="shared" si="11"/>
        <v>439</v>
      </c>
      <c r="C86" s="35">
        <f>+'C-2'!C95</f>
        <v>30</v>
      </c>
      <c r="D86" s="35">
        <f>+'C-2'!D95</f>
        <v>16</v>
      </c>
      <c r="E86" s="35">
        <f>+'C-2'!E95</f>
        <v>7</v>
      </c>
      <c r="F86" s="35">
        <f>+'C-2'!F95</f>
        <v>9</v>
      </c>
      <c r="G86" s="35">
        <f>+'C-2'!G95</f>
        <v>377</v>
      </c>
      <c r="H86" s="35">
        <f>+'C-2'!H95</f>
        <v>0</v>
      </c>
      <c r="I86" s="38">
        <f>+'C-2'!I95</f>
        <v>0</v>
      </c>
      <c r="J86" s="6"/>
    </row>
    <row r="87" spans="1:10" ht="18.75" x14ac:dyDescent="0.25">
      <c r="A87" s="28" t="s">
        <v>184</v>
      </c>
      <c r="B87" s="34">
        <f t="shared" si="11"/>
        <v>1081</v>
      </c>
      <c r="C87" s="35">
        <f>+'C-2'!C96</f>
        <v>0</v>
      </c>
      <c r="D87" s="35">
        <f>+'C-2'!D96</f>
        <v>0</v>
      </c>
      <c r="E87" s="35">
        <f>+'C-2'!E96</f>
        <v>0</v>
      </c>
      <c r="F87" s="35">
        <f>+'C-2'!F96</f>
        <v>0</v>
      </c>
      <c r="G87" s="35">
        <f>+'C-2'!G96</f>
        <v>0</v>
      </c>
      <c r="H87" s="35">
        <f>+'C-2'!H96</f>
        <v>921</v>
      </c>
      <c r="I87" s="38">
        <f>+'C-2'!I96</f>
        <v>160</v>
      </c>
      <c r="J87" s="6"/>
    </row>
    <row r="88" spans="1:10" ht="18.75" x14ac:dyDescent="0.25">
      <c r="A88" s="28" t="s">
        <v>185</v>
      </c>
      <c r="B88" s="34">
        <f t="shared" si="11"/>
        <v>759</v>
      </c>
      <c r="C88" s="35">
        <f>+'C-2'!C97</f>
        <v>0</v>
      </c>
      <c r="D88" s="35">
        <f>+'C-2'!D97</f>
        <v>0</v>
      </c>
      <c r="E88" s="35">
        <f>+'C-2'!E97</f>
        <v>0</v>
      </c>
      <c r="F88" s="35">
        <f>+'C-2'!F97</f>
        <v>0</v>
      </c>
      <c r="G88" s="35">
        <f>+'C-2'!G97</f>
        <v>0</v>
      </c>
      <c r="H88" s="35">
        <f>+'C-2'!H97</f>
        <v>623</v>
      </c>
      <c r="I88" s="38">
        <f>+'C-2'!I97</f>
        <v>136</v>
      </c>
      <c r="J88" s="6"/>
    </row>
    <row r="89" spans="1:10" ht="15.75" x14ac:dyDescent="0.25">
      <c r="A89" s="28" t="s">
        <v>186</v>
      </c>
      <c r="B89" s="34">
        <f t="shared" si="11"/>
        <v>153</v>
      </c>
      <c r="C89" s="35">
        <f>+'C-2'!C98</f>
        <v>7</v>
      </c>
      <c r="D89" s="35">
        <f>+'C-2'!D98</f>
        <v>2</v>
      </c>
      <c r="E89" s="35">
        <f>+'C-2'!E98</f>
        <v>0</v>
      </c>
      <c r="F89" s="35">
        <f>+'C-2'!F98</f>
        <v>125</v>
      </c>
      <c r="G89" s="35">
        <f>+'C-2'!G98</f>
        <v>19</v>
      </c>
      <c r="H89" s="35">
        <f>+'C-2'!H98</f>
        <v>0</v>
      </c>
      <c r="I89" s="38">
        <f>+'C-2'!I98</f>
        <v>0</v>
      </c>
      <c r="J89" s="6"/>
    </row>
    <row r="90" spans="1:10" ht="18.75" x14ac:dyDescent="0.25">
      <c r="A90" s="28" t="s">
        <v>187</v>
      </c>
      <c r="B90" s="34">
        <f t="shared" si="11"/>
        <v>1433</v>
      </c>
      <c r="C90" s="35">
        <f>+'C-2'!C102</f>
        <v>0</v>
      </c>
      <c r="D90" s="35">
        <f>+'C-2'!D102</f>
        <v>0</v>
      </c>
      <c r="E90" s="35">
        <f>+'C-2'!E102</f>
        <v>0</v>
      </c>
      <c r="F90" s="35">
        <f>+'C-2'!F102</f>
        <v>0</v>
      </c>
      <c r="G90" s="35">
        <f>+'C-2'!G102</f>
        <v>0</v>
      </c>
      <c r="H90" s="35">
        <f>+'C-2'!H102</f>
        <v>1322</v>
      </c>
      <c r="I90" s="38">
        <f>+'C-2'!I102</f>
        <v>111</v>
      </c>
      <c r="J90" s="10"/>
    </row>
    <row r="91" spans="1:10" ht="15.75" x14ac:dyDescent="0.25">
      <c r="A91" s="28" t="s">
        <v>112</v>
      </c>
      <c r="B91" s="34">
        <f t="shared" si="11"/>
        <v>1037</v>
      </c>
      <c r="C91" s="35">
        <f>+'C-2'!C105</f>
        <v>192</v>
      </c>
      <c r="D91" s="35">
        <f>+'C-2'!D105</f>
        <v>56</v>
      </c>
      <c r="E91" s="35">
        <f>+'C-2'!E105</f>
        <v>67</v>
      </c>
      <c r="F91" s="35">
        <f>+'C-2'!F105</f>
        <v>647</v>
      </c>
      <c r="G91" s="35">
        <f>+'C-2'!G105</f>
        <v>75</v>
      </c>
      <c r="H91" s="35">
        <f>+'C-2'!H105</f>
        <v>0</v>
      </c>
      <c r="I91" s="38">
        <f>+'C-2'!I105</f>
        <v>0</v>
      </c>
      <c r="J91" s="6"/>
    </row>
    <row r="92" spans="1:10" ht="15.75" x14ac:dyDescent="0.25">
      <c r="A92" s="28" t="s">
        <v>113</v>
      </c>
      <c r="B92" s="34">
        <f t="shared" si="11"/>
        <v>1002</v>
      </c>
      <c r="C92" s="35">
        <f>+'C-2'!C106</f>
        <v>164</v>
      </c>
      <c r="D92" s="35">
        <f>+'C-2'!D106</f>
        <v>28</v>
      </c>
      <c r="E92" s="35">
        <f>+'C-2'!E106</f>
        <v>14</v>
      </c>
      <c r="F92" s="35">
        <f>+'C-2'!F106</f>
        <v>657</v>
      </c>
      <c r="G92" s="35">
        <f>+'C-2'!G106</f>
        <v>139</v>
      </c>
      <c r="H92" s="35">
        <f>+'C-2'!H106</f>
        <v>0</v>
      </c>
      <c r="I92" s="38">
        <f>+'C-2'!I106</f>
        <v>0</v>
      </c>
      <c r="J92" s="6"/>
    </row>
    <row r="93" spans="1:10" ht="15.75" x14ac:dyDescent="0.25">
      <c r="A93" s="28" t="s">
        <v>114</v>
      </c>
      <c r="B93" s="34">
        <f t="shared" si="11"/>
        <v>1982</v>
      </c>
      <c r="C93" s="35">
        <f>+'C-2'!C107</f>
        <v>290</v>
      </c>
      <c r="D93" s="35">
        <f>+'C-2'!D107</f>
        <v>26</v>
      </c>
      <c r="E93" s="35">
        <f>+'C-2'!E107</f>
        <v>53</v>
      </c>
      <c r="F93" s="35">
        <f>+'C-2'!F107</f>
        <v>1083</v>
      </c>
      <c r="G93" s="35">
        <f>+'C-2'!G107</f>
        <v>530</v>
      </c>
      <c r="H93" s="35">
        <f>+'C-2'!H107</f>
        <v>0</v>
      </c>
      <c r="I93" s="38">
        <f>+'C-2'!I107</f>
        <v>0</v>
      </c>
      <c r="J93" s="10"/>
    </row>
    <row r="94" spans="1:10" ht="15.75" x14ac:dyDescent="0.25">
      <c r="A94" s="28" t="s">
        <v>188</v>
      </c>
      <c r="B94" s="34">
        <f t="shared" si="11"/>
        <v>979</v>
      </c>
      <c r="C94" s="35">
        <f>+'C-2'!C108</f>
        <v>41</v>
      </c>
      <c r="D94" s="35">
        <f>+'C-2'!D108</f>
        <v>13</v>
      </c>
      <c r="E94" s="35">
        <f>+'C-2'!E108</f>
        <v>1</v>
      </c>
      <c r="F94" s="35">
        <f>+'C-2'!F108</f>
        <v>522</v>
      </c>
      <c r="G94" s="35">
        <f>+'C-2'!G108</f>
        <v>402</v>
      </c>
      <c r="H94" s="35">
        <f>+'C-2'!H108</f>
        <v>0</v>
      </c>
      <c r="I94" s="38">
        <f>+'C-2'!I108</f>
        <v>0</v>
      </c>
      <c r="J94" s="10"/>
    </row>
    <row r="95" spans="1:10" ht="15.75" x14ac:dyDescent="0.25">
      <c r="A95" s="28" t="s">
        <v>116</v>
      </c>
      <c r="B95" s="34">
        <f t="shared" si="11"/>
        <v>496</v>
      </c>
      <c r="C95" s="35">
        <f>+'C-2'!C109</f>
        <v>37</v>
      </c>
      <c r="D95" s="35">
        <f>+'C-2'!D109</f>
        <v>3</v>
      </c>
      <c r="E95" s="35">
        <f>+'C-2'!E109</f>
        <v>3</v>
      </c>
      <c r="F95" s="35">
        <f>+'C-2'!F109</f>
        <v>413</v>
      </c>
      <c r="G95" s="35">
        <f>+'C-2'!G109</f>
        <v>40</v>
      </c>
      <c r="H95" s="35">
        <f>+'C-2'!H109</f>
        <v>0</v>
      </c>
      <c r="I95" s="38">
        <f>+'C-2'!I109</f>
        <v>0</v>
      </c>
      <c r="J95" s="10"/>
    </row>
    <row r="96" spans="1:10" ht="15.75" x14ac:dyDescent="0.25">
      <c r="A96" s="30"/>
      <c r="B96" s="34"/>
      <c r="C96" s="49"/>
      <c r="D96" s="49"/>
      <c r="E96" s="49"/>
      <c r="F96" s="49"/>
      <c r="G96" s="49"/>
      <c r="H96" s="49"/>
      <c r="I96" s="48"/>
      <c r="J96" s="10"/>
    </row>
    <row r="97" spans="1:10" ht="15.75" x14ac:dyDescent="0.25">
      <c r="A97" s="27" t="s">
        <v>212</v>
      </c>
      <c r="B97" s="33">
        <f t="shared" ref="B97:B103" si="13">SUM(C97:I97)</f>
        <v>20189</v>
      </c>
      <c r="C97" s="33">
        <f t="shared" ref="C97:I97" si="14">SUM(C98:C103)</f>
        <v>1694</v>
      </c>
      <c r="D97" s="33">
        <f t="shared" si="14"/>
        <v>141</v>
      </c>
      <c r="E97" s="33">
        <f t="shared" si="14"/>
        <v>261</v>
      </c>
      <c r="F97" s="33">
        <f t="shared" si="14"/>
        <v>10124</v>
      </c>
      <c r="G97" s="33">
        <f t="shared" si="14"/>
        <v>4106</v>
      </c>
      <c r="H97" s="33">
        <f t="shared" si="14"/>
        <v>2850</v>
      </c>
      <c r="I97" s="46">
        <f t="shared" si="14"/>
        <v>1013</v>
      </c>
      <c r="J97" s="10"/>
    </row>
    <row r="98" spans="1:10" ht="15.75" x14ac:dyDescent="0.25">
      <c r="A98" s="28" t="s">
        <v>189</v>
      </c>
      <c r="B98" s="34">
        <f t="shared" si="13"/>
        <v>4974</v>
      </c>
      <c r="C98" s="35">
        <f>+'C-2'!C112</f>
        <v>218</v>
      </c>
      <c r="D98" s="35">
        <f>+'C-2'!D112</f>
        <v>22</v>
      </c>
      <c r="E98" s="35">
        <f>+'C-2'!E112</f>
        <v>150</v>
      </c>
      <c r="F98" s="35">
        <f>+'C-2'!F112</f>
        <v>3281</v>
      </c>
      <c r="G98" s="35">
        <f>+'C-2'!G112</f>
        <v>1303</v>
      </c>
      <c r="H98" s="35">
        <f>+'C-2'!H112</f>
        <v>0</v>
      </c>
      <c r="I98" s="38">
        <f>+'C-2'!I112</f>
        <v>0</v>
      </c>
      <c r="J98" s="10"/>
    </row>
    <row r="99" spans="1:10" ht="15.75" x14ac:dyDescent="0.25">
      <c r="A99" s="28" t="s">
        <v>190</v>
      </c>
      <c r="B99" s="34">
        <f t="shared" si="13"/>
        <v>1058</v>
      </c>
      <c r="C99" s="35">
        <f>+'C-2'!C113</f>
        <v>174</v>
      </c>
      <c r="D99" s="35">
        <f>+'C-2'!D113</f>
        <v>31</v>
      </c>
      <c r="E99" s="35">
        <f>+'C-2'!E113</f>
        <v>18</v>
      </c>
      <c r="F99" s="35">
        <f>+'C-2'!F113</f>
        <v>645</v>
      </c>
      <c r="G99" s="35">
        <f>+'C-2'!G113</f>
        <v>190</v>
      </c>
      <c r="H99" s="35">
        <f>+'C-2'!H113</f>
        <v>0</v>
      </c>
      <c r="I99" s="38">
        <f>+'C-2'!I113</f>
        <v>0</v>
      </c>
      <c r="J99" s="10"/>
    </row>
    <row r="100" spans="1:10" ht="15.75" x14ac:dyDescent="0.25">
      <c r="A100" s="28" t="s">
        <v>191</v>
      </c>
      <c r="B100" s="34">
        <f t="shared" si="13"/>
        <v>2063</v>
      </c>
      <c r="C100" s="35">
        <f>+'C-2'!C114</f>
        <v>236</v>
      </c>
      <c r="D100" s="35">
        <f>+'C-2'!D114</f>
        <v>42</v>
      </c>
      <c r="E100" s="35">
        <f>+'C-2'!E114</f>
        <v>15</v>
      </c>
      <c r="F100" s="35">
        <f>+'C-2'!F114</f>
        <v>44</v>
      </c>
      <c r="G100" s="35">
        <f>+'C-2'!G114</f>
        <v>1531</v>
      </c>
      <c r="H100" s="35">
        <f>+'C-2'!H114</f>
        <v>0</v>
      </c>
      <c r="I100" s="38">
        <f>+'C-2'!I114</f>
        <v>195</v>
      </c>
      <c r="J100" s="10"/>
    </row>
    <row r="101" spans="1:10" ht="15.75" x14ac:dyDescent="0.25">
      <c r="A101" s="29" t="s">
        <v>122</v>
      </c>
      <c r="B101" s="34">
        <f t="shared" si="13"/>
        <v>7215</v>
      </c>
      <c r="C101" s="35">
        <f>+'C-2'!C117</f>
        <v>878</v>
      </c>
      <c r="D101" s="35">
        <f>+'C-2'!D117</f>
        <v>41</v>
      </c>
      <c r="E101" s="35">
        <f>+'C-2'!E117</f>
        <v>73</v>
      </c>
      <c r="F101" s="35">
        <f>+'C-2'!F117</f>
        <v>5334</v>
      </c>
      <c r="G101" s="35">
        <f>+'C-2'!G117</f>
        <v>888</v>
      </c>
      <c r="H101" s="35">
        <f>+'C-2'!H117</f>
        <v>0</v>
      </c>
      <c r="I101" s="38">
        <f>+'C-2'!I117</f>
        <v>1</v>
      </c>
      <c r="J101" s="10"/>
    </row>
    <row r="102" spans="1:10" ht="15.75" x14ac:dyDescent="0.25">
      <c r="A102" s="28" t="s">
        <v>192</v>
      </c>
      <c r="B102" s="34">
        <f t="shared" si="13"/>
        <v>1583</v>
      </c>
      <c r="C102" s="35">
        <f>+'C-2'!C118</f>
        <v>188</v>
      </c>
      <c r="D102" s="35">
        <f>+'C-2'!D118</f>
        <v>5</v>
      </c>
      <c r="E102" s="35">
        <f>+'C-2'!E118</f>
        <v>5</v>
      </c>
      <c r="F102" s="35">
        <f>+'C-2'!F118</f>
        <v>820</v>
      </c>
      <c r="G102" s="35">
        <f>+'C-2'!G118</f>
        <v>194</v>
      </c>
      <c r="H102" s="35">
        <f>+'C-2'!H118</f>
        <v>0</v>
      </c>
      <c r="I102" s="38">
        <f>+'C-2'!I118</f>
        <v>371</v>
      </c>
      <c r="J102" s="10"/>
    </row>
    <row r="103" spans="1:10" ht="18.75" x14ac:dyDescent="0.25">
      <c r="A103" s="29" t="s">
        <v>193</v>
      </c>
      <c r="B103" s="34">
        <f t="shared" si="13"/>
        <v>3296</v>
      </c>
      <c r="C103" s="35">
        <f>+'C-2'!C119</f>
        <v>0</v>
      </c>
      <c r="D103" s="35">
        <f>+'C-2'!D119</f>
        <v>0</v>
      </c>
      <c r="E103" s="35">
        <f>+'C-2'!E119</f>
        <v>0</v>
      </c>
      <c r="F103" s="35">
        <f>+'C-2'!F119</f>
        <v>0</v>
      </c>
      <c r="G103" s="35">
        <f>+'C-2'!G119</f>
        <v>0</v>
      </c>
      <c r="H103" s="35">
        <f>+'C-2'!H119</f>
        <v>2850</v>
      </c>
      <c r="I103" s="38">
        <f>+'C-2'!I119</f>
        <v>446</v>
      </c>
      <c r="J103" s="10"/>
    </row>
    <row r="104" spans="1:10" ht="15.75" x14ac:dyDescent="0.25">
      <c r="A104" s="31"/>
      <c r="B104" s="40"/>
      <c r="C104" s="50"/>
      <c r="D104" s="50"/>
      <c r="E104" s="50"/>
      <c r="F104" s="50"/>
      <c r="G104" s="50"/>
      <c r="H104" s="50"/>
      <c r="I104" s="51"/>
      <c r="J104" s="10"/>
    </row>
    <row r="105" spans="1:10" ht="15.75" x14ac:dyDescent="0.25">
      <c r="A105" s="17" t="s">
        <v>194</v>
      </c>
      <c r="B105" s="17"/>
      <c r="C105" s="10"/>
      <c r="D105" s="10"/>
      <c r="E105" s="10"/>
      <c r="F105" s="10"/>
      <c r="G105" s="10"/>
      <c r="H105" s="10"/>
      <c r="I105" s="10"/>
      <c r="J105" s="10"/>
    </row>
    <row r="106" spans="1:10" ht="15.75" x14ac:dyDescent="0.25">
      <c r="A106" s="18" t="s">
        <v>195</v>
      </c>
      <c r="B106" s="17"/>
      <c r="C106" s="10"/>
      <c r="D106" s="10"/>
      <c r="E106" s="10"/>
      <c r="F106" s="10"/>
      <c r="G106" s="10"/>
      <c r="H106" s="10"/>
      <c r="I106" s="10"/>
      <c r="J106" s="10"/>
    </row>
    <row r="107" spans="1:10" ht="15.75" x14ac:dyDescent="0.25">
      <c r="A107" s="18" t="s">
        <v>196</v>
      </c>
      <c r="B107" s="18"/>
      <c r="C107" s="10"/>
      <c r="D107" s="10"/>
      <c r="E107" s="10"/>
      <c r="F107" s="10"/>
      <c r="G107" s="10"/>
      <c r="H107" s="10"/>
      <c r="I107" s="10"/>
      <c r="J107" s="10"/>
    </row>
    <row r="108" spans="1:10" ht="15.75" x14ac:dyDescent="0.25">
      <c r="A108" s="19" t="s">
        <v>125</v>
      </c>
      <c r="B108" s="19"/>
      <c r="C108" s="10"/>
      <c r="D108" s="10"/>
      <c r="E108" s="10"/>
      <c r="F108" s="10"/>
      <c r="G108" s="10"/>
      <c r="H108" s="10"/>
      <c r="I108" s="10"/>
      <c r="J108" s="10"/>
    </row>
  </sheetData>
  <sheetProtection selectLockedCells="1" selectUnlockedCells="1"/>
  <mergeCells count="14">
    <mergeCell ref="F9:F10"/>
    <mergeCell ref="G9:G10"/>
    <mergeCell ref="H9:H10"/>
    <mergeCell ref="I9:I10"/>
    <mergeCell ref="A3:T3"/>
    <mergeCell ref="A4:I4"/>
    <mergeCell ref="A5:I5"/>
    <mergeCell ref="A6:I6"/>
    <mergeCell ref="A8:A10"/>
    <mergeCell ref="B8:B10"/>
    <mergeCell ref="C8:I8"/>
    <mergeCell ref="C9:C10"/>
    <mergeCell ref="D9:D10"/>
    <mergeCell ref="E9:E10"/>
  </mergeCells>
  <pageMargins left="0.75" right="0.75" top="0" bottom="0" header="0" footer="0"/>
  <pageSetup scale="42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zoomScaleNormal="100" workbookViewId="0">
      <selection activeCell="S15" sqref="S15"/>
    </sheetView>
  </sheetViews>
  <sheetFormatPr baseColWidth="10" defaultColWidth="0" defaultRowHeight="15.75" zeroHeight="1" x14ac:dyDescent="0.25"/>
  <cols>
    <col min="1" max="1" width="83.33203125" style="6" customWidth="1"/>
    <col min="2" max="2" width="10" style="6" bestFit="1" customWidth="1"/>
    <col min="3" max="4" width="16.1640625" style="6" customWidth="1"/>
    <col min="5" max="5" width="17.6640625" style="6" customWidth="1"/>
    <col min="6" max="6" width="18.33203125" style="6" customWidth="1"/>
    <col min="7" max="7" width="21.6640625" style="6" customWidth="1"/>
    <col min="8" max="8" width="20.83203125" style="6" customWidth="1"/>
    <col min="9" max="9" width="9.83203125" style="6" bestFit="1" customWidth="1"/>
    <col min="10" max="10" width="16.6640625" style="6" bestFit="1" customWidth="1"/>
    <col min="11" max="11" width="18.1640625" style="6" customWidth="1"/>
    <col min="12" max="12" width="16.83203125" style="6" customWidth="1"/>
    <col min="13" max="13" width="19.6640625" style="6" customWidth="1"/>
    <col min="14" max="14" width="19.5" style="6" customWidth="1"/>
    <col min="15" max="15" width="19.6640625" style="6" customWidth="1"/>
    <col min="16" max="16" width="18.5" style="6" customWidth="1"/>
    <col min="17" max="17" width="20.1640625" style="6" customWidth="1"/>
    <col min="18" max="18" width="19" style="6" customWidth="1"/>
    <col min="19" max="19" width="22.6640625" style="6" customWidth="1"/>
    <col min="20" max="20" width="19.5" style="6" customWidth="1"/>
    <col min="21" max="16384" width="0" style="6" hidden="1"/>
  </cols>
  <sheetData>
    <row r="1" spans="1:20" x14ac:dyDescent="0.25">
      <c r="A1" s="7" t="s">
        <v>218</v>
      </c>
    </row>
    <row r="2" spans="1:20" x14ac:dyDescent="0.25"/>
    <row r="3" spans="1:20" x14ac:dyDescent="0.25">
      <c r="A3" s="98" t="s">
        <v>219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x14ac:dyDescent="0.25">
      <c r="A4" s="98" t="s">
        <v>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x14ac:dyDescent="0.25">
      <c r="A5" s="98" t="s">
        <v>220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x14ac:dyDescent="0.25">
      <c r="A6" s="98" t="s">
        <v>18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5.75" customHeight="1" x14ac:dyDescent="0.25">
      <c r="A8" s="99" t="s">
        <v>19</v>
      </c>
      <c r="B8" s="90" t="s">
        <v>32</v>
      </c>
      <c r="C8" s="93" t="s">
        <v>221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63" x14ac:dyDescent="0.25">
      <c r="A9" s="101"/>
      <c r="B9" s="92"/>
      <c r="C9" s="84" t="s">
        <v>222</v>
      </c>
      <c r="D9" s="84" t="s">
        <v>223</v>
      </c>
      <c r="E9" s="84" t="s">
        <v>224</v>
      </c>
      <c r="F9" s="84" t="s">
        <v>225</v>
      </c>
      <c r="G9" s="84" t="s">
        <v>226</v>
      </c>
      <c r="H9" s="84" t="s">
        <v>227</v>
      </c>
      <c r="I9" s="84" t="s">
        <v>228</v>
      </c>
      <c r="J9" s="84" t="s">
        <v>229</v>
      </c>
      <c r="K9" s="84" t="s">
        <v>230</v>
      </c>
      <c r="L9" s="84" t="s">
        <v>231</v>
      </c>
      <c r="M9" s="84" t="s">
        <v>232</v>
      </c>
      <c r="N9" s="84" t="s">
        <v>233</v>
      </c>
      <c r="O9" s="84" t="s">
        <v>234</v>
      </c>
      <c r="P9" s="84" t="s">
        <v>235</v>
      </c>
      <c r="Q9" s="84" t="s">
        <v>236</v>
      </c>
      <c r="R9" s="84" t="s">
        <v>237</v>
      </c>
      <c r="S9" s="84" t="s">
        <v>238</v>
      </c>
      <c r="T9" s="83" t="s">
        <v>239</v>
      </c>
    </row>
    <row r="10" spans="1:20" x14ac:dyDescent="0.25">
      <c r="A10" s="24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41"/>
    </row>
    <row r="11" spans="1:20" x14ac:dyDescent="0.25">
      <c r="A11" s="25" t="s">
        <v>32</v>
      </c>
      <c r="B11" s="33">
        <f t="shared" ref="B11:T11" si="0">SUM(B13,B21,B24,B33,B40,B47,B56,B65,B73,B81,B89,B99,B103,B110,B115)</f>
        <v>33752</v>
      </c>
      <c r="C11" s="33">
        <f t="shared" si="0"/>
        <v>647</v>
      </c>
      <c r="D11" s="33">
        <f t="shared" si="0"/>
        <v>80</v>
      </c>
      <c r="E11" s="33">
        <f t="shared" si="0"/>
        <v>2879</v>
      </c>
      <c r="F11" s="33">
        <f t="shared" si="0"/>
        <v>463</v>
      </c>
      <c r="G11" s="33">
        <f t="shared" si="0"/>
        <v>152</v>
      </c>
      <c r="H11" s="33">
        <f t="shared" si="0"/>
        <v>144</v>
      </c>
      <c r="I11" s="33">
        <f t="shared" si="0"/>
        <v>9554</v>
      </c>
      <c r="J11" s="33">
        <f t="shared" si="0"/>
        <v>278</v>
      </c>
      <c r="K11" s="33">
        <f t="shared" si="0"/>
        <v>2</v>
      </c>
      <c r="L11" s="33">
        <f t="shared" si="0"/>
        <v>302</v>
      </c>
      <c r="M11" s="33">
        <f t="shared" si="0"/>
        <v>547</v>
      </c>
      <c r="N11" s="33">
        <f t="shared" si="0"/>
        <v>5342</v>
      </c>
      <c r="O11" s="33">
        <f t="shared" si="0"/>
        <v>1532</v>
      </c>
      <c r="P11" s="33">
        <f t="shared" si="0"/>
        <v>1444</v>
      </c>
      <c r="Q11" s="33">
        <f t="shared" si="0"/>
        <v>9</v>
      </c>
      <c r="R11" s="33">
        <f t="shared" si="0"/>
        <v>2679</v>
      </c>
      <c r="S11" s="33">
        <f t="shared" si="0"/>
        <v>3823</v>
      </c>
      <c r="T11" s="13">
        <f t="shared" si="0"/>
        <v>3875</v>
      </c>
    </row>
    <row r="12" spans="1:20" x14ac:dyDescent="0.25">
      <c r="A12" s="26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1"/>
    </row>
    <row r="13" spans="1:20" x14ac:dyDescent="0.25">
      <c r="A13" s="27" t="s">
        <v>33</v>
      </c>
      <c r="B13" s="33">
        <f t="shared" ref="B13:T13" si="1">SUM(B14:B19)</f>
        <v>2677</v>
      </c>
      <c r="C13" s="33">
        <f t="shared" si="1"/>
        <v>193</v>
      </c>
      <c r="D13" s="33">
        <f t="shared" si="1"/>
        <v>8</v>
      </c>
      <c r="E13" s="33">
        <f t="shared" si="1"/>
        <v>104</v>
      </c>
      <c r="F13" s="33">
        <f t="shared" si="1"/>
        <v>19</v>
      </c>
      <c r="G13" s="33">
        <f t="shared" si="1"/>
        <v>24</v>
      </c>
      <c r="H13" s="33">
        <f t="shared" si="1"/>
        <v>6</v>
      </c>
      <c r="I13" s="33">
        <f t="shared" si="1"/>
        <v>838</v>
      </c>
      <c r="J13" s="33">
        <f t="shared" si="1"/>
        <v>25</v>
      </c>
      <c r="K13" s="33">
        <f t="shared" si="1"/>
        <v>0</v>
      </c>
      <c r="L13" s="33">
        <f t="shared" si="1"/>
        <v>153</v>
      </c>
      <c r="M13" s="33">
        <f t="shared" si="1"/>
        <v>94</v>
      </c>
      <c r="N13" s="33">
        <f t="shared" si="1"/>
        <v>373</v>
      </c>
      <c r="O13" s="33">
        <f t="shared" si="1"/>
        <v>172</v>
      </c>
      <c r="P13" s="33">
        <f t="shared" si="1"/>
        <v>0</v>
      </c>
      <c r="Q13" s="33">
        <f t="shared" si="1"/>
        <v>0</v>
      </c>
      <c r="R13" s="33">
        <f t="shared" si="1"/>
        <v>140</v>
      </c>
      <c r="S13" s="33">
        <f t="shared" si="1"/>
        <v>13</v>
      </c>
      <c r="T13" s="13">
        <f t="shared" si="1"/>
        <v>515</v>
      </c>
    </row>
    <row r="14" spans="1:20" x14ac:dyDescent="0.25">
      <c r="A14" s="28" t="s">
        <v>34</v>
      </c>
      <c r="B14" s="35">
        <v>939</v>
      </c>
      <c r="C14" s="35">
        <v>1</v>
      </c>
      <c r="D14" s="35">
        <v>8</v>
      </c>
      <c r="E14" s="35">
        <v>104</v>
      </c>
      <c r="F14" s="35">
        <v>19</v>
      </c>
      <c r="G14" s="35">
        <v>24</v>
      </c>
      <c r="H14" s="35">
        <v>6</v>
      </c>
      <c r="I14" s="35">
        <v>208</v>
      </c>
      <c r="J14" s="35">
        <v>25</v>
      </c>
      <c r="K14" s="35">
        <v>0</v>
      </c>
      <c r="L14" s="35">
        <v>153</v>
      </c>
      <c r="M14" s="35">
        <v>0</v>
      </c>
      <c r="N14" s="35">
        <v>189</v>
      </c>
      <c r="O14" s="35">
        <v>172</v>
      </c>
      <c r="P14" s="35">
        <v>0</v>
      </c>
      <c r="Q14" s="35">
        <v>0</v>
      </c>
      <c r="R14" s="35">
        <v>22</v>
      </c>
      <c r="S14" s="35">
        <v>3</v>
      </c>
      <c r="T14" s="14">
        <v>5</v>
      </c>
    </row>
    <row r="15" spans="1:20" x14ac:dyDescent="0.25">
      <c r="A15" s="29" t="s">
        <v>35</v>
      </c>
      <c r="B15" s="35">
        <v>401</v>
      </c>
      <c r="C15" s="35">
        <v>89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243</v>
      </c>
      <c r="J15" s="35">
        <v>0</v>
      </c>
      <c r="K15" s="35">
        <v>0</v>
      </c>
      <c r="L15" s="35">
        <v>0</v>
      </c>
      <c r="M15" s="35">
        <v>0</v>
      </c>
      <c r="N15" s="35">
        <v>42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14">
        <v>27</v>
      </c>
    </row>
    <row r="16" spans="1:20" x14ac:dyDescent="0.25">
      <c r="A16" s="28" t="s">
        <v>36</v>
      </c>
      <c r="B16" s="35">
        <v>851</v>
      </c>
      <c r="C16" s="35">
        <v>2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163</v>
      </c>
      <c r="J16" s="35">
        <v>0</v>
      </c>
      <c r="K16" s="35">
        <v>0</v>
      </c>
      <c r="L16" s="35">
        <v>0</v>
      </c>
      <c r="M16" s="35">
        <v>94</v>
      </c>
      <c r="N16" s="35">
        <v>52</v>
      </c>
      <c r="O16" s="35">
        <v>0</v>
      </c>
      <c r="P16" s="35">
        <v>0</v>
      </c>
      <c r="Q16" s="35">
        <v>0</v>
      </c>
      <c r="R16" s="35">
        <v>111</v>
      </c>
      <c r="S16" s="35">
        <v>0</v>
      </c>
      <c r="T16" s="14">
        <v>429</v>
      </c>
    </row>
    <row r="17" spans="1:20" x14ac:dyDescent="0.25">
      <c r="A17" s="28" t="s">
        <v>37</v>
      </c>
      <c r="B17" s="35">
        <v>94</v>
      </c>
      <c r="C17" s="35">
        <v>2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43</v>
      </c>
      <c r="J17" s="35">
        <v>0</v>
      </c>
      <c r="K17" s="35">
        <v>0</v>
      </c>
      <c r="L17" s="35">
        <v>0</v>
      </c>
      <c r="M17" s="35">
        <v>0</v>
      </c>
      <c r="N17" s="35">
        <v>37</v>
      </c>
      <c r="O17" s="35">
        <v>0</v>
      </c>
      <c r="P17" s="35">
        <v>0</v>
      </c>
      <c r="Q17" s="35">
        <v>0</v>
      </c>
      <c r="R17" s="35">
        <v>1</v>
      </c>
      <c r="S17" s="35">
        <v>4</v>
      </c>
      <c r="T17" s="14">
        <v>7</v>
      </c>
    </row>
    <row r="18" spans="1:20" x14ac:dyDescent="0.25">
      <c r="A18" s="28" t="s">
        <v>38</v>
      </c>
      <c r="B18" s="35">
        <v>372</v>
      </c>
      <c r="C18" s="35">
        <v>99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171</v>
      </c>
      <c r="J18" s="35">
        <v>0</v>
      </c>
      <c r="K18" s="35">
        <v>0</v>
      </c>
      <c r="L18" s="35">
        <v>0</v>
      </c>
      <c r="M18" s="35">
        <v>0</v>
      </c>
      <c r="N18" s="35">
        <v>50</v>
      </c>
      <c r="O18" s="35">
        <v>0</v>
      </c>
      <c r="P18" s="35">
        <v>0</v>
      </c>
      <c r="Q18" s="35">
        <v>0</v>
      </c>
      <c r="R18" s="35">
        <v>6</v>
      </c>
      <c r="S18" s="35">
        <v>0</v>
      </c>
      <c r="T18" s="14">
        <v>46</v>
      </c>
    </row>
    <row r="19" spans="1:20" x14ac:dyDescent="0.25">
      <c r="A19" s="28" t="s">
        <v>39</v>
      </c>
      <c r="B19" s="35">
        <v>20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10</v>
      </c>
      <c r="J19" s="35">
        <v>0</v>
      </c>
      <c r="K19" s="35">
        <v>0</v>
      </c>
      <c r="L19" s="35">
        <v>0</v>
      </c>
      <c r="M19" s="35">
        <v>0</v>
      </c>
      <c r="N19" s="35">
        <v>3</v>
      </c>
      <c r="O19" s="35">
        <v>0</v>
      </c>
      <c r="P19" s="35">
        <v>0</v>
      </c>
      <c r="Q19" s="35">
        <v>0</v>
      </c>
      <c r="R19" s="35">
        <v>0</v>
      </c>
      <c r="S19" s="35">
        <v>6</v>
      </c>
      <c r="T19" s="14">
        <v>1</v>
      </c>
    </row>
    <row r="20" spans="1:20" x14ac:dyDescent="0.25">
      <c r="A20" s="3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4"/>
    </row>
    <row r="21" spans="1:20" x14ac:dyDescent="0.25">
      <c r="A21" s="27" t="s">
        <v>40</v>
      </c>
      <c r="B21" s="33">
        <f t="shared" ref="B21:T21" si="2">SUM(B22)</f>
        <v>1858</v>
      </c>
      <c r="C21" s="33">
        <f t="shared" si="2"/>
        <v>25</v>
      </c>
      <c r="D21" s="33">
        <f t="shared" si="2"/>
        <v>10</v>
      </c>
      <c r="E21" s="33">
        <f t="shared" si="2"/>
        <v>256</v>
      </c>
      <c r="F21" s="33">
        <f t="shared" si="2"/>
        <v>113</v>
      </c>
      <c r="G21" s="33">
        <f t="shared" si="2"/>
        <v>20</v>
      </c>
      <c r="H21" s="33">
        <f t="shared" si="2"/>
        <v>24</v>
      </c>
      <c r="I21" s="33">
        <f t="shared" si="2"/>
        <v>504</v>
      </c>
      <c r="J21" s="33">
        <f t="shared" si="2"/>
        <v>12</v>
      </c>
      <c r="K21" s="33">
        <f t="shared" si="2"/>
        <v>0</v>
      </c>
      <c r="L21" s="33">
        <f t="shared" si="2"/>
        <v>0</v>
      </c>
      <c r="M21" s="33">
        <f t="shared" si="2"/>
        <v>4</v>
      </c>
      <c r="N21" s="33">
        <f t="shared" si="2"/>
        <v>284</v>
      </c>
      <c r="O21" s="33">
        <f t="shared" si="2"/>
        <v>438</v>
      </c>
      <c r="P21" s="33">
        <f t="shared" si="2"/>
        <v>0</v>
      </c>
      <c r="Q21" s="33">
        <f t="shared" si="2"/>
        <v>0</v>
      </c>
      <c r="R21" s="33">
        <f t="shared" si="2"/>
        <v>98</v>
      </c>
      <c r="S21" s="33">
        <f t="shared" si="2"/>
        <v>0</v>
      </c>
      <c r="T21" s="13">
        <f t="shared" si="2"/>
        <v>70</v>
      </c>
    </row>
    <row r="22" spans="1:20" x14ac:dyDescent="0.25">
      <c r="A22" s="29" t="s">
        <v>41</v>
      </c>
      <c r="B22" s="35">
        <v>1858</v>
      </c>
      <c r="C22" s="35">
        <v>25</v>
      </c>
      <c r="D22" s="35">
        <v>10</v>
      </c>
      <c r="E22" s="35">
        <v>256</v>
      </c>
      <c r="F22" s="35">
        <v>113</v>
      </c>
      <c r="G22" s="35">
        <v>20</v>
      </c>
      <c r="H22" s="35">
        <v>24</v>
      </c>
      <c r="I22" s="35">
        <v>504</v>
      </c>
      <c r="J22" s="35">
        <v>12</v>
      </c>
      <c r="K22" s="35">
        <v>0</v>
      </c>
      <c r="L22" s="35">
        <v>0</v>
      </c>
      <c r="M22" s="35">
        <v>4</v>
      </c>
      <c r="N22" s="35">
        <v>284</v>
      </c>
      <c r="O22" s="35">
        <v>438</v>
      </c>
      <c r="P22" s="35">
        <v>0</v>
      </c>
      <c r="Q22" s="35">
        <v>0</v>
      </c>
      <c r="R22" s="35">
        <v>98</v>
      </c>
      <c r="S22" s="35">
        <v>0</v>
      </c>
      <c r="T22" s="14">
        <v>70</v>
      </c>
    </row>
    <row r="23" spans="1:20" x14ac:dyDescent="0.25">
      <c r="A23" s="3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4"/>
    </row>
    <row r="24" spans="1:20" x14ac:dyDescent="0.25">
      <c r="A24" s="27" t="s">
        <v>42</v>
      </c>
      <c r="B24" s="33">
        <f t="shared" ref="B24:T24" si="3">SUM(B25:B31)</f>
        <v>4945</v>
      </c>
      <c r="C24" s="33">
        <f t="shared" si="3"/>
        <v>40</v>
      </c>
      <c r="D24" s="33">
        <f t="shared" si="3"/>
        <v>10</v>
      </c>
      <c r="E24" s="33">
        <f t="shared" si="3"/>
        <v>283</v>
      </c>
      <c r="F24" s="33">
        <f t="shared" si="3"/>
        <v>98</v>
      </c>
      <c r="G24" s="33">
        <f t="shared" si="3"/>
        <v>17</v>
      </c>
      <c r="H24" s="33">
        <f t="shared" si="3"/>
        <v>34</v>
      </c>
      <c r="I24" s="33">
        <f t="shared" si="3"/>
        <v>1684</v>
      </c>
      <c r="J24" s="33">
        <f t="shared" si="3"/>
        <v>16</v>
      </c>
      <c r="K24" s="33">
        <f t="shared" si="3"/>
        <v>0</v>
      </c>
      <c r="L24" s="33">
        <f t="shared" si="3"/>
        <v>31</v>
      </c>
      <c r="M24" s="33">
        <f t="shared" si="3"/>
        <v>3</v>
      </c>
      <c r="N24" s="33">
        <f t="shared" si="3"/>
        <v>717</v>
      </c>
      <c r="O24" s="33">
        <f t="shared" si="3"/>
        <v>127</v>
      </c>
      <c r="P24" s="33">
        <f t="shared" si="3"/>
        <v>0</v>
      </c>
      <c r="Q24" s="33">
        <f t="shared" si="3"/>
        <v>0</v>
      </c>
      <c r="R24" s="33">
        <f t="shared" si="3"/>
        <v>38</v>
      </c>
      <c r="S24" s="33">
        <f t="shared" si="3"/>
        <v>95</v>
      </c>
      <c r="T24" s="13">
        <f t="shared" si="3"/>
        <v>1752</v>
      </c>
    </row>
    <row r="25" spans="1:20" x14ac:dyDescent="0.25">
      <c r="A25" s="29" t="s">
        <v>43</v>
      </c>
      <c r="B25" s="35">
        <v>610</v>
      </c>
      <c r="C25" s="35">
        <v>2</v>
      </c>
      <c r="D25" s="35">
        <v>0</v>
      </c>
      <c r="E25" s="35">
        <v>77</v>
      </c>
      <c r="F25" s="35">
        <v>24</v>
      </c>
      <c r="G25" s="35">
        <v>12</v>
      </c>
      <c r="H25" s="35">
        <v>27</v>
      </c>
      <c r="I25" s="35">
        <v>186</v>
      </c>
      <c r="J25" s="35">
        <v>4</v>
      </c>
      <c r="K25" s="35">
        <v>0</v>
      </c>
      <c r="L25" s="35">
        <v>25</v>
      </c>
      <c r="M25" s="35">
        <v>0</v>
      </c>
      <c r="N25" s="35">
        <v>119</v>
      </c>
      <c r="O25" s="35">
        <v>124</v>
      </c>
      <c r="P25" s="35">
        <v>0</v>
      </c>
      <c r="Q25" s="35">
        <v>0</v>
      </c>
      <c r="R25" s="35">
        <v>7</v>
      </c>
      <c r="S25" s="35">
        <v>0</v>
      </c>
      <c r="T25" s="14">
        <v>3</v>
      </c>
    </row>
    <row r="26" spans="1:20" x14ac:dyDescent="0.25">
      <c r="A26" s="28" t="s">
        <v>44</v>
      </c>
      <c r="B26" s="35">
        <v>295</v>
      </c>
      <c r="C26" s="35">
        <v>10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195</v>
      </c>
      <c r="J26" s="35">
        <v>0</v>
      </c>
      <c r="K26" s="35">
        <v>0</v>
      </c>
      <c r="L26" s="35">
        <v>0</v>
      </c>
      <c r="M26" s="35">
        <v>0</v>
      </c>
      <c r="N26" s="35">
        <v>73</v>
      </c>
      <c r="O26" s="35">
        <v>0</v>
      </c>
      <c r="P26" s="35">
        <v>0</v>
      </c>
      <c r="Q26" s="35">
        <v>0</v>
      </c>
      <c r="R26" s="35">
        <v>1</v>
      </c>
      <c r="S26" s="35">
        <v>16</v>
      </c>
      <c r="T26" s="14">
        <v>0</v>
      </c>
    </row>
    <row r="27" spans="1:20" x14ac:dyDescent="0.25">
      <c r="A27" s="28" t="s">
        <v>45</v>
      </c>
      <c r="B27" s="35">
        <v>258</v>
      </c>
      <c r="C27" s="35">
        <v>3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163</v>
      </c>
      <c r="J27" s="35">
        <v>0</v>
      </c>
      <c r="K27" s="35">
        <v>0</v>
      </c>
      <c r="L27" s="35">
        <v>0</v>
      </c>
      <c r="M27" s="35">
        <v>0</v>
      </c>
      <c r="N27" s="35">
        <v>69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14">
        <v>23</v>
      </c>
    </row>
    <row r="28" spans="1:20" x14ac:dyDescent="0.25">
      <c r="A28" s="28" t="s">
        <v>46</v>
      </c>
      <c r="B28" s="35">
        <v>505</v>
      </c>
      <c r="C28" s="35">
        <v>4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360</v>
      </c>
      <c r="J28" s="35">
        <v>0</v>
      </c>
      <c r="K28" s="35">
        <v>0</v>
      </c>
      <c r="L28" s="35">
        <v>0</v>
      </c>
      <c r="M28" s="35">
        <v>0</v>
      </c>
      <c r="N28" s="35">
        <v>123</v>
      </c>
      <c r="O28" s="35">
        <v>0</v>
      </c>
      <c r="P28" s="35">
        <v>0</v>
      </c>
      <c r="Q28" s="35">
        <v>0</v>
      </c>
      <c r="R28" s="35">
        <v>0</v>
      </c>
      <c r="S28" s="35">
        <v>15</v>
      </c>
      <c r="T28" s="14">
        <v>3</v>
      </c>
    </row>
    <row r="29" spans="1:20" x14ac:dyDescent="0.25">
      <c r="A29" s="29" t="s">
        <v>47</v>
      </c>
      <c r="B29" s="35">
        <v>1301</v>
      </c>
      <c r="C29" s="35">
        <v>11</v>
      </c>
      <c r="D29" s="35">
        <v>10</v>
      </c>
      <c r="E29" s="35">
        <v>206</v>
      </c>
      <c r="F29" s="35">
        <v>74</v>
      </c>
      <c r="G29" s="35">
        <v>5</v>
      </c>
      <c r="H29" s="35">
        <v>7</v>
      </c>
      <c r="I29" s="35">
        <v>657</v>
      </c>
      <c r="J29" s="35">
        <v>12</v>
      </c>
      <c r="K29" s="35">
        <v>0</v>
      </c>
      <c r="L29" s="35">
        <v>4</v>
      </c>
      <c r="M29" s="35">
        <v>2</v>
      </c>
      <c r="N29" s="35">
        <v>242</v>
      </c>
      <c r="O29" s="35">
        <v>3</v>
      </c>
      <c r="P29" s="35">
        <v>0</v>
      </c>
      <c r="Q29" s="35">
        <v>0</v>
      </c>
      <c r="R29" s="35">
        <v>30</v>
      </c>
      <c r="S29" s="35">
        <v>25</v>
      </c>
      <c r="T29" s="14">
        <v>13</v>
      </c>
    </row>
    <row r="30" spans="1:20" x14ac:dyDescent="0.25">
      <c r="A30" s="28" t="s">
        <v>48</v>
      </c>
      <c r="B30" s="35">
        <v>1858</v>
      </c>
      <c r="C30" s="35">
        <v>8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63</v>
      </c>
      <c r="J30" s="35">
        <v>0</v>
      </c>
      <c r="K30" s="35">
        <v>0</v>
      </c>
      <c r="L30" s="35">
        <v>0</v>
      </c>
      <c r="M30" s="35">
        <v>1</v>
      </c>
      <c r="N30" s="35">
        <v>76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14">
        <v>1710</v>
      </c>
    </row>
    <row r="31" spans="1:20" x14ac:dyDescent="0.25">
      <c r="A31" s="28" t="s">
        <v>49</v>
      </c>
      <c r="B31" s="35">
        <v>118</v>
      </c>
      <c r="C31" s="35">
        <v>2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60</v>
      </c>
      <c r="J31" s="35">
        <v>0</v>
      </c>
      <c r="K31" s="35">
        <v>0</v>
      </c>
      <c r="L31" s="35">
        <v>2</v>
      </c>
      <c r="M31" s="35">
        <v>0</v>
      </c>
      <c r="N31" s="35">
        <v>15</v>
      </c>
      <c r="O31" s="35">
        <v>0</v>
      </c>
      <c r="P31" s="35">
        <v>0</v>
      </c>
      <c r="Q31" s="35">
        <v>0</v>
      </c>
      <c r="R31" s="35">
        <v>0</v>
      </c>
      <c r="S31" s="35">
        <v>39</v>
      </c>
      <c r="T31" s="14">
        <v>0</v>
      </c>
    </row>
    <row r="32" spans="1:20" x14ac:dyDescent="0.25">
      <c r="A32" s="2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14"/>
    </row>
    <row r="33" spans="1:20" x14ac:dyDescent="0.25">
      <c r="A33" s="27" t="s">
        <v>50</v>
      </c>
      <c r="B33" s="33">
        <f t="shared" ref="B33:T33" si="4">SUM(B34:B38)</f>
        <v>1178</v>
      </c>
      <c r="C33" s="33">
        <f t="shared" si="4"/>
        <v>31</v>
      </c>
      <c r="D33" s="33">
        <f t="shared" si="4"/>
        <v>3</v>
      </c>
      <c r="E33" s="33">
        <f t="shared" si="4"/>
        <v>158</v>
      </c>
      <c r="F33" s="33">
        <f t="shared" si="4"/>
        <v>44</v>
      </c>
      <c r="G33" s="33">
        <f t="shared" si="4"/>
        <v>10</v>
      </c>
      <c r="H33" s="33">
        <f t="shared" si="4"/>
        <v>13</v>
      </c>
      <c r="I33" s="33">
        <f t="shared" si="4"/>
        <v>411</v>
      </c>
      <c r="J33" s="33">
        <f t="shared" si="4"/>
        <v>12</v>
      </c>
      <c r="K33" s="33">
        <f t="shared" si="4"/>
        <v>1</v>
      </c>
      <c r="L33" s="33">
        <f t="shared" si="4"/>
        <v>2</v>
      </c>
      <c r="M33" s="33">
        <f t="shared" si="4"/>
        <v>8</v>
      </c>
      <c r="N33" s="33">
        <f t="shared" si="4"/>
        <v>334</v>
      </c>
      <c r="O33" s="33">
        <f t="shared" si="4"/>
        <v>23</v>
      </c>
      <c r="P33" s="33">
        <f t="shared" si="4"/>
        <v>0</v>
      </c>
      <c r="Q33" s="33">
        <f t="shared" si="4"/>
        <v>0</v>
      </c>
      <c r="R33" s="33">
        <f t="shared" si="4"/>
        <v>50</v>
      </c>
      <c r="S33" s="33">
        <f t="shared" si="4"/>
        <v>12</v>
      </c>
      <c r="T33" s="13">
        <f t="shared" si="4"/>
        <v>66</v>
      </c>
    </row>
    <row r="34" spans="1:20" x14ac:dyDescent="0.25">
      <c r="A34" s="29" t="s">
        <v>51</v>
      </c>
      <c r="B34" s="35">
        <v>771</v>
      </c>
      <c r="C34" s="35">
        <v>22</v>
      </c>
      <c r="D34" s="35">
        <v>2</v>
      </c>
      <c r="E34" s="35">
        <v>101</v>
      </c>
      <c r="F34" s="35">
        <v>36</v>
      </c>
      <c r="G34" s="35">
        <v>4</v>
      </c>
      <c r="H34" s="35">
        <v>12</v>
      </c>
      <c r="I34" s="35">
        <v>304</v>
      </c>
      <c r="J34" s="35">
        <v>10</v>
      </c>
      <c r="K34" s="35">
        <v>0</v>
      </c>
      <c r="L34" s="35">
        <v>1</v>
      </c>
      <c r="M34" s="35">
        <v>3</v>
      </c>
      <c r="N34" s="35">
        <v>227</v>
      </c>
      <c r="O34" s="35">
        <v>14</v>
      </c>
      <c r="P34" s="35">
        <v>0</v>
      </c>
      <c r="Q34" s="35">
        <v>0</v>
      </c>
      <c r="R34" s="35">
        <v>25</v>
      </c>
      <c r="S34" s="35">
        <v>0</v>
      </c>
      <c r="T34" s="14">
        <v>10</v>
      </c>
    </row>
    <row r="35" spans="1:20" x14ac:dyDescent="0.25">
      <c r="A35" s="28" t="s">
        <v>52</v>
      </c>
      <c r="B35" s="35">
        <v>139</v>
      </c>
      <c r="C35" s="35">
        <v>2</v>
      </c>
      <c r="D35" s="35">
        <v>0</v>
      </c>
      <c r="E35" s="35">
        <v>22</v>
      </c>
      <c r="F35" s="35">
        <v>3</v>
      </c>
      <c r="G35" s="35">
        <v>4</v>
      </c>
      <c r="H35" s="35">
        <v>1</v>
      </c>
      <c r="I35" s="35">
        <v>32</v>
      </c>
      <c r="J35" s="35">
        <v>1</v>
      </c>
      <c r="K35" s="35">
        <v>1</v>
      </c>
      <c r="L35" s="35">
        <v>0</v>
      </c>
      <c r="M35" s="35">
        <v>1</v>
      </c>
      <c r="N35" s="35">
        <v>41</v>
      </c>
      <c r="O35" s="35">
        <v>1</v>
      </c>
      <c r="P35" s="35">
        <v>0</v>
      </c>
      <c r="Q35" s="35">
        <v>0</v>
      </c>
      <c r="R35" s="35">
        <v>6</v>
      </c>
      <c r="S35" s="35">
        <v>0</v>
      </c>
      <c r="T35" s="14">
        <v>24</v>
      </c>
    </row>
    <row r="36" spans="1:20" x14ac:dyDescent="0.25">
      <c r="A36" s="28" t="s">
        <v>53</v>
      </c>
      <c r="B36" s="35">
        <v>74</v>
      </c>
      <c r="C36" s="35">
        <v>7</v>
      </c>
      <c r="D36" s="35">
        <v>1</v>
      </c>
      <c r="E36" s="35">
        <v>7</v>
      </c>
      <c r="F36" s="35">
        <v>3</v>
      </c>
      <c r="G36" s="35">
        <v>0</v>
      </c>
      <c r="H36" s="35">
        <v>0</v>
      </c>
      <c r="I36" s="35">
        <v>27</v>
      </c>
      <c r="J36" s="35">
        <v>0</v>
      </c>
      <c r="K36" s="35">
        <v>0</v>
      </c>
      <c r="L36" s="35">
        <v>0</v>
      </c>
      <c r="M36" s="35">
        <v>0</v>
      </c>
      <c r="N36" s="35">
        <v>23</v>
      </c>
      <c r="O36" s="35">
        <v>3</v>
      </c>
      <c r="P36" s="35">
        <v>0</v>
      </c>
      <c r="Q36" s="35">
        <v>0</v>
      </c>
      <c r="R36" s="35">
        <v>1</v>
      </c>
      <c r="S36" s="35">
        <v>0</v>
      </c>
      <c r="T36" s="14">
        <v>2</v>
      </c>
    </row>
    <row r="37" spans="1:20" x14ac:dyDescent="0.25">
      <c r="A37" s="28" t="s">
        <v>54</v>
      </c>
      <c r="B37" s="35">
        <v>33</v>
      </c>
      <c r="C37" s="35">
        <v>0</v>
      </c>
      <c r="D37" s="35">
        <v>0</v>
      </c>
      <c r="E37" s="35">
        <v>2</v>
      </c>
      <c r="F37" s="35">
        <v>1</v>
      </c>
      <c r="G37" s="35">
        <v>1</v>
      </c>
      <c r="H37" s="35">
        <v>0</v>
      </c>
      <c r="I37" s="35">
        <v>1</v>
      </c>
      <c r="J37" s="35">
        <v>1</v>
      </c>
      <c r="K37" s="35">
        <v>0</v>
      </c>
      <c r="L37" s="35">
        <v>0</v>
      </c>
      <c r="M37" s="35">
        <v>3</v>
      </c>
      <c r="N37" s="35">
        <v>2</v>
      </c>
      <c r="O37" s="35">
        <v>1</v>
      </c>
      <c r="P37" s="35">
        <v>0</v>
      </c>
      <c r="Q37" s="35">
        <v>0</v>
      </c>
      <c r="R37" s="35">
        <v>6</v>
      </c>
      <c r="S37" s="35">
        <v>12</v>
      </c>
      <c r="T37" s="14">
        <v>3</v>
      </c>
    </row>
    <row r="38" spans="1:20" x14ac:dyDescent="0.25">
      <c r="A38" s="28" t="s">
        <v>55</v>
      </c>
      <c r="B38" s="35">
        <v>161</v>
      </c>
      <c r="C38" s="35">
        <v>0</v>
      </c>
      <c r="D38" s="35">
        <v>0</v>
      </c>
      <c r="E38" s="35">
        <v>26</v>
      </c>
      <c r="F38" s="35">
        <v>1</v>
      </c>
      <c r="G38" s="35">
        <v>1</v>
      </c>
      <c r="H38" s="35">
        <v>0</v>
      </c>
      <c r="I38" s="35">
        <v>47</v>
      </c>
      <c r="J38" s="35">
        <v>0</v>
      </c>
      <c r="K38" s="35">
        <v>0</v>
      </c>
      <c r="L38" s="35">
        <v>1</v>
      </c>
      <c r="M38" s="35">
        <v>1</v>
      </c>
      <c r="N38" s="35">
        <v>41</v>
      </c>
      <c r="O38" s="35">
        <v>4</v>
      </c>
      <c r="P38" s="35">
        <v>0</v>
      </c>
      <c r="Q38" s="35">
        <v>0</v>
      </c>
      <c r="R38" s="35">
        <v>12</v>
      </c>
      <c r="S38" s="35">
        <v>0</v>
      </c>
      <c r="T38" s="14">
        <v>27</v>
      </c>
    </row>
    <row r="39" spans="1:20" x14ac:dyDescent="0.25">
      <c r="A39" s="30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4"/>
    </row>
    <row r="40" spans="1:20" x14ac:dyDescent="0.25">
      <c r="A40" s="27" t="s">
        <v>56</v>
      </c>
      <c r="B40" s="33">
        <f t="shared" ref="B40:T40" si="5">SUM(B41:B45)</f>
        <v>2371</v>
      </c>
      <c r="C40" s="33">
        <f t="shared" si="5"/>
        <v>51</v>
      </c>
      <c r="D40" s="33">
        <f t="shared" si="5"/>
        <v>14</v>
      </c>
      <c r="E40" s="33">
        <f t="shared" si="5"/>
        <v>204</v>
      </c>
      <c r="F40" s="33">
        <f t="shared" si="5"/>
        <v>16</v>
      </c>
      <c r="G40" s="33">
        <f t="shared" si="5"/>
        <v>8</v>
      </c>
      <c r="H40" s="33">
        <f t="shared" si="5"/>
        <v>3</v>
      </c>
      <c r="I40" s="33">
        <f t="shared" si="5"/>
        <v>249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33">
        <f t="shared" si="5"/>
        <v>90</v>
      </c>
      <c r="N40" s="33">
        <f t="shared" si="5"/>
        <v>345</v>
      </c>
      <c r="O40" s="33">
        <f t="shared" si="5"/>
        <v>129</v>
      </c>
      <c r="P40" s="33">
        <f t="shared" si="5"/>
        <v>783</v>
      </c>
      <c r="Q40" s="33">
        <f t="shared" si="5"/>
        <v>1</v>
      </c>
      <c r="R40" s="33">
        <f t="shared" si="5"/>
        <v>87</v>
      </c>
      <c r="S40" s="33">
        <f t="shared" si="5"/>
        <v>162</v>
      </c>
      <c r="T40" s="13">
        <f t="shared" si="5"/>
        <v>229</v>
      </c>
    </row>
    <row r="41" spans="1:20" x14ac:dyDescent="0.25">
      <c r="A41" s="29" t="s">
        <v>57</v>
      </c>
      <c r="B41" s="35">
        <v>1332</v>
      </c>
      <c r="C41" s="35">
        <v>25</v>
      </c>
      <c r="D41" s="35">
        <v>14</v>
      </c>
      <c r="E41" s="35">
        <v>100</v>
      </c>
      <c r="F41" s="35">
        <v>1</v>
      </c>
      <c r="G41" s="35">
        <v>6</v>
      </c>
      <c r="H41" s="35">
        <v>0</v>
      </c>
      <c r="I41" s="35">
        <v>84</v>
      </c>
      <c r="J41" s="35">
        <v>0</v>
      </c>
      <c r="K41" s="35">
        <v>0</v>
      </c>
      <c r="L41" s="35">
        <v>0</v>
      </c>
      <c r="M41" s="35">
        <v>58</v>
      </c>
      <c r="N41" s="35">
        <v>133</v>
      </c>
      <c r="O41" s="35">
        <v>107</v>
      </c>
      <c r="P41" s="35">
        <v>775</v>
      </c>
      <c r="Q41" s="35">
        <v>1</v>
      </c>
      <c r="R41" s="35">
        <v>28</v>
      </c>
      <c r="S41" s="35">
        <v>0</v>
      </c>
      <c r="T41" s="14">
        <v>0</v>
      </c>
    </row>
    <row r="42" spans="1:20" x14ac:dyDescent="0.25">
      <c r="A42" s="28" t="s">
        <v>58</v>
      </c>
      <c r="B42" s="35">
        <v>511</v>
      </c>
      <c r="C42" s="35">
        <v>9</v>
      </c>
      <c r="D42" s="35">
        <v>0</v>
      </c>
      <c r="E42" s="35">
        <v>51</v>
      </c>
      <c r="F42" s="35">
        <v>0</v>
      </c>
      <c r="G42" s="35">
        <v>1</v>
      </c>
      <c r="H42" s="35">
        <v>0</v>
      </c>
      <c r="I42" s="35">
        <v>48</v>
      </c>
      <c r="J42" s="35">
        <v>0</v>
      </c>
      <c r="K42" s="35">
        <v>0</v>
      </c>
      <c r="L42" s="35">
        <v>0</v>
      </c>
      <c r="M42" s="35">
        <v>1</v>
      </c>
      <c r="N42" s="35">
        <v>82</v>
      </c>
      <c r="O42" s="35">
        <v>10</v>
      </c>
      <c r="P42" s="35">
        <v>0</v>
      </c>
      <c r="Q42" s="35">
        <v>0</v>
      </c>
      <c r="R42" s="35">
        <v>12</v>
      </c>
      <c r="S42" s="35">
        <v>115</v>
      </c>
      <c r="T42" s="14">
        <v>182</v>
      </c>
    </row>
    <row r="43" spans="1:20" x14ac:dyDescent="0.25">
      <c r="A43" s="28" t="s">
        <v>59</v>
      </c>
      <c r="B43" s="35">
        <v>240</v>
      </c>
      <c r="C43" s="35">
        <v>11</v>
      </c>
      <c r="D43" s="35">
        <v>0</v>
      </c>
      <c r="E43" s="35">
        <v>22</v>
      </c>
      <c r="F43" s="35">
        <v>12</v>
      </c>
      <c r="G43" s="35">
        <v>0</v>
      </c>
      <c r="H43" s="35">
        <v>0</v>
      </c>
      <c r="I43" s="35">
        <v>37</v>
      </c>
      <c r="J43" s="35">
        <v>0</v>
      </c>
      <c r="K43" s="35">
        <v>0</v>
      </c>
      <c r="L43" s="35">
        <v>0</v>
      </c>
      <c r="M43" s="35">
        <v>28</v>
      </c>
      <c r="N43" s="35">
        <v>33</v>
      </c>
      <c r="O43" s="35">
        <v>0</v>
      </c>
      <c r="P43" s="35">
        <v>0</v>
      </c>
      <c r="Q43" s="35">
        <v>0</v>
      </c>
      <c r="R43" s="35">
        <v>39</v>
      </c>
      <c r="S43" s="35">
        <v>43</v>
      </c>
      <c r="T43" s="14">
        <v>15</v>
      </c>
    </row>
    <row r="44" spans="1:20" x14ac:dyDescent="0.25">
      <c r="A44" s="28" t="s">
        <v>60</v>
      </c>
      <c r="B44" s="35">
        <v>86</v>
      </c>
      <c r="C44" s="35">
        <v>0</v>
      </c>
      <c r="D44" s="35">
        <v>0</v>
      </c>
      <c r="E44" s="35">
        <v>7</v>
      </c>
      <c r="F44" s="35">
        <v>3</v>
      </c>
      <c r="G44" s="35">
        <v>0</v>
      </c>
      <c r="H44" s="35">
        <v>1</v>
      </c>
      <c r="I44" s="35">
        <v>27</v>
      </c>
      <c r="J44" s="35">
        <v>0</v>
      </c>
      <c r="K44" s="35">
        <v>0</v>
      </c>
      <c r="L44" s="35">
        <v>0</v>
      </c>
      <c r="M44" s="35">
        <v>0</v>
      </c>
      <c r="N44" s="35">
        <v>38</v>
      </c>
      <c r="O44" s="35">
        <v>7</v>
      </c>
      <c r="P44" s="35">
        <v>0</v>
      </c>
      <c r="Q44" s="35">
        <v>0</v>
      </c>
      <c r="R44" s="35">
        <v>3</v>
      </c>
      <c r="S44" s="35">
        <v>0</v>
      </c>
      <c r="T44" s="14">
        <v>0</v>
      </c>
    </row>
    <row r="45" spans="1:20" x14ac:dyDescent="0.25">
      <c r="A45" s="28" t="s">
        <v>61</v>
      </c>
      <c r="B45" s="35">
        <v>202</v>
      </c>
      <c r="C45" s="35">
        <v>6</v>
      </c>
      <c r="D45" s="35">
        <v>0</v>
      </c>
      <c r="E45" s="35">
        <v>24</v>
      </c>
      <c r="F45" s="35">
        <v>0</v>
      </c>
      <c r="G45" s="35">
        <v>1</v>
      </c>
      <c r="H45" s="35">
        <v>2</v>
      </c>
      <c r="I45" s="35">
        <v>53</v>
      </c>
      <c r="J45" s="35">
        <v>0</v>
      </c>
      <c r="K45" s="35">
        <v>0</v>
      </c>
      <c r="L45" s="35">
        <v>0</v>
      </c>
      <c r="M45" s="35">
        <v>3</v>
      </c>
      <c r="N45" s="35">
        <v>59</v>
      </c>
      <c r="O45" s="35">
        <v>5</v>
      </c>
      <c r="P45" s="35">
        <v>8</v>
      </c>
      <c r="Q45" s="35">
        <v>0</v>
      </c>
      <c r="R45" s="35">
        <v>5</v>
      </c>
      <c r="S45" s="35">
        <v>4</v>
      </c>
      <c r="T45" s="14">
        <v>32</v>
      </c>
    </row>
    <row r="46" spans="1:20" x14ac:dyDescent="0.25">
      <c r="A46" s="30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4"/>
    </row>
    <row r="47" spans="1:20" x14ac:dyDescent="0.25">
      <c r="A47" s="27" t="s">
        <v>62</v>
      </c>
      <c r="B47" s="33">
        <f t="shared" ref="B47:T47" si="6">SUM(B48:B54)</f>
        <v>2032</v>
      </c>
      <c r="C47" s="33">
        <f t="shared" si="6"/>
        <v>29</v>
      </c>
      <c r="D47" s="33">
        <f t="shared" si="6"/>
        <v>6</v>
      </c>
      <c r="E47" s="33">
        <f t="shared" si="6"/>
        <v>215</v>
      </c>
      <c r="F47" s="33">
        <f t="shared" si="6"/>
        <v>19</v>
      </c>
      <c r="G47" s="33">
        <f t="shared" si="6"/>
        <v>16</v>
      </c>
      <c r="H47" s="33">
        <f t="shared" si="6"/>
        <v>2</v>
      </c>
      <c r="I47" s="33">
        <f t="shared" si="6"/>
        <v>365</v>
      </c>
      <c r="J47" s="33">
        <f t="shared" si="6"/>
        <v>75</v>
      </c>
      <c r="K47" s="33">
        <f t="shared" si="6"/>
        <v>0</v>
      </c>
      <c r="L47" s="33">
        <f t="shared" si="6"/>
        <v>21</v>
      </c>
      <c r="M47" s="33">
        <f t="shared" si="6"/>
        <v>71</v>
      </c>
      <c r="N47" s="33">
        <f t="shared" si="6"/>
        <v>372</v>
      </c>
      <c r="O47" s="33">
        <f t="shared" si="6"/>
        <v>121</v>
      </c>
      <c r="P47" s="33">
        <f t="shared" si="6"/>
        <v>159</v>
      </c>
      <c r="Q47" s="33">
        <f t="shared" si="6"/>
        <v>2</v>
      </c>
      <c r="R47" s="33">
        <f t="shared" si="6"/>
        <v>83</v>
      </c>
      <c r="S47" s="33">
        <f t="shared" si="6"/>
        <v>329</v>
      </c>
      <c r="T47" s="13">
        <f t="shared" si="6"/>
        <v>147</v>
      </c>
    </row>
    <row r="48" spans="1:20" x14ac:dyDescent="0.25">
      <c r="A48" s="28" t="s">
        <v>63</v>
      </c>
      <c r="B48" s="35">
        <v>403</v>
      </c>
      <c r="C48" s="35">
        <v>17</v>
      </c>
      <c r="D48" s="35">
        <v>0</v>
      </c>
      <c r="E48" s="35">
        <v>93</v>
      </c>
      <c r="F48" s="35">
        <v>2</v>
      </c>
      <c r="G48" s="35">
        <v>4</v>
      </c>
      <c r="H48" s="35">
        <v>0</v>
      </c>
      <c r="I48" s="35">
        <v>98</v>
      </c>
      <c r="J48" s="35">
        <v>10</v>
      </c>
      <c r="K48" s="35">
        <v>0</v>
      </c>
      <c r="L48" s="35">
        <v>15</v>
      </c>
      <c r="M48" s="35">
        <v>3</v>
      </c>
      <c r="N48" s="35">
        <v>68</v>
      </c>
      <c r="O48" s="35">
        <v>75</v>
      </c>
      <c r="P48" s="35">
        <v>0</v>
      </c>
      <c r="Q48" s="35">
        <v>2</v>
      </c>
      <c r="R48" s="35">
        <v>5</v>
      </c>
      <c r="S48" s="35">
        <v>10</v>
      </c>
      <c r="T48" s="14">
        <v>1</v>
      </c>
    </row>
    <row r="49" spans="1:20" x14ac:dyDescent="0.25">
      <c r="A49" s="28" t="s">
        <v>64</v>
      </c>
      <c r="B49" s="35">
        <v>53</v>
      </c>
      <c r="C49" s="35">
        <v>1</v>
      </c>
      <c r="D49" s="35">
        <v>3</v>
      </c>
      <c r="E49" s="35">
        <v>7</v>
      </c>
      <c r="F49" s="35">
        <v>3</v>
      </c>
      <c r="G49" s="35">
        <v>0</v>
      </c>
      <c r="H49" s="35">
        <v>0</v>
      </c>
      <c r="I49" s="35">
        <v>4</v>
      </c>
      <c r="J49" s="35">
        <v>0</v>
      </c>
      <c r="K49" s="35">
        <v>0</v>
      </c>
      <c r="L49" s="35">
        <v>1</v>
      </c>
      <c r="M49" s="35">
        <v>0</v>
      </c>
      <c r="N49" s="35">
        <v>12</v>
      </c>
      <c r="O49" s="35">
        <v>0</v>
      </c>
      <c r="P49" s="35">
        <v>0</v>
      </c>
      <c r="Q49" s="35">
        <v>0</v>
      </c>
      <c r="R49" s="35">
        <v>0</v>
      </c>
      <c r="S49" s="35">
        <v>13</v>
      </c>
      <c r="T49" s="14">
        <v>9</v>
      </c>
    </row>
    <row r="50" spans="1:20" x14ac:dyDescent="0.25">
      <c r="A50" s="28" t="s">
        <v>65</v>
      </c>
      <c r="B50" s="35">
        <v>456</v>
      </c>
      <c r="C50" s="35">
        <v>4</v>
      </c>
      <c r="D50" s="35">
        <v>0</v>
      </c>
      <c r="E50" s="35">
        <v>13</v>
      </c>
      <c r="F50" s="35">
        <v>1</v>
      </c>
      <c r="G50" s="35">
        <v>2</v>
      </c>
      <c r="H50" s="35">
        <v>0</v>
      </c>
      <c r="I50" s="35">
        <v>14</v>
      </c>
      <c r="J50" s="35">
        <v>3</v>
      </c>
      <c r="K50" s="35">
        <v>0</v>
      </c>
      <c r="L50" s="35">
        <v>0</v>
      </c>
      <c r="M50" s="35">
        <v>7</v>
      </c>
      <c r="N50" s="35">
        <v>32</v>
      </c>
      <c r="O50" s="35">
        <v>3</v>
      </c>
      <c r="P50" s="35">
        <v>0</v>
      </c>
      <c r="Q50" s="35">
        <v>0</v>
      </c>
      <c r="R50" s="35">
        <v>5</v>
      </c>
      <c r="S50" s="35">
        <v>273</v>
      </c>
      <c r="T50" s="14">
        <v>99</v>
      </c>
    </row>
    <row r="51" spans="1:20" x14ac:dyDescent="0.25">
      <c r="A51" s="28" t="s">
        <v>66</v>
      </c>
      <c r="B51" s="35">
        <v>216</v>
      </c>
      <c r="C51" s="35">
        <v>0</v>
      </c>
      <c r="D51" s="35">
        <v>0</v>
      </c>
      <c r="E51" s="35">
        <v>23</v>
      </c>
      <c r="F51" s="35">
        <v>0</v>
      </c>
      <c r="G51" s="35">
        <v>2</v>
      </c>
      <c r="H51" s="35">
        <v>0</v>
      </c>
      <c r="I51" s="35">
        <v>61</v>
      </c>
      <c r="J51" s="35">
        <v>7</v>
      </c>
      <c r="K51" s="35">
        <v>0</v>
      </c>
      <c r="L51" s="35">
        <v>0</v>
      </c>
      <c r="M51" s="35">
        <v>0</v>
      </c>
      <c r="N51" s="35">
        <v>112</v>
      </c>
      <c r="O51" s="35">
        <v>0</v>
      </c>
      <c r="P51" s="35">
        <v>0</v>
      </c>
      <c r="Q51" s="35">
        <v>0</v>
      </c>
      <c r="R51" s="35">
        <v>2</v>
      </c>
      <c r="S51" s="35">
        <v>8</v>
      </c>
      <c r="T51" s="14">
        <v>1</v>
      </c>
    </row>
    <row r="52" spans="1:20" x14ac:dyDescent="0.25">
      <c r="A52" s="28" t="s">
        <v>67</v>
      </c>
      <c r="B52" s="35">
        <v>482</v>
      </c>
      <c r="C52" s="35">
        <v>4</v>
      </c>
      <c r="D52" s="35">
        <v>2</v>
      </c>
      <c r="E52" s="35">
        <v>34</v>
      </c>
      <c r="F52" s="35">
        <v>4</v>
      </c>
      <c r="G52" s="35">
        <v>2</v>
      </c>
      <c r="H52" s="35">
        <v>1</v>
      </c>
      <c r="I52" s="35">
        <v>91</v>
      </c>
      <c r="J52" s="35">
        <v>39</v>
      </c>
      <c r="K52" s="35">
        <v>0</v>
      </c>
      <c r="L52" s="35">
        <v>1</v>
      </c>
      <c r="M52" s="35">
        <v>7</v>
      </c>
      <c r="N52" s="35">
        <v>71</v>
      </c>
      <c r="O52" s="35">
        <v>37</v>
      </c>
      <c r="P52" s="35">
        <v>159</v>
      </c>
      <c r="Q52" s="35">
        <v>0</v>
      </c>
      <c r="R52" s="35">
        <v>23</v>
      </c>
      <c r="S52" s="35">
        <v>4</v>
      </c>
      <c r="T52" s="14">
        <v>3</v>
      </c>
    </row>
    <row r="53" spans="1:20" x14ac:dyDescent="0.25">
      <c r="A53" s="28" t="s">
        <v>68</v>
      </c>
      <c r="B53" s="35">
        <v>202</v>
      </c>
      <c r="C53" s="35">
        <v>3</v>
      </c>
      <c r="D53" s="35">
        <v>1</v>
      </c>
      <c r="E53" s="35">
        <v>26</v>
      </c>
      <c r="F53" s="35">
        <v>9</v>
      </c>
      <c r="G53" s="35">
        <v>3</v>
      </c>
      <c r="H53" s="35">
        <v>1</v>
      </c>
      <c r="I53" s="35">
        <v>45</v>
      </c>
      <c r="J53" s="35">
        <v>11</v>
      </c>
      <c r="K53" s="35">
        <v>0</v>
      </c>
      <c r="L53" s="35">
        <v>0</v>
      </c>
      <c r="M53" s="35">
        <v>11</v>
      </c>
      <c r="N53" s="35">
        <v>40</v>
      </c>
      <c r="O53" s="35">
        <v>3</v>
      </c>
      <c r="P53" s="35">
        <v>0</v>
      </c>
      <c r="Q53" s="35">
        <v>0</v>
      </c>
      <c r="R53" s="35">
        <v>12</v>
      </c>
      <c r="S53" s="35">
        <v>21</v>
      </c>
      <c r="T53" s="14">
        <v>16</v>
      </c>
    </row>
    <row r="54" spans="1:20" x14ac:dyDescent="0.25">
      <c r="A54" s="28" t="s">
        <v>69</v>
      </c>
      <c r="B54" s="35">
        <v>220</v>
      </c>
      <c r="C54" s="35">
        <v>0</v>
      </c>
      <c r="D54" s="35">
        <v>0</v>
      </c>
      <c r="E54" s="35">
        <v>19</v>
      </c>
      <c r="F54" s="35">
        <v>0</v>
      </c>
      <c r="G54" s="35">
        <v>3</v>
      </c>
      <c r="H54" s="35">
        <v>0</v>
      </c>
      <c r="I54" s="35">
        <v>52</v>
      </c>
      <c r="J54" s="35">
        <v>5</v>
      </c>
      <c r="K54" s="35">
        <v>0</v>
      </c>
      <c r="L54" s="35">
        <v>4</v>
      </c>
      <c r="M54" s="35">
        <v>43</v>
      </c>
      <c r="N54" s="35">
        <v>37</v>
      </c>
      <c r="O54" s="35">
        <v>3</v>
      </c>
      <c r="P54" s="35">
        <v>0</v>
      </c>
      <c r="Q54" s="35">
        <v>0</v>
      </c>
      <c r="R54" s="35">
        <v>36</v>
      </c>
      <c r="S54" s="35">
        <v>0</v>
      </c>
      <c r="T54" s="14">
        <v>18</v>
      </c>
    </row>
    <row r="55" spans="1:20" x14ac:dyDescent="0.25">
      <c r="A55" s="2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4"/>
    </row>
    <row r="56" spans="1:20" x14ac:dyDescent="0.25">
      <c r="A56" s="27" t="s">
        <v>70</v>
      </c>
      <c r="B56" s="33">
        <f t="shared" ref="B56:T56" si="7">SUM(B57:B63)</f>
        <v>3681</v>
      </c>
      <c r="C56" s="33">
        <f t="shared" si="7"/>
        <v>44</v>
      </c>
      <c r="D56" s="33">
        <f t="shared" si="7"/>
        <v>11</v>
      </c>
      <c r="E56" s="33">
        <f t="shared" si="7"/>
        <v>535</v>
      </c>
      <c r="F56" s="33">
        <f t="shared" si="7"/>
        <v>29</v>
      </c>
      <c r="G56" s="33">
        <f t="shared" si="7"/>
        <v>18</v>
      </c>
      <c r="H56" s="33">
        <f t="shared" si="7"/>
        <v>36</v>
      </c>
      <c r="I56" s="33">
        <f t="shared" si="7"/>
        <v>983</v>
      </c>
      <c r="J56" s="33">
        <f t="shared" si="7"/>
        <v>58</v>
      </c>
      <c r="K56" s="33">
        <f t="shared" si="7"/>
        <v>0</v>
      </c>
      <c r="L56" s="33">
        <f t="shared" si="7"/>
        <v>1</v>
      </c>
      <c r="M56" s="33">
        <f t="shared" si="7"/>
        <v>43</v>
      </c>
      <c r="N56" s="33">
        <f t="shared" si="7"/>
        <v>413</v>
      </c>
      <c r="O56" s="33">
        <f t="shared" si="7"/>
        <v>115</v>
      </c>
      <c r="P56" s="33">
        <f t="shared" si="7"/>
        <v>0</v>
      </c>
      <c r="Q56" s="33">
        <f t="shared" si="7"/>
        <v>1</v>
      </c>
      <c r="R56" s="33">
        <f t="shared" si="7"/>
        <v>305</v>
      </c>
      <c r="S56" s="33">
        <f t="shared" si="7"/>
        <v>1045</v>
      </c>
      <c r="T56" s="13">
        <f t="shared" si="7"/>
        <v>44</v>
      </c>
    </row>
    <row r="57" spans="1:20" x14ac:dyDescent="0.25">
      <c r="A57" s="29" t="s">
        <v>71</v>
      </c>
      <c r="B57" s="35">
        <v>1320</v>
      </c>
      <c r="C57" s="35">
        <v>25</v>
      </c>
      <c r="D57" s="35">
        <v>6</v>
      </c>
      <c r="E57" s="35">
        <v>235</v>
      </c>
      <c r="F57" s="35">
        <v>1</v>
      </c>
      <c r="G57" s="35">
        <v>12</v>
      </c>
      <c r="H57" s="35">
        <v>19</v>
      </c>
      <c r="I57" s="35">
        <v>571</v>
      </c>
      <c r="J57" s="35">
        <v>13</v>
      </c>
      <c r="K57" s="35">
        <v>0</v>
      </c>
      <c r="L57" s="35">
        <v>0</v>
      </c>
      <c r="M57" s="35">
        <v>8</v>
      </c>
      <c r="N57" s="35">
        <v>161</v>
      </c>
      <c r="O57" s="35">
        <v>84</v>
      </c>
      <c r="P57" s="35">
        <v>0</v>
      </c>
      <c r="Q57" s="35">
        <v>1</v>
      </c>
      <c r="R57" s="35">
        <v>172</v>
      </c>
      <c r="S57" s="35">
        <v>0</v>
      </c>
      <c r="T57" s="14">
        <v>12</v>
      </c>
    </row>
    <row r="58" spans="1:20" x14ac:dyDescent="0.25">
      <c r="A58" s="29" t="s">
        <v>72</v>
      </c>
      <c r="B58" s="35">
        <v>437</v>
      </c>
      <c r="C58" s="35">
        <v>1</v>
      </c>
      <c r="D58" s="35">
        <v>2</v>
      </c>
      <c r="E58" s="35">
        <v>53</v>
      </c>
      <c r="F58" s="35">
        <v>18</v>
      </c>
      <c r="G58" s="35">
        <v>1</v>
      </c>
      <c r="H58" s="35">
        <v>4</v>
      </c>
      <c r="I58" s="35">
        <v>131</v>
      </c>
      <c r="J58" s="35">
        <v>0</v>
      </c>
      <c r="K58" s="35">
        <v>0</v>
      </c>
      <c r="L58" s="35">
        <v>1</v>
      </c>
      <c r="M58" s="35">
        <v>6</v>
      </c>
      <c r="N58" s="35">
        <v>56</v>
      </c>
      <c r="O58" s="35">
        <v>1</v>
      </c>
      <c r="P58" s="35">
        <v>0</v>
      </c>
      <c r="Q58" s="35">
        <v>0</v>
      </c>
      <c r="R58" s="35">
        <v>83</v>
      </c>
      <c r="S58" s="35">
        <v>76</v>
      </c>
      <c r="T58" s="14">
        <v>4</v>
      </c>
    </row>
    <row r="59" spans="1:20" x14ac:dyDescent="0.25">
      <c r="A59" s="28" t="s">
        <v>73</v>
      </c>
      <c r="B59" s="35">
        <v>586</v>
      </c>
      <c r="C59" s="35">
        <v>5</v>
      </c>
      <c r="D59" s="35">
        <v>0</v>
      </c>
      <c r="E59" s="35">
        <v>39</v>
      </c>
      <c r="F59" s="35">
        <v>0</v>
      </c>
      <c r="G59" s="35">
        <v>0</v>
      </c>
      <c r="H59" s="35">
        <v>1</v>
      </c>
      <c r="I59" s="35">
        <v>37</v>
      </c>
      <c r="J59" s="35">
        <v>1</v>
      </c>
      <c r="K59" s="35">
        <v>0</v>
      </c>
      <c r="L59" s="35">
        <v>0</v>
      </c>
      <c r="M59" s="35">
        <v>20</v>
      </c>
      <c r="N59" s="35">
        <v>47</v>
      </c>
      <c r="O59" s="35">
        <v>1</v>
      </c>
      <c r="P59" s="35">
        <v>0</v>
      </c>
      <c r="Q59" s="35">
        <v>0</v>
      </c>
      <c r="R59" s="35">
        <v>6</v>
      </c>
      <c r="S59" s="35">
        <v>418</v>
      </c>
      <c r="T59" s="14">
        <v>11</v>
      </c>
    </row>
    <row r="60" spans="1:20" x14ac:dyDescent="0.25">
      <c r="A60" s="28" t="s">
        <v>74</v>
      </c>
      <c r="B60" s="35">
        <v>60</v>
      </c>
      <c r="C60" s="35">
        <v>0</v>
      </c>
      <c r="D60" s="35">
        <v>0</v>
      </c>
      <c r="E60" s="35">
        <v>17</v>
      </c>
      <c r="F60" s="35">
        <v>0</v>
      </c>
      <c r="G60" s="35">
        <v>3</v>
      </c>
      <c r="H60" s="35">
        <v>1</v>
      </c>
      <c r="I60" s="35">
        <v>13</v>
      </c>
      <c r="J60" s="35">
        <v>2</v>
      </c>
      <c r="K60" s="35">
        <v>0</v>
      </c>
      <c r="L60" s="35">
        <v>0</v>
      </c>
      <c r="M60" s="35">
        <v>0</v>
      </c>
      <c r="N60" s="35">
        <v>20</v>
      </c>
      <c r="O60" s="35">
        <v>0</v>
      </c>
      <c r="P60" s="35">
        <v>0</v>
      </c>
      <c r="Q60" s="35">
        <v>0</v>
      </c>
      <c r="R60" s="35">
        <v>4</v>
      </c>
      <c r="S60" s="35">
        <v>0</v>
      </c>
      <c r="T60" s="14">
        <v>0</v>
      </c>
    </row>
    <row r="61" spans="1:20" x14ac:dyDescent="0.25">
      <c r="A61" s="28" t="s">
        <v>75</v>
      </c>
      <c r="B61" s="35">
        <v>515</v>
      </c>
      <c r="C61" s="35">
        <v>9</v>
      </c>
      <c r="D61" s="35">
        <v>0</v>
      </c>
      <c r="E61" s="35">
        <v>52</v>
      </c>
      <c r="F61" s="35">
        <v>6</v>
      </c>
      <c r="G61" s="35">
        <v>0</v>
      </c>
      <c r="H61" s="35">
        <v>10</v>
      </c>
      <c r="I61" s="35">
        <v>144</v>
      </c>
      <c r="J61" s="35">
        <v>40</v>
      </c>
      <c r="K61" s="35">
        <v>0</v>
      </c>
      <c r="L61" s="35">
        <v>0</v>
      </c>
      <c r="M61" s="35">
        <v>0</v>
      </c>
      <c r="N61" s="35">
        <v>65</v>
      </c>
      <c r="O61" s="35">
        <v>20</v>
      </c>
      <c r="P61" s="35">
        <v>0</v>
      </c>
      <c r="Q61" s="35">
        <v>0</v>
      </c>
      <c r="R61" s="35">
        <v>25</v>
      </c>
      <c r="S61" s="35">
        <v>144</v>
      </c>
      <c r="T61" s="14">
        <v>0</v>
      </c>
    </row>
    <row r="62" spans="1:20" x14ac:dyDescent="0.25">
      <c r="A62" s="28" t="s">
        <v>76</v>
      </c>
      <c r="B62" s="35">
        <v>231</v>
      </c>
      <c r="C62" s="35">
        <v>4</v>
      </c>
      <c r="D62" s="35">
        <v>0</v>
      </c>
      <c r="E62" s="35">
        <v>108</v>
      </c>
      <c r="F62" s="35">
        <v>4</v>
      </c>
      <c r="G62" s="35">
        <v>2</v>
      </c>
      <c r="H62" s="35">
        <v>0</v>
      </c>
      <c r="I62" s="35">
        <v>46</v>
      </c>
      <c r="J62" s="35">
        <v>0</v>
      </c>
      <c r="K62" s="35">
        <v>0</v>
      </c>
      <c r="L62" s="35">
        <v>0</v>
      </c>
      <c r="M62" s="35">
        <v>9</v>
      </c>
      <c r="N62" s="35">
        <v>34</v>
      </c>
      <c r="O62" s="35">
        <v>4</v>
      </c>
      <c r="P62" s="35">
        <v>0</v>
      </c>
      <c r="Q62" s="35">
        <v>0</v>
      </c>
      <c r="R62" s="35">
        <v>11</v>
      </c>
      <c r="S62" s="35">
        <v>6</v>
      </c>
      <c r="T62" s="14">
        <v>3</v>
      </c>
    </row>
    <row r="63" spans="1:20" x14ac:dyDescent="0.25">
      <c r="A63" s="28" t="s">
        <v>77</v>
      </c>
      <c r="B63" s="35">
        <v>532</v>
      </c>
      <c r="C63" s="35">
        <v>0</v>
      </c>
      <c r="D63" s="35">
        <v>3</v>
      </c>
      <c r="E63" s="35">
        <v>31</v>
      </c>
      <c r="F63" s="35">
        <v>0</v>
      </c>
      <c r="G63" s="35">
        <v>0</v>
      </c>
      <c r="H63" s="35">
        <v>1</v>
      </c>
      <c r="I63" s="35">
        <v>41</v>
      </c>
      <c r="J63" s="35">
        <v>2</v>
      </c>
      <c r="K63" s="35">
        <v>0</v>
      </c>
      <c r="L63" s="35">
        <v>0</v>
      </c>
      <c r="M63" s="35">
        <v>0</v>
      </c>
      <c r="N63" s="35">
        <v>30</v>
      </c>
      <c r="O63" s="35">
        <v>5</v>
      </c>
      <c r="P63" s="35">
        <v>0</v>
      </c>
      <c r="Q63" s="35">
        <v>0</v>
      </c>
      <c r="R63" s="35">
        <v>4</v>
      </c>
      <c r="S63" s="35">
        <v>401</v>
      </c>
      <c r="T63" s="14">
        <v>14</v>
      </c>
    </row>
    <row r="64" spans="1:20" x14ac:dyDescent="0.25">
      <c r="A64" s="3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21"/>
    </row>
    <row r="65" spans="1:20" x14ac:dyDescent="0.25">
      <c r="A65" s="27" t="s">
        <v>78</v>
      </c>
      <c r="B65" s="33">
        <f t="shared" ref="B65:T65" si="8">SUM(B66:B71)</f>
        <v>2466</v>
      </c>
      <c r="C65" s="33">
        <f t="shared" si="8"/>
        <v>69</v>
      </c>
      <c r="D65" s="33">
        <f t="shared" si="8"/>
        <v>5</v>
      </c>
      <c r="E65" s="33">
        <f t="shared" si="8"/>
        <v>267</v>
      </c>
      <c r="F65" s="33">
        <f t="shared" si="8"/>
        <v>43</v>
      </c>
      <c r="G65" s="33">
        <f t="shared" si="8"/>
        <v>9</v>
      </c>
      <c r="H65" s="33">
        <f t="shared" si="8"/>
        <v>6</v>
      </c>
      <c r="I65" s="33">
        <f t="shared" si="8"/>
        <v>930</v>
      </c>
      <c r="J65" s="33">
        <f t="shared" si="8"/>
        <v>1</v>
      </c>
      <c r="K65" s="33">
        <f t="shared" si="8"/>
        <v>0</v>
      </c>
      <c r="L65" s="33">
        <f t="shared" si="8"/>
        <v>50</v>
      </c>
      <c r="M65" s="33">
        <f t="shared" si="8"/>
        <v>13</v>
      </c>
      <c r="N65" s="33">
        <f t="shared" si="8"/>
        <v>630</v>
      </c>
      <c r="O65" s="33">
        <f t="shared" si="8"/>
        <v>52</v>
      </c>
      <c r="P65" s="33">
        <f t="shared" si="8"/>
        <v>0</v>
      </c>
      <c r="Q65" s="33">
        <f t="shared" si="8"/>
        <v>0</v>
      </c>
      <c r="R65" s="33">
        <f t="shared" si="8"/>
        <v>64</v>
      </c>
      <c r="S65" s="33">
        <f t="shared" si="8"/>
        <v>258</v>
      </c>
      <c r="T65" s="13">
        <f t="shared" si="8"/>
        <v>69</v>
      </c>
    </row>
    <row r="66" spans="1:20" x14ac:dyDescent="0.25">
      <c r="A66" s="29" t="s">
        <v>79</v>
      </c>
      <c r="B66" s="35">
        <v>1106</v>
      </c>
      <c r="C66" s="35">
        <v>4</v>
      </c>
      <c r="D66" s="35">
        <v>1</v>
      </c>
      <c r="E66" s="35">
        <v>220</v>
      </c>
      <c r="F66" s="35">
        <v>41</v>
      </c>
      <c r="G66" s="35">
        <v>7</v>
      </c>
      <c r="H66" s="35">
        <v>5</v>
      </c>
      <c r="I66" s="35">
        <v>333</v>
      </c>
      <c r="J66" s="35">
        <v>1</v>
      </c>
      <c r="K66" s="35">
        <v>0</v>
      </c>
      <c r="L66" s="35">
        <v>9</v>
      </c>
      <c r="M66" s="35">
        <v>12</v>
      </c>
      <c r="N66" s="35">
        <v>250</v>
      </c>
      <c r="O66" s="35">
        <v>38</v>
      </c>
      <c r="P66" s="35">
        <v>0</v>
      </c>
      <c r="Q66" s="35">
        <v>0</v>
      </c>
      <c r="R66" s="35">
        <v>49</v>
      </c>
      <c r="S66" s="35">
        <v>119</v>
      </c>
      <c r="T66" s="14">
        <v>17</v>
      </c>
    </row>
    <row r="67" spans="1:20" x14ac:dyDescent="0.25">
      <c r="A67" s="28" t="s">
        <v>80</v>
      </c>
      <c r="B67" s="35">
        <v>350</v>
      </c>
      <c r="C67" s="35">
        <v>1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137</v>
      </c>
      <c r="J67" s="35">
        <v>0</v>
      </c>
      <c r="K67" s="35">
        <v>0</v>
      </c>
      <c r="L67" s="35">
        <v>0</v>
      </c>
      <c r="M67" s="35">
        <v>0</v>
      </c>
      <c r="N67" s="35">
        <v>90</v>
      </c>
      <c r="O67" s="35">
        <v>0</v>
      </c>
      <c r="P67" s="35">
        <v>0</v>
      </c>
      <c r="Q67" s="35">
        <v>0</v>
      </c>
      <c r="R67" s="35">
        <v>0</v>
      </c>
      <c r="S67" s="35">
        <v>106</v>
      </c>
      <c r="T67" s="14">
        <v>16</v>
      </c>
    </row>
    <row r="68" spans="1:20" x14ac:dyDescent="0.25">
      <c r="A68" s="28" t="s">
        <v>81</v>
      </c>
      <c r="B68" s="35">
        <v>110</v>
      </c>
      <c r="C68" s="35">
        <v>3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74</v>
      </c>
      <c r="J68" s="35">
        <v>0</v>
      </c>
      <c r="K68" s="35">
        <v>0</v>
      </c>
      <c r="L68" s="35">
        <v>0</v>
      </c>
      <c r="M68" s="35">
        <v>0</v>
      </c>
      <c r="N68" s="35">
        <v>22</v>
      </c>
      <c r="O68" s="35">
        <v>0</v>
      </c>
      <c r="P68" s="35">
        <v>0</v>
      </c>
      <c r="Q68" s="35">
        <v>0</v>
      </c>
      <c r="R68" s="35">
        <v>3</v>
      </c>
      <c r="S68" s="35">
        <v>0</v>
      </c>
      <c r="T68" s="14">
        <v>8</v>
      </c>
    </row>
    <row r="69" spans="1:20" x14ac:dyDescent="0.25">
      <c r="A69" s="28" t="s">
        <v>248</v>
      </c>
      <c r="B69" s="35">
        <v>430</v>
      </c>
      <c r="C69" s="35">
        <v>58</v>
      </c>
      <c r="D69" s="35">
        <v>0</v>
      </c>
      <c r="E69" s="35">
        <v>5</v>
      </c>
      <c r="F69" s="35">
        <v>1</v>
      </c>
      <c r="G69" s="35">
        <v>2</v>
      </c>
      <c r="H69" s="35">
        <v>1</v>
      </c>
      <c r="I69" s="35">
        <v>216</v>
      </c>
      <c r="J69" s="35">
        <v>0</v>
      </c>
      <c r="K69" s="35">
        <v>0</v>
      </c>
      <c r="L69" s="35">
        <v>0</v>
      </c>
      <c r="M69" s="35">
        <v>0</v>
      </c>
      <c r="N69" s="35">
        <v>102</v>
      </c>
      <c r="O69" s="35">
        <v>2</v>
      </c>
      <c r="P69" s="35">
        <v>0</v>
      </c>
      <c r="Q69" s="35">
        <v>0</v>
      </c>
      <c r="R69" s="35">
        <v>2</v>
      </c>
      <c r="S69" s="35">
        <v>21</v>
      </c>
      <c r="T69" s="14">
        <v>20</v>
      </c>
    </row>
    <row r="70" spans="1:20" x14ac:dyDescent="0.25">
      <c r="A70" s="28" t="s">
        <v>83</v>
      </c>
      <c r="B70" s="35">
        <v>298</v>
      </c>
      <c r="C70" s="35">
        <v>3</v>
      </c>
      <c r="D70" s="35">
        <v>4</v>
      </c>
      <c r="E70" s="35">
        <v>42</v>
      </c>
      <c r="F70" s="35">
        <v>1</v>
      </c>
      <c r="G70" s="35">
        <v>0</v>
      </c>
      <c r="H70" s="35">
        <v>0</v>
      </c>
      <c r="I70" s="35">
        <v>64</v>
      </c>
      <c r="J70" s="35">
        <v>0</v>
      </c>
      <c r="K70" s="35">
        <v>0</v>
      </c>
      <c r="L70" s="35">
        <v>41</v>
      </c>
      <c r="M70" s="35">
        <v>0</v>
      </c>
      <c r="N70" s="35">
        <v>115</v>
      </c>
      <c r="O70" s="35">
        <v>12</v>
      </c>
      <c r="P70" s="35">
        <v>0</v>
      </c>
      <c r="Q70" s="35">
        <v>0</v>
      </c>
      <c r="R70" s="35">
        <v>3</v>
      </c>
      <c r="S70" s="35">
        <v>12</v>
      </c>
      <c r="T70" s="14">
        <v>1</v>
      </c>
    </row>
    <row r="71" spans="1:20" x14ac:dyDescent="0.25">
      <c r="A71" s="28" t="s">
        <v>84</v>
      </c>
      <c r="B71" s="35">
        <v>172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106</v>
      </c>
      <c r="J71" s="35">
        <v>0</v>
      </c>
      <c r="K71" s="35">
        <v>0</v>
      </c>
      <c r="L71" s="35">
        <v>0</v>
      </c>
      <c r="M71" s="35">
        <v>1</v>
      </c>
      <c r="N71" s="35">
        <v>51</v>
      </c>
      <c r="O71" s="35">
        <v>0</v>
      </c>
      <c r="P71" s="35">
        <v>0</v>
      </c>
      <c r="Q71" s="35">
        <v>0</v>
      </c>
      <c r="R71" s="35">
        <v>7</v>
      </c>
      <c r="S71" s="35">
        <v>0</v>
      </c>
      <c r="T71" s="14">
        <v>7</v>
      </c>
    </row>
    <row r="72" spans="1:20" x14ac:dyDescent="0.25">
      <c r="A72" s="30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21"/>
    </row>
    <row r="73" spans="1:20" x14ac:dyDescent="0.25">
      <c r="A73" s="27" t="s">
        <v>85</v>
      </c>
      <c r="B73" s="33">
        <f t="shared" ref="B73:T73" si="9">SUM(B74:B79)</f>
        <v>1191</v>
      </c>
      <c r="C73" s="33">
        <f t="shared" si="9"/>
        <v>21</v>
      </c>
      <c r="D73" s="33">
        <f t="shared" si="9"/>
        <v>1</v>
      </c>
      <c r="E73" s="33">
        <f t="shared" si="9"/>
        <v>55</v>
      </c>
      <c r="F73" s="33">
        <f t="shared" si="9"/>
        <v>1</v>
      </c>
      <c r="G73" s="33">
        <f t="shared" si="9"/>
        <v>3</v>
      </c>
      <c r="H73" s="33">
        <f t="shared" si="9"/>
        <v>0</v>
      </c>
      <c r="I73" s="33">
        <f t="shared" si="9"/>
        <v>386</v>
      </c>
      <c r="J73" s="33">
        <f t="shared" si="9"/>
        <v>7</v>
      </c>
      <c r="K73" s="33">
        <f t="shared" si="9"/>
        <v>0</v>
      </c>
      <c r="L73" s="33">
        <f t="shared" si="9"/>
        <v>9</v>
      </c>
      <c r="M73" s="33">
        <f t="shared" si="9"/>
        <v>3</v>
      </c>
      <c r="N73" s="33">
        <f t="shared" si="9"/>
        <v>240</v>
      </c>
      <c r="O73" s="33">
        <f t="shared" si="9"/>
        <v>35</v>
      </c>
      <c r="P73" s="33">
        <f t="shared" si="9"/>
        <v>0</v>
      </c>
      <c r="Q73" s="33">
        <f t="shared" si="9"/>
        <v>0</v>
      </c>
      <c r="R73" s="33">
        <f t="shared" si="9"/>
        <v>27</v>
      </c>
      <c r="S73" s="33">
        <f t="shared" si="9"/>
        <v>279</v>
      </c>
      <c r="T73" s="13">
        <f t="shared" si="9"/>
        <v>124</v>
      </c>
    </row>
    <row r="74" spans="1:20" x14ac:dyDescent="0.25">
      <c r="A74" s="28" t="s">
        <v>86</v>
      </c>
      <c r="B74" s="35">
        <v>328</v>
      </c>
      <c r="C74" s="35">
        <v>15</v>
      </c>
      <c r="D74" s="35">
        <v>1</v>
      </c>
      <c r="E74" s="35">
        <v>44</v>
      </c>
      <c r="F74" s="35">
        <v>1</v>
      </c>
      <c r="G74" s="35">
        <v>3</v>
      </c>
      <c r="H74" s="35">
        <v>0</v>
      </c>
      <c r="I74" s="35">
        <v>93</v>
      </c>
      <c r="J74" s="35">
        <v>7</v>
      </c>
      <c r="K74" s="35">
        <v>0</v>
      </c>
      <c r="L74" s="35">
        <v>8</v>
      </c>
      <c r="M74" s="35">
        <v>0</v>
      </c>
      <c r="N74" s="35">
        <v>90</v>
      </c>
      <c r="O74" s="35">
        <v>34</v>
      </c>
      <c r="P74" s="35">
        <v>0</v>
      </c>
      <c r="Q74" s="35">
        <v>0</v>
      </c>
      <c r="R74" s="35">
        <v>16</v>
      </c>
      <c r="S74" s="35">
        <v>13</v>
      </c>
      <c r="T74" s="14">
        <v>3</v>
      </c>
    </row>
    <row r="75" spans="1:20" x14ac:dyDescent="0.25">
      <c r="A75" s="28" t="s">
        <v>87</v>
      </c>
      <c r="B75" s="35">
        <v>175</v>
      </c>
      <c r="C75" s="35">
        <v>1</v>
      </c>
      <c r="D75" s="35">
        <v>0</v>
      </c>
      <c r="E75" s="35">
        <v>4</v>
      </c>
      <c r="F75" s="35">
        <v>0</v>
      </c>
      <c r="G75" s="35">
        <v>0</v>
      </c>
      <c r="H75" s="35">
        <v>0</v>
      </c>
      <c r="I75" s="35">
        <v>45</v>
      </c>
      <c r="J75" s="35">
        <v>0</v>
      </c>
      <c r="K75" s="35">
        <v>0</v>
      </c>
      <c r="L75" s="35">
        <v>1</v>
      </c>
      <c r="M75" s="35">
        <v>2</v>
      </c>
      <c r="N75" s="35">
        <v>26</v>
      </c>
      <c r="O75" s="35">
        <v>1</v>
      </c>
      <c r="P75" s="35">
        <v>0</v>
      </c>
      <c r="Q75" s="35">
        <v>0</v>
      </c>
      <c r="R75" s="35">
        <v>7</v>
      </c>
      <c r="S75" s="35">
        <v>52</v>
      </c>
      <c r="T75" s="14">
        <v>36</v>
      </c>
    </row>
    <row r="76" spans="1:20" x14ac:dyDescent="0.25">
      <c r="A76" s="28" t="s">
        <v>88</v>
      </c>
      <c r="B76" s="35">
        <v>73</v>
      </c>
      <c r="C76" s="35">
        <v>1</v>
      </c>
      <c r="D76" s="35">
        <v>0</v>
      </c>
      <c r="E76" s="35">
        <v>7</v>
      </c>
      <c r="F76" s="35">
        <v>0</v>
      </c>
      <c r="G76" s="35">
        <v>0</v>
      </c>
      <c r="H76" s="35">
        <v>0</v>
      </c>
      <c r="I76" s="35">
        <v>43</v>
      </c>
      <c r="J76" s="35">
        <v>0</v>
      </c>
      <c r="K76" s="35">
        <v>0</v>
      </c>
      <c r="L76" s="35">
        <v>0</v>
      </c>
      <c r="M76" s="35">
        <v>1</v>
      </c>
      <c r="N76" s="35">
        <v>10</v>
      </c>
      <c r="O76" s="35">
        <v>0</v>
      </c>
      <c r="P76" s="35">
        <v>0</v>
      </c>
      <c r="Q76" s="35">
        <v>0</v>
      </c>
      <c r="R76" s="35">
        <v>1</v>
      </c>
      <c r="S76" s="35">
        <v>0</v>
      </c>
      <c r="T76" s="14">
        <v>10</v>
      </c>
    </row>
    <row r="77" spans="1:20" x14ac:dyDescent="0.25">
      <c r="A77" s="28" t="s">
        <v>89</v>
      </c>
      <c r="B77" s="35">
        <v>392</v>
      </c>
      <c r="C77" s="35">
        <v>4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114</v>
      </c>
      <c r="J77" s="35">
        <v>0</v>
      </c>
      <c r="K77" s="35">
        <v>0</v>
      </c>
      <c r="L77" s="35">
        <v>0</v>
      </c>
      <c r="M77" s="35">
        <v>0</v>
      </c>
      <c r="N77" s="35">
        <v>62</v>
      </c>
      <c r="O77" s="35">
        <v>0</v>
      </c>
      <c r="P77" s="35">
        <v>0</v>
      </c>
      <c r="Q77" s="35">
        <v>0</v>
      </c>
      <c r="R77" s="35">
        <v>0</v>
      </c>
      <c r="S77" s="35">
        <v>187</v>
      </c>
      <c r="T77" s="14">
        <v>25</v>
      </c>
    </row>
    <row r="78" spans="1:20" x14ac:dyDescent="0.25">
      <c r="A78" s="28" t="s">
        <v>90</v>
      </c>
      <c r="B78" s="35">
        <v>147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88</v>
      </c>
      <c r="J78" s="35">
        <v>0</v>
      </c>
      <c r="K78" s="35">
        <v>0</v>
      </c>
      <c r="L78" s="35">
        <v>0</v>
      </c>
      <c r="M78" s="35">
        <v>0</v>
      </c>
      <c r="N78" s="35">
        <v>35</v>
      </c>
      <c r="O78" s="35">
        <v>0</v>
      </c>
      <c r="P78" s="35">
        <v>0</v>
      </c>
      <c r="Q78" s="35">
        <v>0</v>
      </c>
      <c r="R78" s="35">
        <v>3</v>
      </c>
      <c r="S78" s="35">
        <v>11</v>
      </c>
      <c r="T78" s="14">
        <v>10</v>
      </c>
    </row>
    <row r="79" spans="1:20" x14ac:dyDescent="0.25">
      <c r="A79" s="28" t="s">
        <v>91</v>
      </c>
      <c r="B79" s="35">
        <v>76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3</v>
      </c>
      <c r="J79" s="35">
        <v>0</v>
      </c>
      <c r="K79" s="35">
        <v>0</v>
      </c>
      <c r="L79" s="35">
        <v>0</v>
      </c>
      <c r="M79" s="35">
        <v>0</v>
      </c>
      <c r="N79" s="35">
        <v>17</v>
      </c>
      <c r="O79" s="35">
        <v>0</v>
      </c>
      <c r="P79" s="35">
        <v>0</v>
      </c>
      <c r="Q79" s="35">
        <v>0</v>
      </c>
      <c r="R79" s="35">
        <v>0</v>
      </c>
      <c r="S79" s="35">
        <v>16</v>
      </c>
      <c r="T79" s="14">
        <v>40</v>
      </c>
    </row>
    <row r="80" spans="1:20" x14ac:dyDescent="0.25">
      <c r="A80" s="3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14"/>
    </row>
    <row r="81" spans="1:20" x14ac:dyDescent="0.25">
      <c r="A81" s="27" t="s">
        <v>92</v>
      </c>
      <c r="B81" s="33">
        <f t="shared" ref="B81:T81" si="10">SUM(B82:B87)</f>
        <v>2897</v>
      </c>
      <c r="C81" s="33">
        <f t="shared" si="10"/>
        <v>11</v>
      </c>
      <c r="D81" s="33">
        <f t="shared" si="10"/>
        <v>3</v>
      </c>
      <c r="E81" s="33">
        <f t="shared" si="10"/>
        <v>75</v>
      </c>
      <c r="F81" s="33">
        <f t="shared" si="10"/>
        <v>11</v>
      </c>
      <c r="G81" s="33">
        <f t="shared" si="10"/>
        <v>2</v>
      </c>
      <c r="H81" s="33">
        <f t="shared" si="10"/>
        <v>3</v>
      </c>
      <c r="I81" s="33">
        <f t="shared" si="10"/>
        <v>482</v>
      </c>
      <c r="J81" s="33">
        <f t="shared" si="10"/>
        <v>15</v>
      </c>
      <c r="K81" s="33">
        <f t="shared" si="10"/>
        <v>0</v>
      </c>
      <c r="L81" s="33">
        <f t="shared" si="10"/>
        <v>0</v>
      </c>
      <c r="M81" s="33">
        <f t="shared" si="10"/>
        <v>24</v>
      </c>
      <c r="N81" s="33">
        <f t="shared" si="10"/>
        <v>158</v>
      </c>
      <c r="O81" s="33">
        <f t="shared" si="10"/>
        <v>23</v>
      </c>
      <c r="P81" s="33">
        <f t="shared" si="10"/>
        <v>141</v>
      </c>
      <c r="Q81" s="33">
        <f t="shared" si="10"/>
        <v>3</v>
      </c>
      <c r="R81" s="33">
        <f t="shared" si="10"/>
        <v>1447</v>
      </c>
      <c r="S81" s="33">
        <f t="shared" si="10"/>
        <v>428</v>
      </c>
      <c r="T81" s="13">
        <f t="shared" si="10"/>
        <v>71</v>
      </c>
    </row>
    <row r="82" spans="1:20" x14ac:dyDescent="0.25">
      <c r="A82" s="28" t="s">
        <v>93</v>
      </c>
      <c r="B82" s="35">
        <v>1960</v>
      </c>
      <c r="C82" s="35">
        <v>8</v>
      </c>
      <c r="D82" s="35">
        <v>1</v>
      </c>
      <c r="E82" s="35">
        <v>55</v>
      </c>
      <c r="F82" s="35">
        <v>9</v>
      </c>
      <c r="G82" s="35">
        <v>1</v>
      </c>
      <c r="H82" s="35">
        <v>1</v>
      </c>
      <c r="I82" s="35">
        <v>113</v>
      </c>
      <c r="J82" s="35">
        <v>0</v>
      </c>
      <c r="K82" s="35">
        <v>0</v>
      </c>
      <c r="L82" s="35">
        <v>0</v>
      </c>
      <c r="M82" s="35">
        <v>6</v>
      </c>
      <c r="N82" s="35">
        <v>41</v>
      </c>
      <c r="O82" s="35">
        <v>5</v>
      </c>
      <c r="P82" s="35">
        <v>0</v>
      </c>
      <c r="Q82" s="35">
        <v>1</v>
      </c>
      <c r="R82" s="35">
        <v>1425</v>
      </c>
      <c r="S82" s="35">
        <v>293</v>
      </c>
      <c r="T82" s="14">
        <v>1</v>
      </c>
    </row>
    <row r="83" spans="1:20" x14ac:dyDescent="0.25">
      <c r="A83" s="28" t="s">
        <v>94</v>
      </c>
      <c r="B83" s="35">
        <v>144</v>
      </c>
      <c r="C83" s="35">
        <v>1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123</v>
      </c>
      <c r="J83" s="35">
        <v>0</v>
      </c>
      <c r="K83" s="35">
        <v>0</v>
      </c>
      <c r="L83" s="35">
        <v>0</v>
      </c>
      <c r="M83" s="35">
        <v>0</v>
      </c>
      <c r="N83" s="35">
        <v>15</v>
      </c>
      <c r="O83" s="35">
        <v>0</v>
      </c>
      <c r="P83" s="35">
        <v>0</v>
      </c>
      <c r="Q83" s="35">
        <v>0</v>
      </c>
      <c r="R83" s="35">
        <v>0</v>
      </c>
      <c r="S83" s="35">
        <v>3</v>
      </c>
      <c r="T83" s="14">
        <v>2</v>
      </c>
    </row>
    <row r="84" spans="1:20" x14ac:dyDescent="0.25">
      <c r="A84" s="29" t="s">
        <v>95</v>
      </c>
      <c r="B84" s="35">
        <v>392</v>
      </c>
      <c r="C84" s="35">
        <v>2</v>
      </c>
      <c r="D84" s="35">
        <v>2</v>
      </c>
      <c r="E84" s="35">
        <v>20</v>
      </c>
      <c r="F84" s="35">
        <v>2</v>
      </c>
      <c r="G84" s="35">
        <v>1</v>
      </c>
      <c r="H84" s="35">
        <v>2</v>
      </c>
      <c r="I84" s="35">
        <v>44</v>
      </c>
      <c r="J84" s="35">
        <v>15</v>
      </c>
      <c r="K84" s="35">
        <v>0</v>
      </c>
      <c r="L84" s="35">
        <v>0</v>
      </c>
      <c r="M84" s="35">
        <v>18</v>
      </c>
      <c r="N84" s="35">
        <v>45</v>
      </c>
      <c r="O84" s="35">
        <v>18</v>
      </c>
      <c r="P84" s="35">
        <v>141</v>
      </c>
      <c r="Q84" s="35">
        <v>2</v>
      </c>
      <c r="R84" s="35">
        <v>19</v>
      </c>
      <c r="S84" s="35">
        <v>53</v>
      </c>
      <c r="T84" s="14">
        <v>8</v>
      </c>
    </row>
    <row r="85" spans="1:20" x14ac:dyDescent="0.25">
      <c r="A85" s="28" t="s">
        <v>96</v>
      </c>
      <c r="B85" s="35">
        <v>302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129</v>
      </c>
      <c r="J85" s="35">
        <v>0</v>
      </c>
      <c r="K85" s="35">
        <v>0</v>
      </c>
      <c r="L85" s="35">
        <v>0</v>
      </c>
      <c r="M85" s="35">
        <v>0</v>
      </c>
      <c r="N85" s="35">
        <v>43</v>
      </c>
      <c r="O85" s="35">
        <v>0</v>
      </c>
      <c r="P85" s="35">
        <v>0</v>
      </c>
      <c r="Q85" s="35">
        <v>0</v>
      </c>
      <c r="R85" s="35">
        <v>0</v>
      </c>
      <c r="S85" s="35">
        <v>79</v>
      </c>
      <c r="T85" s="14">
        <v>51</v>
      </c>
    </row>
    <row r="86" spans="1:20" x14ac:dyDescent="0.25">
      <c r="A86" s="28" t="s">
        <v>97</v>
      </c>
      <c r="B86" s="35">
        <v>40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29</v>
      </c>
      <c r="J86" s="35">
        <v>0</v>
      </c>
      <c r="K86" s="35">
        <v>0</v>
      </c>
      <c r="L86" s="35">
        <v>0</v>
      </c>
      <c r="M86" s="35">
        <v>0</v>
      </c>
      <c r="N86" s="35">
        <v>6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14">
        <v>5</v>
      </c>
    </row>
    <row r="87" spans="1:20" x14ac:dyDescent="0.25">
      <c r="A87" s="28" t="s">
        <v>98</v>
      </c>
      <c r="B87" s="35">
        <v>59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44</v>
      </c>
      <c r="J87" s="35">
        <v>0</v>
      </c>
      <c r="K87" s="35">
        <v>0</v>
      </c>
      <c r="L87" s="35">
        <v>0</v>
      </c>
      <c r="M87" s="35">
        <v>0</v>
      </c>
      <c r="N87" s="35">
        <v>8</v>
      </c>
      <c r="O87" s="35">
        <v>0</v>
      </c>
      <c r="P87" s="35">
        <v>0</v>
      </c>
      <c r="Q87" s="35">
        <v>0</v>
      </c>
      <c r="R87" s="35">
        <v>3</v>
      </c>
      <c r="S87" s="35">
        <v>0</v>
      </c>
      <c r="T87" s="14">
        <v>4</v>
      </c>
    </row>
    <row r="88" spans="1:20" x14ac:dyDescent="0.25">
      <c r="A88" s="30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14"/>
    </row>
    <row r="89" spans="1:20" x14ac:dyDescent="0.25">
      <c r="A89" s="27" t="s">
        <v>99</v>
      </c>
      <c r="B89" s="33">
        <f t="shared" ref="B89:T89" si="11">SUM(B90:B97)</f>
        <v>2358</v>
      </c>
      <c r="C89" s="33">
        <f t="shared" si="11"/>
        <v>25</v>
      </c>
      <c r="D89" s="33">
        <f t="shared" si="11"/>
        <v>2</v>
      </c>
      <c r="E89" s="33">
        <f t="shared" si="11"/>
        <v>116</v>
      </c>
      <c r="F89" s="33">
        <f t="shared" si="11"/>
        <v>1</v>
      </c>
      <c r="G89" s="33">
        <f t="shared" si="11"/>
        <v>2</v>
      </c>
      <c r="H89" s="33">
        <f t="shared" si="11"/>
        <v>1</v>
      </c>
      <c r="I89" s="33">
        <f t="shared" si="11"/>
        <v>963</v>
      </c>
      <c r="J89" s="33">
        <f t="shared" si="11"/>
        <v>1</v>
      </c>
      <c r="K89" s="33">
        <f t="shared" si="11"/>
        <v>0</v>
      </c>
      <c r="L89" s="33">
        <f t="shared" si="11"/>
        <v>0</v>
      </c>
      <c r="M89" s="33">
        <f t="shared" si="11"/>
        <v>13</v>
      </c>
      <c r="N89" s="33">
        <f t="shared" si="11"/>
        <v>380</v>
      </c>
      <c r="O89" s="33">
        <f t="shared" si="11"/>
        <v>6</v>
      </c>
      <c r="P89" s="33">
        <f t="shared" si="11"/>
        <v>0</v>
      </c>
      <c r="Q89" s="33">
        <f t="shared" si="11"/>
        <v>0</v>
      </c>
      <c r="R89" s="33">
        <f t="shared" si="11"/>
        <v>103</v>
      </c>
      <c r="S89" s="33">
        <f t="shared" si="11"/>
        <v>565</v>
      </c>
      <c r="T89" s="13">
        <f t="shared" si="11"/>
        <v>180</v>
      </c>
    </row>
    <row r="90" spans="1:20" x14ac:dyDescent="0.25">
      <c r="A90" s="29" t="s">
        <v>100</v>
      </c>
      <c r="B90" s="35">
        <v>1031</v>
      </c>
      <c r="C90" s="35">
        <v>15</v>
      </c>
      <c r="D90" s="35">
        <v>2</v>
      </c>
      <c r="E90" s="35">
        <v>108</v>
      </c>
      <c r="F90" s="35">
        <v>1</v>
      </c>
      <c r="G90" s="35">
        <v>1</v>
      </c>
      <c r="H90" s="35">
        <v>0</v>
      </c>
      <c r="I90" s="35">
        <v>472</v>
      </c>
      <c r="J90" s="35">
        <v>1</v>
      </c>
      <c r="K90" s="35">
        <v>0</v>
      </c>
      <c r="L90" s="35">
        <v>0</v>
      </c>
      <c r="M90" s="35">
        <v>4</v>
      </c>
      <c r="N90" s="35">
        <v>150</v>
      </c>
      <c r="O90" s="35">
        <v>2</v>
      </c>
      <c r="P90" s="35">
        <v>0</v>
      </c>
      <c r="Q90" s="35">
        <v>0</v>
      </c>
      <c r="R90" s="35">
        <v>80</v>
      </c>
      <c r="S90" s="35">
        <v>172</v>
      </c>
      <c r="T90" s="14">
        <v>23</v>
      </c>
    </row>
    <row r="91" spans="1:20" x14ac:dyDescent="0.25">
      <c r="A91" s="28" t="s">
        <v>101</v>
      </c>
      <c r="B91" s="35">
        <v>256</v>
      </c>
      <c r="C91" s="35">
        <v>1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155</v>
      </c>
      <c r="J91" s="35">
        <v>0</v>
      </c>
      <c r="K91" s="35">
        <v>0</v>
      </c>
      <c r="L91" s="35">
        <v>0</v>
      </c>
      <c r="M91" s="35">
        <v>0</v>
      </c>
      <c r="N91" s="35">
        <v>53</v>
      </c>
      <c r="O91" s="35">
        <v>0</v>
      </c>
      <c r="P91" s="35">
        <v>0</v>
      </c>
      <c r="Q91" s="35">
        <v>0</v>
      </c>
      <c r="R91" s="35">
        <v>9</v>
      </c>
      <c r="S91" s="35">
        <v>28</v>
      </c>
      <c r="T91" s="14">
        <v>10</v>
      </c>
    </row>
    <row r="92" spans="1:20" x14ac:dyDescent="0.25">
      <c r="A92" s="28" t="s">
        <v>102</v>
      </c>
      <c r="B92" s="35">
        <v>179</v>
      </c>
      <c r="C92" s="35">
        <v>1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68</v>
      </c>
      <c r="J92" s="35">
        <v>0</v>
      </c>
      <c r="K92" s="35">
        <v>0</v>
      </c>
      <c r="L92" s="35">
        <v>0</v>
      </c>
      <c r="M92" s="35">
        <v>3</v>
      </c>
      <c r="N92" s="35">
        <v>19</v>
      </c>
      <c r="O92" s="35">
        <v>0</v>
      </c>
      <c r="P92" s="35">
        <v>0</v>
      </c>
      <c r="Q92" s="35">
        <v>0</v>
      </c>
      <c r="R92" s="35">
        <v>5</v>
      </c>
      <c r="S92" s="35">
        <v>74</v>
      </c>
      <c r="T92" s="14">
        <v>9</v>
      </c>
    </row>
    <row r="93" spans="1:20" x14ac:dyDescent="0.25">
      <c r="A93" s="28" t="s">
        <v>103</v>
      </c>
      <c r="B93" s="35">
        <v>146</v>
      </c>
      <c r="C93" s="35">
        <v>3</v>
      </c>
      <c r="D93" s="35">
        <v>0</v>
      </c>
      <c r="E93" s="35">
        <v>4</v>
      </c>
      <c r="F93" s="35">
        <v>0</v>
      </c>
      <c r="G93" s="35">
        <v>0</v>
      </c>
      <c r="H93" s="35">
        <v>0</v>
      </c>
      <c r="I93" s="35">
        <v>14</v>
      </c>
      <c r="J93" s="35">
        <v>0</v>
      </c>
      <c r="K93" s="35">
        <v>0</v>
      </c>
      <c r="L93" s="35">
        <v>0</v>
      </c>
      <c r="M93" s="35">
        <v>6</v>
      </c>
      <c r="N93" s="35">
        <v>32</v>
      </c>
      <c r="O93" s="35">
        <v>1</v>
      </c>
      <c r="P93" s="35">
        <v>0</v>
      </c>
      <c r="Q93" s="35">
        <v>0</v>
      </c>
      <c r="R93" s="35">
        <v>3</v>
      </c>
      <c r="S93" s="35">
        <v>63</v>
      </c>
      <c r="T93" s="14">
        <v>20</v>
      </c>
    </row>
    <row r="94" spans="1:20" x14ac:dyDescent="0.25">
      <c r="A94" s="28" t="s">
        <v>104</v>
      </c>
      <c r="B94" s="35">
        <v>131</v>
      </c>
      <c r="C94" s="35">
        <v>4</v>
      </c>
      <c r="D94" s="35">
        <v>0</v>
      </c>
      <c r="E94" s="35">
        <v>4</v>
      </c>
      <c r="F94" s="35">
        <v>0</v>
      </c>
      <c r="G94" s="35">
        <v>1</v>
      </c>
      <c r="H94" s="35">
        <v>1</v>
      </c>
      <c r="I94" s="35">
        <v>30</v>
      </c>
      <c r="J94" s="35">
        <v>0</v>
      </c>
      <c r="K94" s="35">
        <v>0</v>
      </c>
      <c r="L94" s="35">
        <v>0</v>
      </c>
      <c r="M94" s="35">
        <v>0</v>
      </c>
      <c r="N94" s="35">
        <v>15</v>
      </c>
      <c r="O94" s="35">
        <v>2</v>
      </c>
      <c r="P94" s="35">
        <v>0</v>
      </c>
      <c r="Q94" s="35">
        <v>0</v>
      </c>
      <c r="R94" s="35">
        <v>2</v>
      </c>
      <c r="S94" s="35">
        <v>37</v>
      </c>
      <c r="T94" s="14">
        <v>35</v>
      </c>
    </row>
    <row r="95" spans="1:20" x14ac:dyDescent="0.25">
      <c r="A95" s="28" t="s">
        <v>105</v>
      </c>
      <c r="B95" s="35">
        <v>433</v>
      </c>
      <c r="C95" s="35">
        <v>1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145</v>
      </c>
      <c r="J95" s="35">
        <v>0</v>
      </c>
      <c r="K95" s="35">
        <v>0</v>
      </c>
      <c r="L95" s="35">
        <v>0</v>
      </c>
      <c r="M95" s="35">
        <v>0</v>
      </c>
      <c r="N95" s="35">
        <v>66</v>
      </c>
      <c r="O95" s="35">
        <v>0</v>
      </c>
      <c r="P95" s="35">
        <v>0</v>
      </c>
      <c r="Q95" s="35">
        <v>0</v>
      </c>
      <c r="R95" s="35">
        <v>1</v>
      </c>
      <c r="S95" s="35">
        <v>158</v>
      </c>
      <c r="T95" s="14">
        <v>62</v>
      </c>
    </row>
    <row r="96" spans="1:20" x14ac:dyDescent="0.25">
      <c r="A96" s="28" t="s">
        <v>106</v>
      </c>
      <c r="B96" s="35">
        <v>155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74</v>
      </c>
      <c r="J96" s="35">
        <v>0</v>
      </c>
      <c r="K96" s="35">
        <v>0</v>
      </c>
      <c r="L96" s="35">
        <v>0</v>
      </c>
      <c r="M96" s="35">
        <v>0</v>
      </c>
      <c r="N96" s="35">
        <v>31</v>
      </c>
      <c r="O96" s="35">
        <v>0</v>
      </c>
      <c r="P96" s="35">
        <v>0</v>
      </c>
      <c r="Q96" s="35">
        <v>0</v>
      </c>
      <c r="R96" s="35">
        <v>2</v>
      </c>
      <c r="S96" s="35">
        <v>30</v>
      </c>
      <c r="T96" s="14">
        <v>18</v>
      </c>
    </row>
    <row r="97" spans="1:20" x14ac:dyDescent="0.25">
      <c r="A97" s="28" t="s">
        <v>107</v>
      </c>
      <c r="B97" s="35">
        <v>27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5</v>
      </c>
      <c r="J97" s="35">
        <v>0</v>
      </c>
      <c r="K97" s="35">
        <v>0</v>
      </c>
      <c r="L97" s="35">
        <v>0</v>
      </c>
      <c r="M97" s="35">
        <v>0</v>
      </c>
      <c r="N97" s="35">
        <v>14</v>
      </c>
      <c r="O97" s="35">
        <v>1</v>
      </c>
      <c r="P97" s="35">
        <v>0</v>
      </c>
      <c r="Q97" s="35">
        <v>0</v>
      </c>
      <c r="R97" s="35">
        <v>1</v>
      </c>
      <c r="S97" s="35">
        <v>3</v>
      </c>
      <c r="T97" s="14">
        <v>3</v>
      </c>
    </row>
    <row r="98" spans="1:20" x14ac:dyDescent="0.25">
      <c r="A98" s="30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14"/>
    </row>
    <row r="99" spans="1:20" x14ac:dyDescent="0.25">
      <c r="A99" s="27" t="s">
        <v>108</v>
      </c>
      <c r="B99" s="33">
        <f t="shared" ref="B99:T99" si="12">SUM(B100:B101)</f>
        <v>365</v>
      </c>
      <c r="C99" s="33">
        <f t="shared" si="12"/>
        <v>8</v>
      </c>
      <c r="D99" s="33">
        <f t="shared" si="12"/>
        <v>0</v>
      </c>
      <c r="E99" s="33">
        <f t="shared" si="12"/>
        <v>0</v>
      </c>
      <c r="F99" s="33">
        <f t="shared" si="12"/>
        <v>0</v>
      </c>
      <c r="G99" s="33">
        <f t="shared" si="12"/>
        <v>0</v>
      </c>
      <c r="H99" s="33">
        <f t="shared" si="12"/>
        <v>0</v>
      </c>
      <c r="I99" s="33">
        <f t="shared" si="12"/>
        <v>105</v>
      </c>
      <c r="J99" s="33">
        <f t="shared" si="12"/>
        <v>0</v>
      </c>
      <c r="K99" s="33">
        <f t="shared" si="12"/>
        <v>0</v>
      </c>
      <c r="L99" s="33">
        <f t="shared" si="12"/>
        <v>0</v>
      </c>
      <c r="M99" s="33">
        <f t="shared" si="12"/>
        <v>0</v>
      </c>
      <c r="N99" s="33">
        <f t="shared" si="12"/>
        <v>180</v>
      </c>
      <c r="O99" s="33">
        <f t="shared" si="12"/>
        <v>0</v>
      </c>
      <c r="P99" s="33">
        <f t="shared" si="12"/>
        <v>5</v>
      </c>
      <c r="Q99" s="33">
        <f t="shared" si="12"/>
        <v>0</v>
      </c>
      <c r="R99" s="33">
        <f t="shared" si="12"/>
        <v>8</v>
      </c>
      <c r="S99" s="33">
        <f t="shared" si="12"/>
        <v>0</v>
      </c>
      <c r="T99" s="13">
        <f t="shared" si="12"/>
        <v>59</v>
      </c>
    </row>
    <row r="100" spans="1:20" x14ac:dyDescent="0.25">
      <c r="A100" s="28" t="s">
        <v>109</v>
      </c>
      <c r="B100" s="35">
        <v>118</v>
      </c>
      <c r="C100" s="35">
        <v>4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2</v>
      </c>
      <c r="J100" s="35">
        <v>0</v>
      </c>
      <c r="K100" s="35">
        <v>0</v>
      </c>
      <c r="L100" s="35">
        <v>0</v>
      </c>
      <c r="M100" s="35">
        <v>0</v>
      </c>
      <c r="N100" s="35">
        <v>104</v>
      </c>
      <c r="O100" s="35">
        <v>0</v>
      </c>
      <c r="P100" s="35">
        <v>5</v>
      </c>
      <c r="Q100" s="35">
        <v>0</v>
      </c>
      <c r="R100" s="35">
        <v>0</v>
      </c>
      <c r="S100" s="35">
        <v>0</v>
      </c>
      <c r="T100" s="14">
        <v>3</v>
      </c>
    </row>
    <row r="101" spans="1:20" x14ac:dyDescent="0.25">
      <c r="A101" s="28" t="s">
        <v>110</v>
      </c>
      <c r="B101" s="35">
        <v>247</v>
      </c>
      <c r="C101" s="35">
        <v>4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103</v>
      </c>
      <c r="J101" s="35">
        <v>0</v>
      </c>
      <c r="K101" s="35">
        <v>0</v>
      </c>
      <c r="L101" s="35">
        <v>0</v>
      </c>
      <c r="M101" s="35">
        <v>0</v>
      </c>
      <c r="N101" s="35">
        <v>76</v>
      </c>
      <c r="O101" s="35">
        <v>0</v>
      </c>
      <c r="P101" s="35">
        <v>0</v>
      </c>
      <c r="Q101" s="35">
        <v>0</v>
      </c>
      <c r="R101" s="35">
        <v>8</v>
      </c>
      <c r="S101" s="35">
        <v>0</v>
      </c>
      <c r="T101" s="14">
        <v>56</v>
      </c>
    </row>
    <row r="102" spans="1:20" x14ac:dyDescent="0.25">
      <c r="A102" s="3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14"/>
    </row>
    <row r="103" spans="1:20" x14ac:dyDescent="0.25">
      <c r="A103" s="27" t="s">
        <v>111</v>
      </c>
      <c r="B103" s="33">
        <f t="shared" ref="B103:T103" si="13">SUM(B104:B108)</f>
        <v>2068</v>
      </c>
      <c r="C103" s="33">
        <f t="shared" si="13"/>
        <v>50</v>
      </c>
      <c r="D103" s="33">
        <f t="shared" si="13"/>
        <v>2</v>
      </c>
      <c r="E103" s="33">
        <f t="shared" si="13"/>
        <v>275</v>
      </c>
      <c r="F103" s="33">
        <f t="shared" si="13"/>
        <v>48</v>
      </c>
      <c r="G103" s="33">
        <f t="shared" si="13"/>
        <v>7</v>
      </c>
      <c r="H103" s="33">
        <f t="shared" si="13"/>
        <v>0</v>
      </c>
      <c r="I103" s="33">
        <f t="shared" si="13"/>
        <v>238</v>
      </c>
      <c r="J103" s="33">
        <f t="shared" si="13"/>
        <v>3</v>
      </c>
      <c r="K103" s="33">
        <f t="shared" si="13"/>
        <v>1</v>
      </c>
      <c r="L103" s="33">
        <f t="shared" si="13"/>
        <v>0</v>
      </c>
      <c r="M103" s="33">
        <f t="shared" si="13"/>
        <v>162</v>
      </c>
      <c r="N103" s="33">
        <f t="shared" si="13"/>
        <v>296</v>
      </c>
      <c r="O103" s="33">
        <f t="shared" si="13"/>
        <v>37</v>
      </c>
      <c r="P103" s="33">
        <f t="shared" si="13"/>
        <v>235</v>
      </c>
      <c r="Q103" s="33">
        <f t="shared" si="13"/>
        <v>2</v>
      </c>
      <c r="R103" s="33">
        <f t="shared" si="13"/>
        <v>162</v>
      </c>
      <c r="S103" s="33">
        <f t="shared" si="13"/>
        <v>326</v>
      </c>
      <c r="T103" s="13">
        <f t="shared" si="13"/>
        <v>224</v>
      </c>
    </row>
    <row r="104" spans="1:20" x14ac:dyDescent="0.25">
      <c r="A104" s="28" t="s">
        <v>112</v>
      </c>
      <c r="B104" s="35">
        <v>589</v>
      </c>
      <c r="C104" s="35">
        <v>2</v>
      </c>
      <c r="D104" s="35">
        <v>0</v>
      </c>
      <c r="E104" s="35">
        <v>24</v>
      </c>
      <c r="F104" s="35">
        <v>5</v>
      </c>
      <c r="G104" s="35">
        <v>0</v>
      </c>
      <c r="H104" s="35">
        <v>0</v>
      </c>
      <c r="I104" s="35">
        <v>46</v>
      </c>
      <c r="J104" s="35">
        <v>1</v>
      </c>
      <c r="K104" s="35">
        <v>0</v>
      </c>
      <c r="L104" s="35">
        <v>0</v>
      </c>
      <c r="M104" s="35">
        <v>0</v>
      </c>
      <c r="N104" s="35">
        <v>75</v>
      </c>
      <c r="O104" s="35">
        <v>1</v>
      </c>
      <c r="P104" s="35">
        <v>104</v>
      </c>
      <c r="Q104" s="35">
        <v>0</v>
      </c>
      <c r="R104" s="35">
        <v>12</v>
      </c>
      <c r="S104" s="35">
        <v>319</v>
      </c>
      <c r="T104" s="14">
        <v>0</v>
      </c>
    </row>
    <row r="105" spans="1:20" x14ac:dyDescent="0.25">
      <c r="A105" s="28" t="s">
        <v>113</v>
      </c>
      <c r="B105" s="35">
        <v>259</v>
      </c>
      <c r="C105" s="35">
        <v>1</v>
      </c>
      <c r="D105" s="35">
        <v>1</v>
      </c>
      <c r="E105" s="35">
        <v>96</v>
      </c>
      <c r="F105" s="35">
        <v>0</v>
      </c>
      <c r="G105" s="35">
        <v>2</v>
      </c>
      <c r="H105" s="35">
        <v>0</v>
      </c>
      <c r="I105" s="35">
        <v>46</v>
      </c>
      <c r="J105" s="35">
        <v>0</v>
      </c>
      <c r="K105" s="35">
        <v>0</v>
      </c>
      <c r="L105" s="35">
        <v>0</v>
      </c>
      <c r="M105" s="35">
        <v>1</v>
      </c>
      <c r="N105" s="35">
        <v>47</v>
      </c>
      <c r="O105" s="35">
        <v>29</v>
      </c>
      <c r="P105" s="35">
        <v>21</v>
      </c>
      <c r="Q105" s="35">
        <v>0</v>
      </c>
      <c r="R105" s="35">
        <v>4</v>
      </c>
      <c r="S105" s="35">
        <v>0</v>
      </c>
      <c r="T105" s="14">
        <v>11</v>
      </c>
    </row>
    <row r="106" spans="1:20" x14ac:dyDescent="0.25">
      <c r="A106" s="28" t="s">
        <v>114</v>
      </c>
      <c r="B106" s="35">
        <v>767</v>
      </c>
      <c r="C106" s="35">
        <v>3</v>
      </c>
      <c r="D106" s="35">
        <v>1</v>
      </c>
      <c r="E106" s="35">
        <v>94</v>
      </c>
      <c r="F106" s="35">
        <v>23</v>
      </c>
      <c r="G106" s="35">
        <v>3</v>
      </c>
      <c r="H106" s="35">
        <v>0</v>
      </c>
      <c r="I106" s="35">
        <v>76</v>
      </c>
      <c r="J106" s="35">
        <v>1</v>
      </c>
      <c r="K106" s="35">
        <v>0</v>
      </c>
      <c r="L106" s="35">
        <v>0</v>
      </c>
      <c r="M106" s="35">
        <v>161</v>
      </c>
      <c r="N106" s="35">
        <v>96</v>
      </c>
      <c r="O106" s="35">
        <v>1</v>
      </c>
      <c r="P106" s="35">
        <v>22</v>
      </c>
      <c r="Q106" s="35">
        <v>1</v>
      </c>
      <c r="R106" s="35">
        <v>131</v>
      </c>
      <c r="S106" s="35">
        <v>0</v>
      </c>
      <c r="T106" s="14">
        <v>154</v>
      </c>
    </row>
    <row r="107" spans="1:20" x14ac:dyDescent="0.25">
      <c r="A107" s="28" t="s">
        <v>115</v>
      </c>
      <c r="B107" s="35">
        <v>374</v>
      </c>
      <c r="C107" s="35">
        <v>41</v>
      </c>
      <c r="D107" s="35">
        <v>0</v>
      </c>
      <c r="E107" s="35">
        <v>56</v>
      </c>
      <c r="F107" s="35">
        <v>17</v>
      </c>
      <c r="G107" s="35">
        <v>1</v>
      </c>
      <c r="H107" s="35">
        <v>0</v>
      </c>
      <c r="I107" s="35">
        <v>60</v>
      </c>
      <c r="J107" s="35">
        <v>1</v>
      </c>
      <c r="K107" s="35">
        <v>1</v>
      </c>
      <c r="L107" s="35">
        <v>0</v>
      </c>
      <c r="M107" s="35">
        <v>0</v>
      </c>
      <c r="N107" s="35">
        <v>57</v>
      </c>
      <c r="O107" s="35">
        <v>1</v>
      </c>
      <c r="P107" s="35">
        <v>68</v>
      </c>
      <c r="Q107" s="35">
        <v>0</v>
      </c>
      <c r="R107" s="35">
        <v>12</v>
      </c>
      <c r="S107" s="35">
        <v>0</v>
      </c>
      <c r="T107" s="14">
        <v>59</v>
      </c>
    </row>
    <row r="108" spans="1:20" x14ac:dyDescent="0.25">
      <c r="A108" s="28" t="s">
        <v>116</v>
      </c>
      <c r="B108" s="35">
        <v>79</v>
      </c>
      <c r="C108" s="35">
        <v>3</v>
      </c>
      <c r="D108" s="35">
        <v>0</v>
      </c>
      <c r="E108" s="35">
        <v>5</v>
      </c>
      <c r="F108" s="35">
        <v>3</v>
      </c>
      <c r="G108" s="35">
        <v>1</v>
      </c>
      <c r="H108" s="35">
        <v>0</v>
      </c>
      <c r="I108" s="35">
        <v>10</v>
      </c>
      <c r="J108" s="35">
        <v>0</v>
      </c>
      <c r="K108" s="35">
        <v>0</v>
      </c>
      <c r="L108" s="35">
        <v>0</v>
      </c>
      <c r="M108" s="35">
        <v>0</v>
      </c>
      <c r="N108" s="35">
        <v>21</v>
      </c>
      <c r="O108" s="35">
        <v>5</v>
      </c>
      <c r="P108" s="35">
        <v>20</v>
      </c>
      <c r="Q108" s="35">
        <v>1</v>
      </c>
      <c r="R108" s="35">
        <v>3</v>
      </c>
      <c r="S108" s="35">
        <v>7</v>
      </c>
      <c r="T108" s="14">
        <v>0</v>
      </c>
    </row>
    <row r="109" spans="1:20" x14ac:dyDescent="0.25">
      <c r="A109" s="30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21"/>
    </row>
    <row r="110" spans="1:20" x14ac:dyDescent="0.25">
      <c r="A110" s="27" t="s">
        <v>117</v>
      </c>
      <c r="B110" s="33">
        <f t="shared" ref="B110:T110" si="14">SUM(B111:B113)</f>
        <v>1140</v>
      </c>
      <c r="C110" s="33">
        <f t="shared" si="14"/>
        <v>6</v>
      </c>
      <c r="D110" s="33">
        <f t="shared" si="14"/>
        <v>2</v>
      </c>
      <c r="E110" s="33">
        <f t="shared" si="14"/>
        <v>180</v>
      </c>
      <c r="F110" s="33">
        <f t="shared" si="14"/>
        <v>19</v>
      </c>
      <c r="G110" s="33">
        <f t="shared" si="14"/>
        <v>8</v>
      </c>
      <c r="H110" s="33">
        <f t="shared" si="14"/>
        <v>15</v>
      </c>
      <c r="I110" s="33">
        <f t="shared" si="14"/>
        <v>420</v>
      </c>
      <c r="J110" s="33">
        <f t="shared" si="14"/>
        <v>50</v>
      </c>
      <c r="K110" s="33">
        <f t="shared" si="14"/>
        <v>0</v>
      </c>
      <c r="L110" s="33">
        <f t="shared" si="14"/>
        <v>0</v>
      </c>
      <c r="M110" s="33">
        <f t="shared" si="14"/>
        <v>9</v>
      </c>
      <c r="N110" s="33">
        <f t="shared" si="14"/>
        <v>218</v>
      </c>
      <c r="O110" s="33">
        <f t="shared" si="14"/>
        <v>103</v>
      </c>
      <c r="P110" s="33">
        <f t="shared" si="14"/>
        <v>0</v>
      </c>
      <c r="Q110" s="33">
        <f t="shared" si="14"/>
        <v>0</v>
      </c>
      <c r="R110" s="33">
        <f t="shared" si="14"/>
        <v>32</v>
      </c>
      <c r="S110" s="33">
        <f t="shared" si="14"/>
        <v>14</v>
      </c>
      <c r="T110" s="13">
        <f t="shared" si="14"/>
        <v>64</v>
      </c>
    </row>
    <row r="111" spans="1:20" x14ac:dyDescent="0.25">
      <c r="A111" s="28" t="s">
        <v>118</v>
      </c>
      <c r="B111" s="35">
        <v>734</v>
      </c>
      <c r="C111" s="35">
        <v>4</v>
      </c>
      <c r="D111" s="35">
        <v>1</v>
      </c>
      <c r="E111" s="35">
        <v>167</v>
      </c>
      <c r="F111" s="35">
        <v>1</v>
      </c>
      <c r="G111" s="35">
        <v>8</v>
      </c>
      <c r="H111" s="35">
        <v>15</v>
      </c>
      <c r="I111" s="35">
        <v>252</v>
      </c>
      <c r="J111" s="35">
        <v>50</v>
      </c>
      <c r="K111" s="35">
        <v>0</v>
      </c>
      <c r="L111" s="35">
        <v>0</v>
      </c>
      <c r="M111" s="35">
        <v>0</v>
      </c>
      <c r="N111" s="35">
        <v>135</v>
      </c>
      <c r="O111" s="35">
        <v>94</v>
      </c>
      <c r="P111" s="35">
        <v>0</v>
      </c>
      <c r="Q111" s="35">
        <v>0</v>
      </c>
      <c r="R111" s="35">
        <v>7</v>
      </c>
      <c r="S111" s="35">
        <v>0</v>
      </c>
      <c r="T111" s="14">
        <v>0</v>
      </c>
    </row>
    <row r="112" spans="1:20" x14ac:dyDescent="0.25">
      <c r="A112" s="28" t="s">
        <v>119</v>
      </c>
      <c r="B112" s="35">
        <v>137</v>
      </c>
      <c r="C112" s="35">
        <v>2</v>
      </c>
      <c r="D112" s="35">
        <v>1</v>
      </c>
      <c r="E112" s="35">
        <v>4</v>
      </c>
      <c r="F112" s="35">
        <v>3</v>
      </c>
      <c r="G112" s="35">
        <v>0</v>
      </c>
      <c r="H112" s="35">
        <v>0</v>
      </c>
      <c r="I112" s="35">
        <v>67</v>
      </c>
      <c r="J112" s="35">
        <v>0</v>
      </c>
      <c r="K112" s="35">
        <v>0</v>
      </c>
      <c r="L112" s="35">
        <v>0</v>
      </c>
      <c r="M112" s="35">
        <v>0</v>
      </c>
      <c r="N112" s="35">
        <v>33</v>
      </c>
      <c r="O112" s="35">
        <v>0</v>
      </c>
      <c r="P112" s="35">
        <v>0</v>
      </c>
      <c r="Q112" s="35">
        <v>0</v>
      </c>
      <c r="R112" s="35">
        <v>0</v>
      </c>
      <c r="S112" s="35">
        <v>14</v>
      </c>
      <c r="T112" s="14">
        <v>13</v>
      </c>
    </row>
    <row r="113" spans="1:20" x14ac:dyDescent="0.25">
      <c r="A113" s="28" t="s">
        <v>120</v>
      </c>
      <c r="B113" s="35">
        <v>269</v>
      </c>
      <c r="C113" s="35">
        <v>0</v>
      </c>
      <c r="D113" s="35">
        <v>0</v>
      </c>
      <c r="E113" s="35">
        <v>9</v>
      </c>
      <c r="F113" s="35">
        <v>15</v>
      </c>
      <c r="G113" s="35">
        <v>0</v>
      </c>
      <c r="H113" s="35">
        <v>0</v>
      </c>
      <c r="I113" s="35">
        <v>101</v>
      </c>
      <c r="J113" s="35">
        <v>0</v>
      </c>
      <c r="K113" s="35">
        <v>0</v>
      </c>
      <c r="L113" s="35">
        <v>0</v>
      </c>
      <c r="M113" s="35">
        <v>9</v>
      </c>
      <c r="N113" s="35">
        <v>50</v>
      </c>
      <c r="O113" s="35">
        <v>9</v>
      </c>
      <c r="P113" s="35">
        <v>0</v>
      </c>
      <c r="Q113" s="35">
        <v>0</v>
      </c>
      <c r="R113" s="35">
        <v>25</v>
      </c>
      <c r="S113" s="35">
        <v>0</v>
      </c>
      <c r="T113" s="14">
        <v>51</v>
      </c>
    </row>
    <row r="114" spans="1:20" x14ac:dyDescent="0.25">
      <c r="A114" s="30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14"/>
    </row>
    <row r="115" spans="1:20" x14ac:dyDescent="0.25">
      <c r="A115" s="27" t="s">
        <v>121</v>
      </c>
      <c r="B115" s="33">
        <f t="shared" ref="B115:T115" si="15">SUM(B116:B118)</f>
        <v>2525</v>
      </c>
      <c r="C115" s="33">
        <f t="shared" si="15"/>
        <v>44</v>
      </c>
      <c r="D115" s="33">
        <f t="shared" si="15"/>
        <v>3</v>
      </c>
      <c r="E115" s="33">
        <f t="shared" si="15"/>
        <v>156</v>
      </c>
      <c r="F115" s="33">
        <f t="shared" si="15"/>
        <v>2</v>
      </c>
      <c r="G115" s="33">
        <f t="shared" si="15"/>
        <v>8</v>
      </c>
      <c r="H115" s="33">
        <f t="shared" si="15"/>
        <v>1</v>
      </c>
      <c r="I115" s="33">
        <f t="shared" si="15"/>
        <v>996</v>
      </c>
      <c r="J115" s="33">
        <f t="shared" si="15"/>
        <v>3</v>
      </c>
      <c r="K115" s="33">
        <f t="shared" si="15"/>
        <v>0</v>
      </c>
      <c r="L115" s="33">
        <f t="shared" si="15"/>
        <v>35</v>
      </c>
      <c r="M115" s="33">
        <f t="shared" si="15"/>
        <v>10</v>
      </c>
      <c r="N115" s="33">
        <f t="shared" si="15"/>
        <v>402</v>
      </c>
      <c r="O115" s="33">
        <f t="shared" si="15"/>
        <v>151</v>
      </c>
      <c r="P115" s="33">
        <f t="shared" si="15"/>
        <v>121</v>
      </c>
      <c r="Q115" s="33">
        <f t="shared" si="15"/>
        <v>0</v>
      </c>
      <c r="R115" s="33">
        <f t="shared" si="15"/>
        <v>35</v>
      </c>
      <c r="S115" s="33">
        <f t="shared" si="15"/>
        <v>297</v>
      </c>
      <c r="T115" s="13">
        <f t="shared" si="15"/>
        <v>261</v>
      </c>
    </row>
    <row r="116" spans="1:20" x14ac:dyDescent="0.25">
      <c r="A116" s="29" t="s">
        <v>122</v>
      </c>
      <c r="B116" s="35">
        <v>1163</v>
      </c>
      <c r="C116" s="35">
        <v>19</v>
      </c>
      <c r="D116" s="35">
        <v>3</v>
      </c>
      <c r="E116" s="35">
        <v>154</v>
      </c>
      <c r="F116" s="35">
        <v>0</v>
      </c>
      <c r="G116" s="35">
        <v>8</v>
      </c>
      <c r="H116" s="35">
        <v>1</v>
      </c>
      <c r="I116" s="35">
        <v>210</v>
      </c>
      <c r="J116" s="35">
        <v>3</v>
      </c>
      <c r="K116" s="35">
        <v>0</v>
      </c>
      <c r="L116" s="35">
        <v>0</v>
      </c>
      <c r="M116" s="35">
        <v>2</v>
      </c>
      <c r="N116" s="35">
        <v>157</v>
      </c>
      <c r="O116" s="35">
        <v>151</v>
      </c>
      <c r="P116" s="35">
        <v>121</v>
      </c>
      <c r="Q116" s="35">
        <v>0</v>
      </c>
      <c r="R116" s="35">
        <v>25</v>
      </c>
      <c r="S116" s="35">
        <v>297</v>
      </c>
      <c r="T116" s="14">
        <v>12</v>
      </c>
    </row>
    <row r="117" spans="1:20" x14ac:dyDescent="0.25">
      <c r="A117" s="28" t="s">
        <v>123</v>
      </c>
      <c r="B117" s="35">
        <v>368</v>
      </c>
      <c r="C117" s="35">
        <v>16</v>
      </c>
      <c r="D117" s="35">
        <v>0</v>
      </c>
      <c r="E117" s="35">
        <v>2</v>
      </c>
      <c r="F117" s="35">
        <v>2</v>
      </c>
      <c r="G117" s="35">
        <v>0</v>
      </c>
      <c r="H117" s="35">
        <v>0</v>
      </c>
      <c r="I117" s="35">
        <v>162</v>
      </c>
      <c r="J117" s="35">
        <v>0</v>
      </c>
      <c r="K117" s="35">
        <v>0</v>
      </c>
      <c r="L117" s="35">
        <v>35</v>
      </c>
      <c r="M117" s="35">
        <v>8</v>
      </c>
      <c r="N117" s="35">
        <v>112</v>
      </c>
      <c r="O117" s="35">
        <v>0</v>
      </c>
      <c r="P117" s="35">
        <v>0</v>
      </c>
      <c r="Q117" s="35">
        <v>0</v>
      </c>
      <c r="R117" s="35">
        <v>10</v>
      </c>
      <c r="S117" s="35">
        <v>0</v>
      </c>
      <c r="T117" s="14">
        <v>21</v>
      </c>
    </row>
    <row r="118" spans="1:20" x14ac:dyDescent="0.25">
      <c r="A118" s="29" t="s">
        <v>124</v>
      </c>
      <c r="B118" s="35">
        <v>994</v>
      </c>
      <c r="C118" s="35">
        <v>9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624</v>
      </c>
      <c r="J118" s="35">
        <v>0</v>
      </c>
      <c r="K118" s="35">
        <v>0</v>
      </c>
      <c r="L118" s="35">
        <v>0</v>
      </c>
      <c r="M118" s="35">
        <v>0</v>
      </c>
      <c r="N118" s="35">
        <v>133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14">
        <v>228</v>
      </c>
    </row>
    <row r="119" spans="1:20" x14ac:dyDescent="0.25">
      <c r="A119" s="31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85"/>
    </row>
    <row r="120" spans="1:20" x14ac:dyDescent="0.25">
      <c r="A120" s="56" t="s">
        <v>245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x14ac:dyDescent="0.25">
      <c r="A121" s="15" t="s">
        <v>125</v>
      </c>
    </row>
  </sheetData>
  <sheetProtection selectLockedCells="1" selectUnlockedCells="1"/>
  <mergeCells count="7">
    <mergeCell ref="A3:T3"/>
    <mergeCell ref="A4:T4"/>
    <mergeCell ref="A5:T5"/>
    <mergeCell ref="A6:T6"/>
    <mergeCell ref="A8:A9"/>
    <mergeCell ref="B8:B9"/>
    <mergeCell ref="C8:T8"/>
  </mergeCells>
  <pageMargins left="0.75" right="0.75" top="0" bottom="0" header="0" footer="0"/>
  <pageSetup scale="2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C-1</vt:lpstr>
      <vt:lpstr>C-2</vt:lpstr>
      <vt:lpstr>C-3</vt:lpstr>
      <vt:lpstr>C-4</vt:lpstr>
      <vt:lpstr>C-5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Segura Herrera</dc:creator>
  <cp:lastModifiedBy>Carmen Díaz Rojas</cp:lastModifiedBy>
  <cp:lastPrinted>2017-05-04T14:14:43Z</cp:lastPrinted>
  <dcterms:created xsi:type="dcterms:W3CDTF">2017-05-04T19:37:32Z</dcterms:created>
  <dcterms:modified xsi:type="dcterms:W3CDTF">2018-09-28T15:35:29Z</dcterms:modified>
</cp:coreProperties>
</file>