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tabRatio="759" activeTab="0"/>
  </bookViews>
  <sheets>
    <sheet name="Indice" sheetId="1" r:id="rId1"/>
    <sheet name="C1" sheetId="2" r:id="rId2"/>
    <sheet name="C-2" sheetId="3" r:id="rId3"/>
    <sheet name="C3" sheetId="4" r:id="rId4"/>
  </sheets>
  <externalReferences>
    <externalReference r:id="rId7"/>
    <externalReference r:id="rId8"/>
  </externalReferences>
  <definedNames>
    <definedName name="_xlnm.Print_Area" localSheetId="1">'C1'!$A$1:$I$117</definedName>
    <definedName name="_xlnm.Print_Area" localSheetId="2">'C-2'!$A$1:$I$100</definedName>
    <definedName name="_xlnm.Print_Area" localSheetId="3">'C3'!$A$1:$K$120</definedName>
    <definedName name="_xlnm.Print_Area" localSheetId="0">'Indice'!$A$1:$B$10</definedName>
    <definedName name="ddd">#REF!</definedName>
    <definedName name="Excel_BuiltIn__FilterDatabase_1">#REF!</definedName>
    <definedName name="Excel_BuiltIn__FilterDatabase_3">#REF!</definedName>
    <definedName name="Excel_BuiltIn__FilterDatabase_4">'[2]C4'!#REF!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#REF!</definedName>
    <definedName name="Z_DBFC5A21_4BEE_424C_BC05_B4A8E3102722_.wvu.PrintTitles" localSheetId="3" hidden="1">'C3'!$1:$11</definedName>
  </definedNames>
  <calcPr fullCalcOnLoad="1"/>
</workbook>
</file>

<file path=xl/sharedStrings.xml><?xml version="1.0" encoding="utf-8"?>
<sst xmlns="http://schemas.openxmlformats.org/spreadsheetml/2006/main" count="325" uniqueCount="150">
  <si>
    <t>TOTAL</t>
  </si>
  <si>
    <t xml:space="preserve">Elaborado por: Sección de Estadística, Departamento de Planificación. </t>
  </si>
  <si>
    <t>Total</t>
  </si>
  <si>
    <t>No Compa-</t>
  </si>
  <si>
    <t>Otros</t>
  </si>
  <si>
    <t>reció</t>
  </si>
  <si>
    <t>Víctima</t>
  </si>
  <si>
    <t>Primero San José</t>
  </si>
  <si>
    <t>Segundo San José</t>
  </si>
  <si>
    <t>Tercero San José</t>
  </si>
  <si>
    <t>Primero Alajuela</t>
  </si>
  <si>
    <t>Segundo Alajuela</t>
  </si>
  <si>
    <t>Tercero Alajuela</t>
  </si>
  <si>
    <t>Cartago</t>
  </si>
  <si>
    <t>Heredia</t>
  </si>
  <si>
    <t>Primero Guanacaste</t>
  </si>
  <si>
    <t>Segundo Guanacaste</t>
  </si>
  <si>
    <t>Puntarenas</t>
  </si>
  <si>
    <t>Primero Zona Sur</t>
  </si>
  <si>
    <t>Segundo Zona Sur</t>
  </si>
  <si>
    <t>Primero Zona Atlántica</t>
  </si>
  <si>
    <t>Segundo Zona Atlántica</t>
  </si>
  <si>
    <t>San José</t>
  </si>
  <si>
    <t>Alajuela</t>
  </si>
  <si>
    <t>Guanacaste</t>
  </si>
  <si>
    <t>Limón</t>
  </si>
  <si>
    <t>Elaborado por: Sección de Estadística, Departamento de Planificación</t>
  </si>
  <si>
    <t>CUADRO N° 2</t>
  </si>
  <si>
    <t>CUADRO N° 1</t>
  </si>
  <si>
    <t>sin notificar</t>
  </si>
  <si>
    <t>(Arch Provisional)</t>
  </si>
  <si>
    <t>Juzgado Contr. y Men. Cuantía de Mora</t>
  </si>
  <si>
    <t>Juzgado Contr. y Men. Cuantía de Turrubares</t>
  </si>
  <si>
    <t>Juzgado Contr. y Men. Cuant. Santa Ana</t>
  </si>
  <si>
    <t>Juzgado Contr. y Men. Cuantía de Aserrí</t>
  </si>
  <si>
    <t>Juzgado Contr. y Men. Cuantía de Acosta</t>
  </si>
  <si>
    <t>Juzgado Contrav. y Menor Cuantía de Poás</t>
  </si>
  <si>
    <t>Juzgado Contrav. y Menor Cuantía de Atenas</t>
  </si>
  <si>
    <t>Juzgado Contrav. y de Menor Cuantía de San Mateo</t>
  </si>
  <si>
    <t>Juzgado Contrav. y de Menor Cuantía de Orotina</t>
  </si>
  <si>
    <t>Juzgado Contrav. y de Menor Cuantía de Upala</t>
  </si>
  <si>
    <t>Juzgado Contrav. y de Menor Cuantía de Guatuso</t>
  </si>
  <si>
    <t>Juzgado Contrav. y de Men. Cuantía de La Fortuna</t>
  </si>
  <si>
    <t>Juzgado Contrav. y de Menor Cuantía de Alfaro Ruiz</t>
  </si>
  <si>
    <t>Juzgado Contrav. y de Menor Cuantía de Naranjo</t>
  </si>
  <si>
    <t>Juzgado Contrav. y de Menor Cuantía de Palmares</t>
  </si>
  <si>
    <t>Juzgado Contr. y Men Cuant. Tarrazú, Dota.</t>
  </si>
  <si>
    <t>Juzgado Contrav. y de Menor Cuantía de Paraíso</t>
  </si>
  <si>
    <t>Juzgado Contrav. y de Menor Cuantía de Alvarado</t>
  </si>
  <si>
    <t>Juzgado Contrav. y de Menor Cuantía de Jiménez</t>
  </si>
  <si>
    <t>Juzgado Contr. y Men. Cuant. Sto Domingo</t>
  </si>
  <si>
    <t>Juzgado Contrav. y de Menor Cuantía de San Rafael</t>
  </si>
  <si>
    <t>Juzgado Contrav. y de Menor Cuantía de San Isidro</t>
  </si>
  <si>
    <t>Juzgado Contr. y Men. Cuant. Sarapiquí</t>
  </si>
  <si>
    <t>Juzgado Contr. y Men. Cuant. Bagaces</t>
  </si>
  <si>
    <t>Juzgado Contravencional y de Menor Cuantía de La Cruz</t>
  </si>
  <si>
    <t>Juzgado Contravencional y de Menor Cuantía de Tilarán</t>
  </si>
  <si>
    <t>Juzgado Contr. y Men. Cuant. Abangares</t>
  </si>
  <si>
    <t>Juzgado Contr. y Men. Cuantía Nandayure</t>
  </si>
  <si>
    <t>Juzgado Contr. y Men. Cuant. Carrillo</t>
  </si>
  <si>
    <t>Juzgado Contravencional y de Menor Cuantía de Hojancha</t>
  </si>
  <si>
    <t>Juzgado Contrav. y de Menor Cuantía de Jicaral</t>
  </si>
  <si>
    <t>Juzgado Contrav. y de Menor Cuantía de Esparza</t>
  </si>
  <si>
    <t>Juzgado Contrav. y de Menor Cuantía de Montes de Oro</t>
  </si>
  <si>
    <t>Juzgado Contr. y Men. Cuant. Garabito</t>
  </si>
  <si>
    <t>Juzgado Contravencional y de Menor Cuantía de Cóbano</t>
  </si>
  <si>
    <t>Juzgado Contrav. y Menor Cuantía de Coto Brus</t>
  </si>
  <si>
    <t>Juzgado Contr. y Men. Cuant. Bribrí</t>
  </si>
  <si>
    <t>Juzgado Contravencional y de Menor Cuantía de Matina</t>
  </si>
  <si>
    <t>Juzgado Contravencional y de Menor Cuantía de Guácimo</t>
  </si>
  <si>
    <t xml:space="preserve">Juzgado de Familia, Penal Juvenil y Violencia Doméstica de Cañas </t>
  </si>
  <si>
    <t>Juzgado de Violencia Dom. del I Circ. Jud. San José</t>
  </si>
  <si>
    <t>Juzgado Pensiones y Violencia Doméstica de Escazú</t>
  </si>
  <si>
    <t>Juzgado de Pensiones y Violen. Doméstica de Pavas</t>
  </si>
  <si>
    <t>Juzgado de Pensiones y Violen. Doméstica de Pavas-Pisav</t>
  </si>
  <si>
    <t>Juzgado Violencia Dom. II Circ. Jud. de San José</t>
  </si>
  <si>
    <t>Juzgado Violencia Dom. Hatillo, San Sebas. y Alaj.</t>
  </si>
  <si>
    <t>Juzgado Violencia Dom. I Circ. Jud. de Alajuela</t>
  </si>
  <si>
    <t>Juzgado de Violencia Doméstica II Circ. Jud. de Alajuela</t>
  </si>
  <si>
    <t>Juz. Fam,. Penal Juv. y Viol. Dom.III Circ. Jud. Alajuela (San Ramón)</t>
  </si>
  <si>
    <t>Juzgado de Familia, Penal Juv. y Viol. Dom. de Grecia</t>
  </si>
  <si>
    <t>Juzgado de Violencia Doméstica de Cartago</t>
  </si>
  <si>
    <t>Juzgado Familia, Penal Juv. y Viol. Dom. de Turrialba</t>
  </si>
  <si>
    <t>Juzgado de Pensiones y Viol. Dom. de La Unión</t>
  </si>
  <si>
    <t>Juzgado de Violencia Doméstica de Heredia</t>
  </si>
  <si>
    <t>Juzgado de Pensiones y Viol. Dom. San Joaquín de Flores</t>
  </si>
  <si>
    <t>Juzgado de Fam. Penal Juvenil y Viol. Dom. I Circ. Jud. Guanacaste</t>
  </si>
  <si>
    <t>Juzgado Fam. Penal Juvenil y Viol. Dom. II Circ. Jud. Guanacaste</t>
  </si>
  <si>
    <t>Juzgado Familia, Penal Juv. y Viol. Dom. de Santa Cruz</t>
  </si>
  <si>
    <t>Juzgado de Violencia Doméstica de Puntarenas</t>
  </si>
  <si>
    <t>Juzgado Civil, Trabajo y Familia de Aguirre y Parrita</t>
  </si>
  <si>
    <t>Juzgado Violencia Doméstica I Circ. Jud. Zona Sur</t>
  </si>
  <si>
    <t>Juzg. Civil, Trabajo y Familia de Buenos Aires</t>
  </si>
  <si>
    <t>Juzgado Fam. Penal Juvenil y Viol. Dom. II Circ. Jud. Zona Sur</t>
  </si>
  <si>
    <t>Juzgado Civil, Trabajo y Familia de Golfito</t>
  </si>
  <si>
    <t>Juzgado Civil, Trabajo y Familia de Osa</t>
  </si>
  <si>
    <t>Juzgado de Violencia Dom. del I Circ. Jud. de la Zona Atlántica</t>
  </si>
  <si>
    <t>Juzgado de Violencia Doméstica II Circ. Jud. de la Zona Atlántica</t>
  </si>
  <si>
    <t>Juzgado de Pensiones y Violencia Doméstica de Siquirres</t>
  </si>
  <si>
    <t>Juzgado Contrav. y de Menor Cuantía de Los Chiles</t>
  </si>
  <si>
    <t>Juzgado Contrav. y de Menor Cuantía de Valverde Vega</t>
  </si>
  <si>
    <t>Juzgado Civil, Trabajo y Familia Puriscal 1-/</t>
  </si>
  <si>
    <t>Juzgado Civil, Trabajo y Familia Puriscal</t>
  </si>
  <si>
    <t xml:space="preserve">vencimiento de </t>
  </si>
  <si>
    <t>un año plazo</t>
  </si>
  <si>
    <t>Juzgado Violencia Dom. III Circ. Jud. de San José</t>
  </si>
  <si>
    <t>Juzgado Pensiones y Viol. Dom. Sarapiquí</t>
  </si>
  <si>
    <t>Juzgado Contrav. y de Menor Cuantía de Parrita</t>
  </si>
  <si>
    <t>Juzgado Contravencional y de Menor Cuantía de Monteverde</t>
  </si>
  <si>
    <t>Juzgado Civil y Trabajo del II Circ. Jud. Alajuela (Upala)</t>
  </si>
  <si>
    <t>MOVIMIENTO OCURRIDO:  MATERIA VIOLENCIA DOMESTICA</t>
  </si>
  <si>
    <t>DURANTE:  2014</t>
  </si>
  <si>
    <t>SEGÚN: CIRCUITO JUDICIAL Y DESPACHO</t>
  </si>
  <si>
    <t>JUZGADO</t>
  </si>
  <si>
    <t>ENTRADOS</t>
  </si>
  <si>
    <t>REENTRADOS</t>
  </si>
  <si>
    <t>TESTIMONIOS DE PIEZAS</t>
  </si>
  <si>
    <t>TERMINADOS</t>
  </si>
  <si>
    <t>ACTIVOS AL  01-01-2014</t>
  </si>
  <si>
    <t>PRORROGA MEDIDIAS</t>
  </si>
  <si>
    <t>REVISION MEDIDAS</t>
  </si>
  <si>
    <t>ACTIVOS AL 31-12-2014</t>
  </si>
  <si>
    <t>MATERIA VIOLENCIA DOMESTICA: CASOS TERMINADOS</t>
  </si>
  <si>
    <t>POR: MOTIVO DE TERMINO</t>
  </si>
  <si>
    <t>INCOMPETENCIA</t>
  </si>
  <si>
    <t>Por el</t>
  </si>
  <si>
    <t>Tiempo</t>
  </si>
  <si>
    <t>OTROS</t>
  </si>
  <si>
    <t>TP REMITIDOS</t>
  </si>
  <si>
    <t>ACUMULADO</t>
  </si>
  <si>
    <t>motivos</t>
  </si>
  <si>
    <t>ORDEN DE ARCHIVO (RECHAZA AD PORTAS</t>
  </si>
  <si>
    <t>1/ Se hizo traslado de 148 expedientes del Juzgado Civil, Trabajo y Familia de Golfito a la sede de Puerto Jimenez.</t>
  </si>
  <si>
    <t>LEVANTAMIENTO DE MEDIDA PROVISIONAL</t>
  </si>
  <si>
    <t>Juzgado de Cobro, Menor Cuantía y Contrav. de Golfito, Sede Puerto Jiménez  1/</t>
  </si>
  <si>
    <t>SEGÚN: PROVINCIA Y DESPACHO</t>
  </si>
  <si>
    <t>PRÓRROGA MEDIDAS</t>
  </si>
  <si>
    <t>REVISIÓN MEDIDAS</t>
  </si>
  <si>
    <t xml:space="preserve">ACTIVOS AL </t>
  </si>
  <si>
    <t>ACTIVOS AL</t>
  </si>
  <si>
    <t>Juzgado de Cobro, Menor Cuantía y Contrav. de Golfito, Sede Puerto Jiménez</t>
  </si>
  <si>
    <t>DURANTE: EL 2014</t>
  </si>
  <si>
    <t xml:space="preserve">Juzgado de Cobro, Menor Cuantía y Contrav. de Golfito, Sede Puerto Jiménez </t>
  </si>
  <si>
    <t>CUADRO N° 3</t>
  </si>
  <si>
    <t xml:space="preserve">Juzgado Civil, Trabajo y Familia Puriscal </t>
  </si>
  <si>
    <t>N°</t>
  </si>
  <si>
    <t>Detalle</t>
  </si>
  <si>
    <t>Movimiento de trabajo ocurrido en materia Violencia Doméstica según Circuito Judicial y Despacho durante 2014.</t>
  </si>
  <si>
    <t>Cantidad de casos terminados por motivo de término según Circuito Judicial y Despacho durante el 2014.</t>
  </si>
  <si>
    <t>Movimiento de trabajo ocurrido en materia Violencia Doméstica según Provincia y Despacho durante el 2014.</t>
  </si>
</sst>
</file>

<file path=xl/styles.xml><?xml version="1.0" encoding="utf-8"?>
<styleSheet xmlns="http://schemas.openxmlformats.org/spreadsheetml/2006/main">
  <numFmts count="3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0_)"/>
    <numFmt numFmtId="187" formatCode="0_)"/>
    <numFmt numFmtId="188" formatCode="_([$€]* #,##0.00_);_([$€]* \(#,##0.00\);_([$€]* \-??_);_(@_)"/>
    <numFmt numFmtId="189" formatCode="0.0"/>
    <numFmt numFmtId="190" formatCode="0.0%"/>
    <numFmt numFmtId="191" formatCode="#"/>
    <numFmt numFmtId="192" formatCode="0.0000"/>
    <numFmt numFmtId="193" formatCode="0.000"/>
    <numFmt numFmtId="194" formatCode="0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4"/>
      <color indexed="1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88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2" borderId="0" applyNumberFormat="0" applyBorder="0" applyAlignment="0" applyProtection="0"/>
    <xf numFmtId="0" fontId="0" fillId="23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18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187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187" fontId="7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Continuous"/>
      <protection/>
    </xf>
    <xf numFmtId="0" fontId="6" fillId="0" borderId="14" xfId="0" applyFont="1" applyFill="1" applyBorder="1" applyAlignment="1" applyProtection="1">
      <alignment horizontal="fill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fill"/>
      <protection/>
    </xf>
    <xf numFmtId="187" fontId="6" fillId="0" borderId="11" xfId="0" applyNumberFormat="1" applyFont="1" applyFill="1" applyBorder="1" applyAlignment="1" applyProtection="1">
      <alignment horizontal="center"/>
      <protection/>
    </xf>
    <xf numFmtId="187" fontId="6" fillId="0" borderId="15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87" fontId="7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187" fontId="7" fillId="0" borderId="15" xfId="0" applyNumberFormat="1" applyFont="1" applyFill="1" applyBorder="1" applyAlignment="1">
      <alignment horizontal="center"/>
    </xf>
    <xf numFmtId="187" fontId="6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187" fontId="7" fillId="0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87" fontId="7" fillId="0" borderId="11" xfId="0" applyNumberFormat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87" fontId="6" fillId="0" borderId="11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87" fontId="7" fillId="0" borderId="12" xfId="0" applyNumberFormat="1" applyFont="1" applyFill="1" applyBorder="1" applyAlignment="1">
      <alignment horizontal="center"/>
    </xf>
    <xf numFmtId="187" fontId="7" fillId="0" borderId="17" xfId="0" applyNumberFormat="1" applyFont="1" applyFill="1" applyBorder="1" applyAlignment="1">
      <alignment horizontal="center"/>
    </xf>
    <xf numFmtId="187" fontId="7" fillId="0" borderId="14" xfId="0" applyNumberFormat="1" applyFont="1" applyFill="1" applyBorder="1" applyAlignment="1">
      <alignment horizontal="center"/>
    </xf>
    <xf numFmtId="187" fontId="8" fillId="0" borderId="18" xfId="0" applyNumberFormat="1" applyFont="1" applyFill="1" applyBorder="1" applyAlignment="1" applyProtection="1">
      <alignment horizontal="center"/>
      <protection/>
    </xf>
    <xf numFmtId="187" fontId="8" fillId="0" borderId="0" xfId="0" applyNumberFormat="1" applyFont="1" applyFill="1" applyBorder="1" applyAlignment="1" applyProtection="1">
      <alignment horizontal="center"/>
      <protection/>
    </xf>
    <xf numFmtId="187" fontId="8" fillId="0" borderId="10" xfId="0" applyNumberFormat="1" applyFont="1" applyFill="1" applyBorder="1" applyAlignment="1" applyProtection="1">
      <alignment horizontal="center"/>
      <protection/>
    </xf>
    <xf numFmtId="187" fontId="7" fillId="0" borderId="19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87" fontId="7" fillId="0" borderId="15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87" fontId="8" fillId="0" borderId="13" xfId="0" applyNumberFormat="1" applyFont="1" applyFill="1" applyBorder="1" applyAlignment="1" applyProtection="1">
      <alignment horizontal="center"/>
      <protection/>
    </xf>
    <xf numFmtId="187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4" fontId="6" fillId="0" borderId="11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12" fillId="16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16" borderId="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6" fontId="6" fillId="0" borderId="20" xfId="0" applyNumberFormat="1" applyFont="1" applyFill="1" applyBorder="1" applyAlignment="1" applyProtection="1">
      <alignment horizontal="center" vertical="center" wrapText="1"/>
      <protection/>
    </xf>
    <xf numFmtId="186" fontId="6" fillId="0" borderId="19" xfId="0" applyNumberFormat="1" applyFont="1" applyFill="1" applyBorder="1" applyAlignment="1" applyProtection="1">
      <alignment horizontal="center" vertical="center" wrapText="1"/>
      <protection/>
    </xf>
    <xf numFmtId="186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rgasb\AppData\Local\Microsoft\Windows\Temporary%20Internet%20Files\OLK8769\Users\arodrigueza\Desktop\PRODUCCI&#211;N\PRODUCCI&#211;N\DOCUMENTOS\Consultas%202012\Consulta%20en%20Analisis%20Jurid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tabSelected="1" zoomScalePageLayoutView="0" workbookViewId="0" topLeftCell="A1">
      <selection activeCell="B4" sqref="B4"/>
    </sheetView>
  </sheetViews>
  <sheetFormatPr defaultColWidth="0" defaultRowHeight="12.75" zeroHeight="1"/>
  <cols>
    <col min="1" max="1" width="11.421875" style="0" customWidth="1"/>
    <col min="2" max="2" width="134.8515625" style="0" customWidth="1"/>
  </cols>
  <sheetData>
    <row r="1" spans="1:2" ht="18.75">
      <c r="A1" s="68" t="s">
        <v>145</v>
      </c>
      <c r="B1" s="72" t="s">
        <v>146</v>
      </c>
    </row>
    <row r="2" spans="1:2" ht="18.75">
      <c r="A2" s="69">
        <v>1</v>
      </c>
      <c r="B2" s="70" t="s">
        <v>147</v>
      </c>
    </row>
    <row r="3" spans="1:2" ht="18.75">
      <c r="A3" s="69">
        <v>2</v>
      </c>
      <c r="B3" s="71" t="s">
        <v>149</v>
      </c>
    </row>
    <row r="4" spans="1:2" ht="18.75">
      <c r="A4" s="69">
        <v>3</v>
      </c>
      <c r="B4" s="70" t="s">
        <v>148</v>
      </c>
    </row>
    <row r="5" ht="12.75"/>
    <row r="6" ht="12.75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</sheetData>
  <sheetProtection/>
  <printOptions/>
  <pageMargins left="0.75" right="0.75" top="2.24" bottom="1" header="0" footer="0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6"/>
  <sheetViews>
    <sheetView zoomScale="55" zoomScaleNormal="5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96.7109375" style="32" customWidth="1"/>
    <col min="2" max="3" width="20.8515625" style="32" bestFit="1" customWidth="1"/>
    <col min="4" max="4" width="24.00390625" style="32" customWidth="1"/>
    <col min="5" max="5" width="22.421875" style="32" customWidth="1"/>
    <col min="6" max="6" width="24.00390625" style="32" customWidth="1"/>
    <col min="7" max="8" width="20.8515625" style="32" customWidth="1"/>
    <col min="9" max="9" width="21.140625" style="32" customWidth="1"/>
    <col min="10" max="42" width="11.421875" style="32" hidden="1" customWidth="1"/>
    <col min="43" max="44" width="3.28125" style="32" hidden="1" customWidth="1"/>
    <col min="45" max="248" width="11.421875" style="32" hidden="1" customWidth="1"/>
    <col min="249" max="16384" width="0" style="32" hidden="1" customWidth="1"/>
  </cols>
  <sheetData>
    <row r="1" spans="1:9" ht="18.75">
      <c r="A1" s="13" t="s">
        <v>28</v>
      </c>
      <c r="B1" s="51"/>
      <c r="C1" s="51"/>
      <c r="D1" s="51"/>
      <c r="E1" s="51"/>
      <c r="F1" s="51"/>
      <c r="G1" s="51"/>
      <c r="H1" s="51"/>
      <c r="I1" s="51"/>
    </row>
    <row r="2" spans="1:9" ht="20.25" customHeight="1">
      <c r="A2" s="15"/>
      <c r="B2" s="16"/>
      <c r="C2" s="16"/>
      <c r="D2" s="16"/>
      <c r="E2" s="16"/>
      <c r="F2" s="16"/>
      <c r="G2" s="16"/>
      <c r="H2" s="16"/>
      <c r="I2" s="16"/>
    </row>
    <row r="3" spans="1:9" ht="20.25" customHeight="1">
      <c r="A3" s="75" t="s">
        <v>110</v>
      </c>
      <c r="B3" s="75"/>
      <c r="C3" s="75"/>
      <c r="D3" s="75"/>
      <c r="E3" s="75"/>
      <c r="F3" s="75"/>
      <c r="G3" s="75"/>
      <c r="H3" s="75"/>
      <c r="I3" s="75"/>
    </row>
    <row r="4" spans="1:9" ht="20.25" customHeight="1">
      <c r="A4" s="75" t="s">
        <v>112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17" t="s">
        <v>111</v>
      </c>
      <c r="B5" s="17"/>
      <c r="C5" s="17"/>
      <c r="D5" s="17"/>
      <c r="E5" s="17"/>
      <c r="F5" s="17"/>
      <c r="G5" s="17"/>
      <c r="H5" s="17"/>
      <c r="I5" s="17"/>
    </row>
    <row r="6" spans="1:9" ht="20.2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20.25" customHeight="1">
      <c r="A7" s="79" t="s">
        <v>113</v>
      </c>
      <c r="B7" s="73" t="s">
        <v>118</v>
      </c>
      <c r="C7" s="73" t="s">
        <v>114</v>
      </c>
      <c r="D7" s="73" t="s">
        <v>115</v>
      </c>
      <c r="E7" s="73" t="s">
        <v>116</v>
      </c>
      <c r="F7" s="73" t="s">
        <v>117</v>
      </c>
      <c r="G7" s="73" t="s">
        <v>119</v>
      </c>
      <c r="H7" s="73" t="s">
        <v>120</v>
      </c>
      <c r="I7" s="76" t="s">
        <v>121</v>
      </c>
    </row>
    <row r="8" spans="1:9" ht="40.5" customHeight="1">
      <c r="A8" s="80"/>
      <c r="B8" s="74"/>
      <c r="C8" s="78"/>
      <c r="D8" s="74"/>
      <c r="E8" s="78"/>
      <c r="F8" s="78"/>
      <c r="G8" s="74"/>
      <c r="H8" s="78"/>
      <c r="I8" s="77"/>
    </row>
    <row r="9" spans="1:42" ht="20.25" customHeight="1">
      <c r="A9" s="21"/>
      <c r="B9" s="52"/>
      <c r="C9" s="52"/>
      <c r="D9" s="52"/>
      <c r="E9" s="52"/>
      <c r="F9" s="52"/>
      <c r="G9" s="52"/>
      <c r="H9" s="52"/>
      <c r="I9" s="50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ht="20.25" customHeight="1">
      <c r="A10" s="20" t="s">
        <v>2</v>
      </c>
      <c r="B10" s="29">
        <v>44446</v>
      </c>
      <c r="C10" s="43">
        <v>47957</v>
      </c>
      <c r="D10" s="29">
        <v>410</v>
      </c>
      <c r="E10" s="43">
        <v>12699</v>
      </c>
      <c r="F10" s="43">
        <v>57291</v>
      </c>
      <c r="G10" s="43">
        <v>13</v>
      </c>
      <c r="H10" s="43">
        <v>11157</v>
      </c>
      <c r="I10" s="44">
        <v>48221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20.25" customHeight="1">
      <c r="A11" s="24"/>
      <c r="B11" s="25"/>
      <c r="C11" s="14"/>
      <c r="D11" s="58"/>
      <c r="E11" s="25"/>
      <c r="F11" s="53"/>
      <c r="G11" s="25"/>
      <c r="H11" s="25"/>
      <c r="I11" s="1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20.25" customHeight="1">
      <c r="A12" s="26" t="s">
        <v>7</v>
      </c>
      <c r="B12" s="22">
        <v>3695</v>
      </c>
      <c r="C12" s="22">
        <v>3860</v>
      </c>
      <c r="D12" s="22">
        <v>42</v>
      </c>
      <c r="E12" s="22">
        <v>1222</v>
      </c>
      <c r="F12" s="22">
        <v>4726</v>
      </c>
      <c r="G12" s="22">
        <v>13</v>
      </c>
      <c r="H12" s="22">
        <v>1054</v>
      </c>
      <c r="I12" s="23">
        <v>4093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s="15" customFormat="1" ht="20.25" customHeight="1">
      <c r="A13" s="27" t="s">
        <v>71</v>
      </c>
      <c r="B13" s="28">
        <v>1017</v>
      </c>
      <c r="C13" s="28">
        <v>1360</v>
      </c>
      <c r="D13" s="28">
        <v>15</v>
      </c>
      <c r="E13" s="28">
        <v>920</v>
      </c>
      <c r="F13" s="40">
        <v>2154</v>
      </c>
      <c r="G13" s="40">
        <v>0</v>
      </c>
      <c r="H13" s="40">
        <v>0</v>
      </c>
      <c r="I13" s="41">
        <v>1158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15" customFormat="1" ht="20.25" customHeight="1">
      <c r="A14" s="27" t="s">
        <v>102</v>
      </c>
      <c r="B14" s="28">
        <v>480</v>
      </c>
      <c r="C14" s="28">
        <v>499</v>
      </c>
      <c r="D14" s="28">
        <v>0</v>
      </c>
      <c r="E14" s="28">
        <v>0</v>
      </c>
      <c r="F14" s="40">
        <v>500</v>
      </c>
      <c r="G14" s="40">
        <v>0</v>
      </c>
      <c r="H14" s="40">
        <v>452</v>
      </c>
      <c r="I14" s="41">
        <v>479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15" customFormat="1" ht="20.25" customHeight="1">
      <c r="A15" s="27" t="s">
        <v>72</v>
      </c>
      <c r="B15" s="28">
        <v>621</v>
      </c>
      <c r="C15" s="28">
        <v>526</v>
      </c>
      <c r="D15" s="28">
        <v>12</v>
      </c>
      <c r="E15" s="28">
        <v>40</v>
      </c>
      <c r="F15" s="40">
        <v>337</v>
      </c>
      <c r="G15" s="40">
        <v>0</v>
      </c>
      <c r="H15" s="40">
        <v>516</v>
      </c>
      <c r="I15" s="41">
        <v>862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s="15" customFormat="1" ht="20.25" customHeight="1">
      <c r="A16" s="27" t="s">
        <v>74</v>
      </c>
      <c r="B16" s="28">
        <v>932</v>
      </c>
      <c r="C16" s="28">
        <v>925</v>
      </c>
      <c r="D16" s="28">
        <v>10</v>
      </c>
      <c r="E16" s="28">
        <v>205</v>
      </c>
      <c r="F16" s="40">
        <v>1172</v>
      </c>
      <c r="G16" s="40">
        <v>0</v>
      </c>
      <c r="H16" s="40">
        <v>0</v>
      </c>
      <c r="I16" s="41">
        <v>900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s="15" customFormat="1" ht="20.25" customHeight="1">
      <c r="A17" s="27" t="s">
        <v>31</v>
      </c>
      <c r="B17" s="28">
        <v>88</v>
      </c>
      <c r="C17" s="28">
        <v>85</v>
      </c>
      <c r="D17" s="28">
        <v>1</v>
      </c>
      <c r="E17" s="28">
        <v>26</v>
      </c>
      <c r="F17" s="40">
        <v>120</v>
      </c>
      <c r="G17" s="40">
        <v>0</v>
      </c>
      <c r="H17" s="40">
        <v>0</v>
      </c>
      <c r="I17" s="41">
        <v>80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15" customFormat="1" ht="20.25" customHeight="1">
      <c r="A18" s="27" t="s">
        <v>32</v>
      </c>
      <c r="B18" s="28">
        <v>35</v>
      </c>
      <c r="C18" s="28">
        <v>59</v>
      </c>
      <c r="D18" s="28">
        <v>2</v>
      </c>
      <c r="E18" s="28">
        <v>0</v>
      </c>
      <c r="F18" s="40">
        <v>59</v>
      </c>
      <c r="G18" s="40">
        <v>0</v>
      </c>
      <c r="H18" s="40">
        <v>0</v>
      </c>
      <c r="I18" s="41">
        <v>37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15" customFormat="1" ht="20.25" customHeight="1">
      <c r="A19" s="27" t="s">
        <v>33</v>
      </c>
      <c r="B19" s="28">
        <v>522</v>
      </c>
      <c r="C19" s="28">
        <v>406</v>
      </c>
      <c r="D19" s="28">
        <v>2</v>
      </c>
      <c r="E19" s="28">
        <v>31</v>
      </c>
      <c r="F19" s="40">
        <v>384</v>
      </c>
      <c r="G19" s="40">
        <v>13</v>
      </c>
      <c r="H19" s="40">
        <v>86</v>
      </c>
      <c r="I19" s="41">
        <v>577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s="15" customFormat="1" ht="20.25" customHeight="1">
      <c r="A20" s="32"/>
      <c r="B20" s="54"/>
      <c r="C20" s="42"/>
      <c r="D20" s="54"/>
      <c r="E20" s="42"/>
      <c r="F20" s="42"/>
      <c r="G20" s="42"/>
      <c r="H20" s="42"/>
      <c r="I20" s="36"/>
      <c r="J20" s="32"/>
      <c r="K20" s="36"/>
      <c r="L20" s="36"/>
      <c r="M20" s="36"/>
      <c r="N20" s="36"/>
      <c r="O20" s="36"/>
      <c r="P20" s="36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ht="20.25" customHeight="1">
      <c r="A21" s="26" t="s">
        <v>8</v>
      </c>
      <c r="B21" s="29">
        <v>4286</v>
      </c>
      <c r="C21" s="29">
        <v>4869</v>
      </c>
      <c r="D21" s="29">
        <v>11</v>
      </c>
      <c r="E21" s="29">
        <v>2133</v>
      </c>
      <c r="F21" s="29">
        <v>5697</v>
      </c>
      <c r="G21" s="29">
        <v>0</v>
      </c>
      <c r="H21" s="29">
        <v>598</v>
      </c>
      <c r="I21" s="29">
        <v>5602</v>
      </c>
      <c r="J21" s="1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s="15" customFormat="1" ht="20.25" customHeight="1">
      <c r="A22" s="27" t="s">
        <v>75</v>
      </c>
      <c r="B22" s="28">
        <v>4286</v>
      </c>
      <c r="C22" s="28">
        <v>4869</v>
      </c>
      <c r="D22" s="28">
        <v>11</v>
      </c>
      <c r="E22" s="28">
        <v>2133</v>
      </c>
      <c r="F22" s="40">
        <v>5697</v>
      </c>
      <c r="G22" s="40">
        <v>0</v>
      </c>
      <c r="H22" s="40">
        <v>598</v>
      </c>
      <c r="I22" s="41">
        <v>5602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15" customFormat="1" ht="20.25" customHeight="1">
      <c r="A23" s="31"/>
      <c r="B23" s="28"/>
      <c r="C23" s="28"/>
      <c r="D23" s="28"/>
      <c r="E23" s="28"/>
      <c r="F23" s="40"/>
      <c r="G23" s="40"/>
      <c r="H23" s="40"/>
      <c r="I23" s="4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15" customFormat="1" ht="20.25" customHeight="1">
      <c r="A24" s="26" t="s">
        <v>9</v>
      </c>
      <c r="B24" s="29">
        <v>5120</v>
      </c>
      <c r="C24" s="29">
        <v>4814</v>
      </c>
      <c r="D24" s="29">
        <v>91</v>
      </c>
      <c r="E24" s="29">
        <v>1944</v>
      </c>
      <c r="F24" s="29">
        <v>6898</v>
      </c>
      <c r="G24" s="29">
        <v>0</v>
      </c>
      <c r="H24" s="29">
        <v>476</v>
      </c>
      <c r="I24" s="29">
        <v>5071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s="15" customFormat="1" ht="20.25" customHeight="1">
      <c r="A25" s="27" t="s">
        <v>105</v>
      </c>
      <c r="B25" s="28">
        <v>1996</v>
      </c>
      <c r="C25" s="28">
        <v>2068</v>
      </c>
      <c r="D25" s="28">
        <v>2</v>
      </c>
      <c r="E25" s="28">
        <v>594</v>
      </c>
      <c r="F25" s="40">
        <v>2635</v>
      </c>
      <c r="G25" s="40">
        <v>0</v>
      </c>
      <c r="H25" s="40">
        <v>56</v>
      </c>
      <c r="I25" s="41">
        <v>2025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15" customFormat="1" ht="20.25" customHeight="1">
      <c r="A26" s="27" t="s">
        <v>76</v>
      </c>
      <c r="B26" s="28">
        <v>1532</v>
      </c>
      <c r="C26" s="28">
        <v>1828</v>
      </c>
      <c r="D26" s="28">
        <v>0</v>
      </c>
      <c r="E26" s="28">
        <v>909</v>
      </c>
      <c r="F26" s="40">
        <v>2778</v>
      </c>
      <c r="G26" s="40">
        <v>0</v>
      </c>
      <c r="H26" s="40">
        <v>155</v>
      </c>
      <c r="I26" s="41">
        <v>1491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15" customFormat="1" ht="20.25" customHeight="1">
      <c r="A27" s="27" t="s">
        <v>34</v>
      </c>
      <c r="B27" s="28">
        <v>1440</v>
      </c>
      <c r="C27" s="28">
        <v>821</v>
      </c>
      <c r="D27" s="28">
        <v>49</v>
      </c>
      <c r="E27" s="28">
        <v>382</v>
      </c>
      <c r="F27" s="40">
        <v>1305</v>
      </c>
      <c r="G27" s="40">
        <v>0</v>
      </c>
      <c r="H27" s="40">
        <v>0</v>
      </c>
      <c r="I27" s="41">
        <v>1387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15" customFormat="1" ht="20.25" customHeight="1">
      <c r="A28" s="27" t="s">
        <v>35</v>
      </c>
      <c r="B28" s="28">
        <v>152</v>
      </c>
      <c r="C28" s="28">
        <v>97</v>
      </c>
      <c r="D28" s="28">
        <v>40</v>
      </c>
      <c r="E28" s="28">
        <v>59</v>
      </c>
      <c r="F28" s="40">
        <v>180</v>
      </c>
      <c r="G28" s="40">
        <v>0</v>
      </c>
      <c r="H28" s="40">
        <v>265</v>
      </c>
      <c r="I28" s="41">
        <v>168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15" customFormat="1" ht="20.25" customHeight="1">
      <c r="A29" s="31"/>
      <c r="B29" s="28"/>
      <c r="C29" s="28"/>
      <c r="D29" s="28"/>
      <c r="E29" s="28"/>
      <c r="F29" s="40"/>
      <c r="G29" s="40"/>
      <c r="H29" s="40"/>
      <c r="I29" s="45"/>
      <c r="J29" s="64"/>
      <c r="K29" s="65"/>
      <c r="L29" s="65"/>
      <c r="M29" s="65"/>
      <c r="N29" s="65"/>
      <c r="O29" s="65"/>
      <c r="P29" s="65"/>
      <c r="Q29" s="35"/>
      <c r="R29" s="35"/>
      <c r="S29" s="35"/>
      <c r="T29" s="35"/>
      <c r="U29" s="35"/>
      <c r="V29" s="35"/>
      <c r="W29" s="35"/>
      <c r="X29" s="35"/>
      <c r="Y29" s="65"/>
      <c r="Z29" s="65"/>
      <c r="AA29" s="65"/>
      <c r="AB29" s="6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s="64" customFormat="1" ht="20.25" customHeight="1">
      <c r="A30" s="26" t="s">
        <v>10</v>
      </c>
      <c r="B30" s="29">
        <v>3409</v>
      </c>
      <c r="C30" s="29">
        <v>4251</v>
      </c>
      <c r="D30" s="29">
        <v>17</v>
      </c>
      <c r="E30" s="29">
        <v>862</v>
      </c>
      <c r="F30" s="29">
        <v>4781</v>
      </c>
      <c r="G30" s="29">
        <v>0</v>
      </c>
      <c r="H30" s="29">
        <v>4814</v>
      </c>
      <c r="I30" s="29">
        <v>3758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s="64" customFormat="1" ht="20.25" customHeight="1">
      <c r="A31" s="30" t="s">
        <v>77</v>
      </c>
      <c r="B31" s="28">
        <v>2788</v>
      </c>
      <c r="C31" s="28">
        <v>3448</v>
      </c>
      <c r="D31" s="28">
        <v>2</v>
      </c>
      <c r="E31" s="28">
        <v>833</v>
      </c>
      <c r="F31" s="40">
        <v>4031</v>
      </c>
      <c r="G31" s="40">
        <v>0</v>
      </c>
      <c r="H31" s="40">
        <v>4251</v>
      </c>
      <c r="I31" s="41">
        <v>3040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s="64" customFormat="1" ht="20.25" customHeight="1">
      <c r="A32" s="27" t="s">
        <v>36</v>
      </c>
      <c r="B32" s="28">
        <v>239</v>
      </c>
      <c r="C32" s="28">
        <v>290</v>
      </c>
      <c r="D32" s="28">
        <v>0</v>
      </c>
      <c r="E32" s="28">
        <v>10</v>
      </c>
      <c r="F32" s="40">
        <v>277</v>
      </c>
      <c r="G32" s="40">
        <v>0</v>
      </c>
      <c r="H32" s="40">
        <v>3</v>
      </c>
      <c r="I32" s="41">
        <v>262</v>
      </c>
      <c r="J32" s="15"/>
      <c r="K32" s="35"/>
      <c r="L32" s="35"/>
      <c r="M32" s="35"/>
      <c r="N32" s="35"/>
      <c r="O32" s="35"/>
      <c r="P32" s="35"/>
      <c r="Q32" s="65"/>
      <c r="R32" s="65"/>
      <c r="S32" s="65"/>
      <c r="T32" s="65"/>
      <c r="U32" s="65"/>
      <c r="V32" s="65"/>
      <c r="W32" s="65"/>
      <c r="X32" s="65"/>
      <c r="Y32" s="35"/>
      <c r="Z32" s="35"/>
      <c r="AA32" s="35"/>
      <c r="AB32" s="3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 spans="1:42" s="15" customFormat="1" ht="20.25" customHeight="1">
      <c r="A33" s="27" t="s">
        <v>37</v>
      </c>
      <c r="B33" s="28">
        <v>163</v>
      </c>
      <c r="C33" s="28">
        <v>239</v>
      </c>
      <c r="D33" s="28">
        <v>0</v>
      </c>
      <c r="E33" s="28">
        <v>13</v>
      </c>
      <c r="F33" s="40">
        <v>206</v>
      </c>
      <c r="G33" s="40">
        <v>0</v>
      </c>
      <c r="H33" s="40">
        <v>0</v>
      </c>
      <c r="I33" s="41">
        <v>209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15" customFormat="1" ht="20.25" customHeight="1">
      <c r="A34" s="27" t="s">
        <v>38</v>
      </c>
      <c r="B34" s="28">
        <v>39</v>
      </c>
      <c r="C34" s="28">
        <v>61</v>
      </c>
      <c r="D34" s="28">
        <v>14</v>
      </c>
      <c r="E34" s="28">
        <v>6</v>
      </c>
      <c r="F34" s="40">
        <v>75</v>
      </c>
      <c r="G34" s="40">
        <v>0</v>
      </c>
      <c r="H34" s="40">
        <v>67</v>
      </c>
      <c r="I34" s="41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15" customFormat="1" ht="20.25" customHeight="1">
      <c r="A35" s="27" t="s">
        <v>39</v>
      </c>
      <c r="B35" s="28">
        <v>180</v>
      </c>
      <c r="C35" s="28">
        <v>213</v>
      </c>
      <c r="D35" s="28">
        <v>1</v>
      </c>
      <c r="E35" s="28">
        <v>0</v>
      </c>
      <c r="F35" s="40">
        <v>192</v>
      </c>
      <c r="G35" s="40">
        <v>0</v>
      </c>
      <c r="H35" s="40">
        <v>493</v>
      </c>
      <c r="I35" s="41">
        <v>202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15" customFormat="1" ht="20.25" customHeight="1">
      <c r="A36" s="31"/>
      <c r="B36" s="28"/>
      <c r="C36" s="28"/>
      <c r="D36" s="28"/>
      <c r="E36" s="28"/>
      <c r="F36" s="40"/>
      <c r="G36" s="40"/>
      <c r="H36" s="40"/>
      <c r="I36" s="4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15" customFormat="1" ht="20.25" customHeight="1">
      <c r="A37" s="26" t="s">
        <v>11</v>
      </c>
      <c r="B37" s="29">
        <v>2039</v>
      </c>
      <c r="C37" s="29">
        <v>2343</v>
      </c>
      <c r="D37" s="29">
        <v>33</v>
      </c>
      <c r="E37" s="29">
        <v>1411</v>
      </c>
      <c r="F37" s="29">
        <v>3528</v>
      </c>
      <c r="G37" s="29">
        <v>0</v>
      </c>
      <c r="H37" s="29">
        <v>21</v>
      </c>
      <c r="I37" s="29">
        <v>2298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15" customFormat="1" ht="20.25" customHeight="1">
      <c r="A38" s="27" t="s">
        <v>78</v>
      </c>
      <c r="B38" s="28">
        <v>909</v>
      </c>
      <c r="C38" s="28">
        <v>1114</v>
      </c>
      <c r="D38" s="28">
        <v>8</v>
      </c>
      <c r="E38" s="28">
        <v>960</v>
      </c>
      <c r="F38" s="40">
        <v>2001</v>
      </c>
      <c r="G38" s="40">
        <v>0</v>
      </c>
      <c r="H38" s="40">
        <v>0</v>
      </c>
      <c r="I38" s="41">
        <v>990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15" customFormat="1" ht="20.25" customHeight="1">
      <c r="A39" s="27" t="s">
        <v>40</v>
      </c>
      <c r="B39" s="28">
        <v>376</v>
      </c>
      <c r="C39" s="28">
        <v>256</v>
      </c>
      <c r="D39" s="28">
        <v>2</v>
      </c>
      <c r="E39" s="28">
        <v>157</v>
      </c>
      <c r="F39" s="40">
        <v>561</v>
      </c>
      <c r="G39" s="40">
        <v>0</v>
      </c>
      <c r="H39" s="40">
        <v>7</v>
      </c>
      <c r="I39" s="41">
        <v>230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15" customFormat="1" ht="18.75" customHeight="1">
      <c r="A40" s="27" t="s">
        <v>99</v>
      </c>
      <c r="B40" s="28">
        <v>161</v>
      </c>
      <c r="C40" s="28">
        <v>195</v>
      </c>
      <c r="D40" s="28">
        <v>17</v>
      </c>
      <c r="E40" s="28">
        <v>40</v>
      </c>
      <c r="F40" s="40">
        <v>170</v>
      </c>
      <c r="G40" s="40">
        <v>0</v>
      </c>
      <c r="H40" s="40">
        <v>0</v>
      </c>
      <c r="I40" s="41">
        <v>243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15" customFormat="1" ht="20.25" customHeight="1">
      <c r="A41" s="27" t="s">
        <v>41</v>
      </c>
      <c r="B41" s="28">
        <v>168</v>
      </c>
      <c r="C41" s="28">
        <v>201</v>
      </c>
      <c r="D41" s="28">
        <v>1</v>
      </c>
      <c r="E41" s="28">
        <v>76</v>
      </c>
      <c r="F41" s="40">
        <v>308</v>
      </c>
      <c r="G41" s="40">
        <v>0</v>
      </c>
      <c r="H41" s="40">
        <v>0</v>
      </c>
      <c r="I41" s="41">
        <v>138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15" customFormat="1" ht="18.75">
      <c r="A42" s="27" t="s">
        <v>42</v>
      </c>
      <c r="B42" s="28">
        <v>425</v>
      </c>
      <c r="C42" s="28">
        <v>319</v>
      </c>
      <c r="D42" s="28">
        <v>2</v>
      </c>
      <c r="E42" s="28">
        <v>90</v>
      </c>
      <c r="F42" s="40">
        <v>363</v>
      </c>
      <c r="G42" s="40">
        <v>0</v>
      </c>
      <c r="H42" s="40">
        <v>0</v>
      </c>
      <c r="I42" s="41">
        <v>473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15" customFormat="1" ht="18.75">
      <c r="A43" s="30" t="s">
        <v>109</v>
      </c>
      <c r="B43" s="28">
        <v>0</v>
      </c>
      <c r="C43" s="28">
        <v>258</v>
      </c>
      <c r="D43" s="28">
        <v>3</v>
      </c>
      <c r="E43" s="28">
        <v>88</v>
      </c>
      <c r="F43" s="40">
        <v>125</v>
      </c>
      <c r="G43" s="40">
        <v>0</v>
      </c>
      <c r="H43" s="40">
        <v>14</v>
      </c>
      <c r="I43" s="41">
        <v>224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15" customFormat="1" ht="20.25" customHeight="1">
      <c r="A44" s="31"/>
      <c r="B44" s="28"/>
      <c r="C44" s="28"/>
      <c r="D44" s="28"/>
      <c r="E44" s="28"/>
      <c r="F44" s="40"/>
      <c r="G44" s="40"/>
      <c r="H44" s="40"/>
      <c r="I44" s="4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15" customFormat="1" ht="20.25" customHeight="1">
      <c r="A45" s="26" t="s">
        <v>12</v>
      </c>
      <c r="B45" s="29">
        <v>1992</v>
      </c>
      <c r="C45" s="29">
        <v>2503</v>
      </c>
      <c r="D45" s="29">
        <v>34</v>
      </c>
      <c r="E45" s="29">
        <v>193</v>
      </c>
      <c r="F45" s="29">
        <v>2590</v>
      </c>
      <c r="G45" s="29">
        <v>0</v>
      </c>
      <c r="H45" s="29">
        <v>419</v>
      </c>
      <c r="I45" s="29">
        <v>2132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4" s="15" customFormat="1" ht="18.75">
      <c r="A46" s="27" t="s">
        <v>79</v>
      </c>
      <c r="B46" s="28">
        <v>683</v>
      </c>
      <c r="C46" s="28">
        <v>977</v>
      </c>
      <c r="D46" s="28">
        <v>8</v>
      </c>
      <c r="E46" s="28">
        <v>22</v>
      </c>
      <c r="F46" s="40">
        <v>914</v>
      </c>
      <c r="G46" s="40">
        <v>0</v>
      </c>
      <c r="H46" s="40">
        <v>18</v>
      </c>
      <c r="I46" s="41">
        <v>776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15">
        <f>SUM(AQ47:AQ52)</f>
        <v>0</v>
      </c>
      <c r="AR46" s="15">
        <f>SUM(AR47:AR52)</f>
        <v>0</v>
      </c>
    </row>
    <row r="47" spans="1:42" s="15" customFormat="1" ht="18.75">
      <c r="A47" s="27" t="s">
        <v>80</v>
      </c>
      <c r="B47" s="28">
        <v>537</v>
      </c>
      <c r="C47" s="28">
        <v>634</v>
      </c>
      <c r="D47" s="28">
        <v>7</v>
      </c>
      <c r="E47" s="28">
        <v>112</v>
      </c>
      <c r="F47" s="40">
        <v>798</v>
      </c>
      <c r="G47" s="40">
        <v>0</v>
      </c>
      <c r="H47" s="40">
        <v>0</v>
      </c>
      <c r="I47" s="41">
        <v>492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s="15" customFormat="1" ht="20.25" customHeight="1">
      <c r="A48" s="27" t="s">
        <v>43</v>
      </c>
      <c r="B48" s="28">
        <v>78</v>
      </c>
      <c r="C48" s="28">
        <v>98</v>
      </c>
      <c r="D48" s="28">
        <v>0</v>
      </c>
      <c r="E48" s="28">
        <v>0</v>
      </c>
      <c r="F48" s="40">
        <v>89</v>
      </c>
      <c r="G48" s="40">
        <v>0</v>
      </c>
      <c r="H48" s="40">
        <v>23</v>
      </c>
      <c r="I48" s="41">
        <v>87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s="15" customFormat="1" ht="20.25" customHeight="1">
      <c r="A49" s="27" t="s">
        <v>100</v>
      </c>
      <c r="B49" s="28">
        <v>111</v>
      </c>
      <c r="C49" s="28">
        <v>110</v>
      </c>
      <c r="D49" s="28">
        <v>2</v>
      </c>
      <c r="E49" s="28">
        <v>34</v>
      </c>
      <c r="F49" s="40">
        <v>160</v>
      </c>
      <c r="G49" s="40">
        <v>0</v>
      </c>
      <c r="H49" s="40">
        <v>378</v>
      </c>
      <c r="I49" s="41">
        <v>97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s="15" customFormat="1" ht="20.25" customHeight="1">
      <c r="A50" s="27" t="s">
        <v>44</v>
      </c>
      <c r="B50" s="28">
        <v>327</v>
      </c>
      <c r="C50" s="28">
        <v>390</v>
      </c>
      <c r="D50" s="28">
        <v>13</v>
      </c>
      <c r="E50" s="28">
        <v>2</v>
      </c>
      <c r="F50" s="40">
        <v>336</v>
      </c>
      <c r="G50" s="40">
        <v>0</v>
      </c>
      <c r="H50" s="40">
        <v>0</v>
      </c>
      <c r="I50" s="41">
        <v>396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s="15" customFormat="1" ht="20.25" customHeight="1">
      <c r="A51" s="27" t="s">
        <v>45</v>
      </c>
      <c r="B51" s="28">
        <v>256</v>
      </c>
      <c r="C51" s="28">
        <v>294</v>
      </c>
      <c r="D51" s="28">
        <v>4</v>
      </c>
      <c r="E51" s="28">
        <v>23</v>
      </c>
      <c r="F51" s="40">
        <v>293</v>
      </c>
      <c r="G51" s="40">
        <v>0</v>
      </c>
      <c r="H51" s="40">
        <v>0</v>
      </c>
      <c r="I51" s="41">
        <v>284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9" s="15" customFormat="1" ht="20.25" customHeight="1">
      <c r="A52" s="31"/>
      <c r="B52" s="28"/>
      <c r="C52" s="28"/>
      <c r="D52" s="28"/>
      <c r="E52" s="28"/>
      <c r="F52" s="40"/>
      <c r="G52" s="40"/>
      <c r="H52" s="40"/>
      <c r="I52" s="45"/>
    </row>
    <row r="53" spans="1:9" s="15" customFormat="1" ht="20.25" customHeight="1">
      <c r="A53" s="26" t="s">
        <v>13</v>
      </c>
      <c r="B53" s="29">
        <v>4036</v>
      </c>
      <c r="C53" s="29">
        <v>3876</v>
      </c>
      <c r="D53" s="29">
        <v>42</v>
      </c>
      <c r="E53" s="29">
        <v>950</v>
      </c>
      <c r="F53" s="29">
        <v>4283</v>
      </c>
      <c r="G53" s="29">
        <v>0</v>
      </c>
      <c r="H53" s="29">
        <v>348</v>
      </c>
      <c r="I53" s="29">
        <v>4621</v>
      </c>
    </row>
    <row r="54" spans="1:9" s="15" customFormat="1" ht="20.25" customHeight="1">
      <c r="A54" s="27" t="s">
        <v>81</v>
      </c>
      <c r="B54" s="28">
        <v>1866</v>
      </c>
      <c r="C54" s="28">
        <v>1756</v>
      </c>
      <c r="D54" s="28">
        <v>6</v>
      </c>
      <c r="E54" s="28">
        <v>398</v>
      </c>
      <c r="F54" s="40">
        <v>1608</v>
      </c>
      <c r="G54" s="40">
        <v>0</v>
      </c>
      <c r="H54" s="40">
        <v>0</v>
      </c>
      <c r="I54" s="41">
        <v>2418</v>
      </c>
    </row>
    <row r="55" spans="1:9" s="15" customFormat="1" ht="20.25" customHeight="1">
      <c r="A55" s="27" t="s">
        <v>82</v>
      </c>
      <c r="B55" s="28">
        <v>667</v>
      </c>
      <c r="C55" s="28">
        <v>767</v>
      </c>
      <c r="D55" s="28">
        <v>4</v>
      </c>
      <c r="E55" s="28">
        <v>499</v>
      </c>
      <c r="F55" s="40">
        <v>1287</v>
      </c>
      <c r="G55" s="40">
        <v>0</v>
      </c>
      <c r="H55" s="40">
        <v>0</v>
      </c>
      <c r="I55" s="41">
        <v>650</v>
      </c>
    </row>
    <row r="56" spans="1:9" s="15" customFormat="1" ht="20.25" customHeight="1">
      <c r="A56" s="27" t="s">
        <v>83</v>
      </c>
      <c r="B56" s="28">
        <v>622</v>
      </c>
      <c r="C56" s="28">
        <v>562</v>
      </c>
      <c r="D56" s="28">
        <v>27</v>
      </c>
      <c r="E56" s="28">
        <v>0</v>
      </c>
      <c r="F56" s="40">
        <v>579</v>
      </c>
      <c r="G56" s="40">
        <v>0</v>
      </c>
      <c r="H56" s="40">
        <v>0</v>
      </c>
      <c r="I56" s="41">
        <v>632</v>
      </c>
    </row>
    <row r="57" spans="1:9" s="15" customFormat="1" ht="20.25" customHeight="1">
      <c r="A57" s="27" t="s">
        <v>46</v>
      </c>
      <c r="B57" s="28">
        <v>162</v>
      </c>
      <c r="C57" s="28">
        <v>149</v>
      </c>
      <c r="D57" s="28">
        <v>1</v>
      </c>
      <c r="E57" s="28">
        <v>0</v>
      </c>
      <c r="F57" s="40">
        <v>173</v>
      </c>
      <c r="G57" s="40">
        <v>0</v>
      </c>
      <c r="H57" s="40">
        <v>111</v>
      </c>
      <c r="I57" s="41">
        <v>139</v>
      </c>
    </row>
    <row r="58" spans="1:20" ht="20.25" customHeight="1">
      <c r="A58" s="27" t="s">
        <v>47</v>
      </c>
      <c r="B58" s="28">
        <v>513</v>
      </c>
      <c r="C58" s="28">
        <v>421</v>
      </c>
      <c r="D58" s="28">
        <v>3</v>
      </c>
      <c r="E58" s="28">
        <v>0</v>
      </c>
      <c r="F58" s="40">
        <v>380</v>
      </c>
      <c r="G58" s="40">
        <v>0</v>
      </c>
      <c r="H58" s="40">
        <v>146</v>
      </c>
      <c r="I58" s="41">
        <v>557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20.25" customHeight="1">
      <c r="A59" s="27" t="s">
        <v>48</v>
      </c>
      <c r="B59" s="28">
        <v>89</v>
      </c>
      <c r="C59" s="28">
        <v>64</v>
      </c>
      <c r="D59" s="28">
        <v>0</v>
      </c>
      <c r="E59" s="28">
        <v>0</v>
      </c>
      <c r="F59" s="40">
        <v>78</v>
      </c>
      <c r="G59" s="40">
        <v>0</v>
      </c>
      <c r="H59" s="40">
        <v>77</v>
      </c>
      <c r="I59" s="41">
        <v>75</v>
      </c>
      <c r="J59" s="64"/>
      <c r="K59" s="64"/>
      <c r="L59" s="64"/>
      <c r="M59" s="64"/>
      <c r="N59" s="64"/>
      <c r="O59" s="64"/>
      <c r="P59" s="64"/>
      <c r="Q59" s="15"/>
      <c r="R59" s="15"/>
      <c r="S59" s="15"/>
      <c r="T59" s="15"/>
    </row>
    <row r="60" spans="1:18" s="15" customFormat="1" ht="20.25" customHeight="1">
      <c r="A60" s="27" t="s">
        <v>49</v>
      </c>
      <c r="B60" s="28">
        <v>117</v>
      </c>
      <c r="C60" s="28">
        <v>157</v>
      </c>
      <c r="D60" s="28">
        <v>1</v>
      </c>
      <c r="E60" s="28">
        <v>53</v>
      </c>
      <c r="F60" s="40">
        <v>178</v>
      </c>
      <c r="G60" s="40">
        <v>0</v>
      </c>
      <c r="H60" s="40">
        <v>14</v>
      </c>
      <c r="I60" s="41">
        <v>150</v>
      </c>
      <c r="Q60" s="64"/>
      <c r="R60" s="64"/>
    </row>
    <row r="61" spans="1:20" s="15" customFormat="1" ht="20.25" customHeight="1">
      <c r="A61" s="31"/>
      <c r="B61" s="28"/>
      <c r="C61" s="28"/>
      <c r="D61" s="28"/>
      <c r="E61" s="28"/>
      <c r="F61" s="40"/>
      <c r="G61" s="40"/>
      <c r="H61" s="40"/>
      <c r="I61" s="45"/>
      <c r="S61" s="64"/>
      <c r="T61" s="64"/>
    </row>
    <row r="62" spans="1:28" s="15" customFormat="1" ht="20.25" customHeight="1">
      <c r="A62" s="26" t="s">
        <v>14</v>
      </c>
      <c r="B62" s="29">
        <v>3823</v>
      </c>
      <c r="C62" s="29">
        <v>4453</v>
      </c>
      <c r="D62" s="29">
        <v>16</v>
      </c>
      <c r="E62" s="29">
        <v>297</v>
      </c>
      <c r="F62" s="29">
        <v>4685</v>
      </c>
      <c r="G62" s="29">
        <v>0</v>
      </c>
      <c r="H62" s="29">
        <v>44</v>
      </c>
      <c r="I62" s="29">
        <v>3904</v>
      </c>
      <c r="Y62" s="64"/>
      <c r="Z62" s="64"/>
      <c r="AA62" s="64"/>
      <c r="AB62" s="64"/>
    </row>
    <row r="63" spans="1:28" s="64" customFormat="1" ht="20.25" customHeight="1">
      <c r="A63" s="27" t="s">
        <v>84</v>
      </c>
      <c r="B63" s="28">
        <v>1571</v>
      </c>
      <c r="C63" s="28">
        <v>2245</v>
      </c>
      <c r="D63" s="28">
        <v>4</v>
      </c>
      <c r="E63" s="28">
        <v>215</v>
      </c>
      <c r="F63" s="40">
        <v>2506</v>
      </c>
      <c r="G63" s="40">
        <v>0</v>
      </c>
      <c r="H63" s="40">
        <v>6</v>
      </c>
      <c r="I63" s="41">
        <v>1529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Y63" s="15"/>
      <c r="Z63" s="15"/>
      <c r="AA63" s="15"/>
      <c r="AB63" s="15"/>
    </row>
    <row r="64" spans="1:9" s="15" customFormat="1" ht="20.25" customHeight="1">
      <c r="A64" s="27" t="s">
        <v>85</v>
      </c>
      <c r="B64" s="28">
        <v>643</v>
      </c>
      <c r="C64" s="28">
        <v>694</v>
      </c>
      <c r="D64" s="28">
        <v>0</v>
      </c>
      <c r="E64" s="28">
        <v>39</v>
      </c>
      <c r="F64" s="40">
        <v>729</v>
      </c>
      <c r="G64" s="40">
        <v>0</v>
      </c>
      <c r="H64" s="40">
        <v>0</v>
      </c>
      <c r="I64" s="41">
        <v>647</v>
      </c>
    </row>
    <row r="65" spans="1:9" s="15" customFormat="1" ht="20.25" customHeight="1">
      <c r="A65" s="27" t="s">
        <v>50</v>
      </c>
      <c r="B65" s="28">
        <v>341</v>
      </c>
      <c r="C65" s="28">
        <v>342</v>
      </c>
      <c r="D65" s="28">
        <v>5</v>
      </c>
      <c r="E65" s="28">
        <v>19</v>
      </c>
      <c r="F65" s="40">
        <v>392</v>
      </c>
      <c r="G65" s="40">
        <v>0</v>
      </c>
      <c r="H65" s="40">
        <v>28</v>
      </c>
      <c r="I65" s="41">
        <v>315</v>
      </c>
    </row>
    <row r="66" spans="1:9" s="15" customFormat="1" ht="20.25" customHeight="1">
      <c r="A66" s="27" t="s">
        <v>51</v>
      </c>
      <c r="B66" s="28">
        <v>463</v>
      </c>
      <c r="C66" s="28">
        <v>475</v>
      </c>
      <c r="D66" s="28">
        <v>3</v>
      </c>
      <c r="E66" s="28">
        <v>11</v>
      </c>
      <c r="F66" s="40">
        <v>379</v>
      </c>
      <c r="G66" s="40">
        <v>0</v>
      </c>
      <c r="H66" s="40">
        <v>10</v>
      </c>
      <c r="I66" s="41">
        <v>573</v>
      </c>
    </row>
    <row r="67" spans="1:9" s="15" customFormat="1" ht="20.25" customHeight="1">
      <c r="A67" s="27" t="s">
        <v>52</v>
      </c>
      <c r="B67" s="28">
        <v>215</v>
      </c>
      <c r="C67" s="28">
        <v>182</v>
      </c>
      <c r="D67" s="28">
        <v>1</v>
      </c>
      <c r="E67" s="28">
        <v>1</v>
      </c>
      <c r="F67" s="40">
        <v>134</v>
      </c>
      <c r="G67" s="40">
        <v>0</v>
      </c>
      <c r="H67" s="40">
        <v>0</v>
      </c>
      <c r="I67" s="41">
        <v>265</v>
      </c>
    </row>
    <row r="68" spans="1:17" ht="20.25" customHeight="1">
      <c r="A68" s="27" t="s">
        <v>106</v>
      </c>
      <c r="B68" s="28">
        <v>590</v>
      </c>
      <c r="C68" s="28">
        <v>515</v>
      </c>
      <c r="D68" s="28">
        <v>3</v>
      </c>
      <c r="E68" s="28">
        <v>12</v>
      </c>
      <c r="F68" s="40">
        <v>545</v>
      </c>
      <c r="G68" s="40">
        <v>0</v>
      </c>
      <c r="H68" s="40">
        <v>0</v>
      </c>
      <c r="I68" s="41">
        <v>575</v>
      </c>
      <c r="J68" s="15"/>
      <c r="K68" s="15"/>
      <c r="L68" s="15"/>
      <c r="M68" s="15"/>
      <c r="N68" s="15"/>
      <c r="O68" s="15"/>
      <c r="P68" s="15"/>
      <c r="Q68" s="15"/>
    </row>
    <row r="69" spans="1:9" s="15" customFormat="1" ht="20.25" customHeight="1">
      <c r="A69" s="31"/>
      <c r="B69" s="28"/>
      <c r="C69" s="28"/>
      <c r="D69" s="28"/>
      <c r="E69" s="28"/>
      <c r="F69" s="40"/>
      <c r="G69" s="40"/>
      <c r="H69" s="40"/>
      <c r="I69" s="45"/>
    </row>
    <row r="70" spans="1:9" s="15" customFormat="1" ht="20.25" customHeight="1">
      <c r="A70" s="26" t="s">
        <v>15</v>
      </c>
      <c r="B70" s="29">
        <v>2282</v>
      </c>
      <c r="C70" s="29">
        <v>2346</v>
      </c>
      <c r="D70" s="29">
        <v>10</v>
      </c>
      <c r="E70" s="29">
        <v>483</v>
      </c>
      <c r="F70" s="29">
        <v>3012</v>
      </c>
      <c r="G70" s="29">
        <v>0</v>
      </c>
      <c r="H70" s="29">
        <v>502</v>
      </c>
      <c r="I70" s="29">
        <v>2109</v>
      </c>
    </row>
    <row r="71" spans="1:9" s="15" customFormat="1" ht="20.25" customHeight="1">
      <c r="A71" s="27" t="s">
        <v>86</v>
      </c>
      <c r="B71" s="28">
        <v>1036</v>
      </c>
      <c r="C71" s="28">
        <v>1152</v>
      </c>
      <c r="D71" s="28">
        <v>5</v>
      </c>
      <c r="E71" s="28">
        <v>139</v>
      </c>
      <c r="F71" s="40">
        <v>1352</v>
      </c>
      <c r="G71" s="40">
        <v>0</v>
      </c>
      <c r="H71" s="40">
        <v>125</v>
      </c>
      <c r="I71" s="41">
        <v>980</v>
      </c>
    </row>
    <row r="72" spans="1:9" s="15" customFormat="1" ht="20.25" customHeight="1">
      <c r="A72" s="32" t="s">
        <v>70</v>
      </c>
      <c r="B72" s="28">
        <v>417</v>
      </c>
      <c r="C72" s="28">
        <v>440</v>
      </c>
      <c r="D72" s="28">
        <v>1</v>
      </c>
      <c r="E72" s="28">
        <v>165</v>
      </c>
      <c r="F72" s="40">
        <v>589</v>
      </c>
      <c r="G72" s="40">
        <v>0</v>
      </c>
      <c r="H72" s="40">
        <v>63</v>
      </c>
      <c r="I72" s="41">
        <v>434</v>
      </c>
    </row>
    <row r="73" spans="1:9" s="15" customFormat="1" ht="20.25" customHeight="1">
      <c r="A73" s="27" t="s">
        <v>54</v>
      </c>
      <c r="B73" s="28">
        <v>186</v>
      </c>
      <c r="C73" s="28">
        <v>145</v>
      </c>
      <c r="D73" s="28">
        <v>1</v>
      </c>
      <c r="E73" s="28">
        <v>0</v>
      </c>
      <c r="F73" s="40">
        <v>166</v>
      </c>
      <c r="G73" s="40">
        <v>0</v>
      </c>
      <c r="H73" s="40">
        <v>31</v>
      </c>
      <c r="I73" s="41">
        <v>166</v>
      </c>
    </row>
    <row r="74" spans="1:9" s="15" customFormat="1" ht="20.25" customHeight="1">
      <c r="A74" s="27" t="s">
        <v>55</v>
      </c>
      <c r="B74" s="28">
        <v>301</v>
      </c>
      <c r="C74" s="28">
        <v>235</v>
      </c>
      <c r="D74" s="28">
        <v>1</v>
      </c>
      <c r="E74" s="28">
        <v>12</v>
      </c>
      <c r="F74" s="40">
        <v>289</v>
      </c>
      <c r="G74" s="40">
        <v>0</v>
      </c>
      <c r="H74" s="40">
        <v>0</v>
      </c>
      <c r="I74" s="41">
        <v>260</v>
      </c>
    </row>
    <row r="75" spans="1:9" s="15" customFormat="1" ht="20.25" customHeight="1">
      <c r="A75" s="27" t="s">
        <v>56</v>
      </c>
      <c r="B75" s="28">
        <v>165</v>
      </c>
      <c r="C75" s="28">
        <v>197</v>
      </c>
      <c r="D75" s="28">
        <v>1</v>
      </c>
      <c r="E75" s="28">
        <v>102</v>
      </c>
      <c r="F75" s="40">
        <v>346</v>
      </c>
      <c r="G75" s="40">
        <v>0</v>
      </c>
      <c r="H75" s="40">
        <v>177</v>
      </c>
      <c r="I75" s="41">
        <v>119</v>
      </c>
    </row>
    <row r="76" spans="1:9" s="15" customFormat="1" ht="20.25" customHeight="1">
      <c r="A76" s="27" t="s">
        <v>57</v>
      </c>
      <c r="B76" s="28">
        <v>177</v>
      </c>
      <c r="C76" s="28">
        <v>177</v>
      </c>
      <c r="D76" s="28">
        <v>1</v>
      </c>
      <c r="E76" s="28">
        <v>65</v>
      </c>
      <c r="F76" s="40">
        <v>270</v>
      </c>
      <c r="G76" s="40">
        <v>0</v>
      </c>
      <c r="H76" s="40">
        <v>106</v>
      </c>
      <c r="I76" s="41">
        <v>150</v>
      </c>
    </row>
    <row r="77" spans="1:9" s="15" customFormat="1" ht="20.25" customHeight="1">
      <c r="A77" s="31"/>
      <c r="B77" s="28"/>
      <c r="C77" s="28"/>
      <c r="D77" s="28"/>
      <c r="E77" s="28"/>
      <c r="F77" s="40"/>
      <c r="G77" s="40"/>
      <c r="H77" s="40"/>
      <c r="I77" s="45"/>
    </row>
    <row r="78" spans="1:9" s="15" customFormat="1" ht="20.25" customHeight="1">
      <c r="A78" s="26" t="s">
        <v>16</v>
      </c>
      <c r="B78" s="29">
        <v>2880</v>
      </c>
      <c r="C78" s="29">
        <v>2837</v>
      </c>
      <c r="D78" s="29">
        <v>32</v>
      </c>
      <c r="E78" s="29">
        <v>942</v>
      </c>
      <c r="F78" s="29">
        <v>4026</v>
      </c>
      <c r="G78" s="29">
        <v>0</v>
      </c>
      <c r="H78" s="29">
        <v>368</v>
      </c>
      <c r="I78" s="29">
        <v>2665</v>
      </c>
    </row>
    <row r="79" spans="1:9" s="15" customFormat="1" ht="20.25" customHeight="1">
      <c r="A79" s="27" t="s">
        <v>87</v>
      </c>
      <c r="B79" s="28">
        <v>740</v>
      </c>
      <c r="C79" s="28">
        <v>869</v>
      </c>
      <c r="D79" s="28">
        <v>9</v>
      </c>
      <c r="E79" s="28">
        <v>369</v>
      </c>
      <c r="F79" s="40">
        <v>1185</v>
      </c>
      <c r="G79" s="40">
        <v>0</v>
      </c>
      <c r="H79" s="40">
        <v>151</v>
      </c>
      <c r="I79" s="41">
        <v>802</v>
      </c>
    </row>
    <row r="80" spans="1:16" s="15" customFormat="1" ht="20.25" customHeight="1">
      <c r="A80" s="27" t="s">
        <v>88</v>
      </c>
      <c r="B80" s="28">
        <v>1256</v>
      </c>
      <c r="C80" s="28">
        <v>1087</v>
      </c>
      <c r="D80" s="28">
        <v>18</v>
      </c>
      <c r="E80" s="28">
        <v>422</v>
      </c>
      <c r="F80" s="40">
        <v>1741</v>
      </c>
      <c r="G80" s="40">
        <v>0</v>
      </c>
      <c r="H80" s="40">
        <v>0</v>
      </c>
      <c r="I80" s="41">
        <v>1042</v>
      </c>
      <c r="J80" s="32"/>
      <c r="K80" s="32"/>
      <c r="L80" s="32"/>
      <c r="M80" s="32"/>
      <c r="N80" s="32"/>
      <c r="O80" s="32"/>
      <c r="P80" s="32"/>
    </row>
    <row r="81" spans="1:17" s="15" customFormat="1" ht="20.25" customHeight="1">
      <c r="A81" s="27" t="s">
        <v>58</v>
      </c>
      <c r="B81" s="28">
        <v>83</v>
      </c>
      <c r="C81" s="28">
        <v>107</v>
      </c>
      <c r="D81" s="28">
        <v>0</v>
      </c>
      <c r="E81" s="28">
        <v>0</v>
      </c>
      <c r="F81" s="40">
        <v>112</v>
      </c>
      <c r="G81" s="40">
        <v>0</v>
      </c>
      <c r="H81" s="40">
        <v>30</v>
      </c>
      <c r="I81" s="41">
        <v>78</v>
      </c>
      <c r="J81" s="64"/>
      <c r="K81" s="64"/>
      <c r="L81" s="64"/>
      <c r="M81" s="64"/>
      <c r="N81" s="64"/>
      <c r="O81" s="64"/>
      <c r="P81" s="64"/>
      <c r="Q81" s="32"/>
    </row>
    <row r="82" spans="1:18" s="15" customFormat="1" ht="20.25" customHeight="1">
      <c r="A82" s="27" t="s">
        <v>59</v>
      </c>
      <c r="B82" s="28">
        <v>646</v>
      </c>
      <c r="C82" s="28">
        <v>560</v>
      </c>
      <c r="D82" s="28">
        <v>4</v>
      </c>
      <c r="E82" s="28">
        <v>148</v>
      </c>
      <c r="F82" s="40">
        <v>773</v>
      </c>
      <c r="G82" s="40">
        <v>0</v>
      </c>
      <c r="H82" s="40">
        <v>0</v>
      </c>
      <c r="I82" s="41">
        <v>585</v>
      </c>
      <c r="Q82" s="64"/>
      <c r="R82" s="32"/>
    </row>
    <row r="83" spans="1:20" s="15" customFormat="1" ht="20.25" customHeight="1">
      <c r="A83" s="27" t="s">
        <v>60</v>
      </c>
      <c r="B83" s="28">
        <v>43</v>
      </c>
      <c r="C83" s="28">
        <v>60</v>
      </c>
      <c r="D83" s="28">
        <v>1</v>
      </c>
      <c r="E83" s="28">
        <v>3</v>
      </c>
      <c r="F83" s="40">
        <v>55</v>
      </c>
      <c r="G83" s="40">
        <v>0</v>
      </c>
      <c r="H83" s="40">
        <v>5</v>
      </c>
      <c r="I83" s="41">
        <v>52</v>
      </c>
      <c r="R83" s="64"/>
      <c r="S83" s="32"/>
      <c r="T83" s="32"/>
    </row>
    <row r="84" spans="1:28" s="15" customFormat="1" ht="20.25" customHeight="1">
      <c r="A84" s="27" t="s">
        <v>61</v>
      </c>
      <c r="B84" s="28">
        <v>112</v>
      </c>
      <c r="C84" s="28">
        <v>154</v>
      </c>
      <c r="D84" s="28">
        <v>0</v>
      </c>
      <c r="E84" s="28">
        <v>0</v>
      </c>
      <c r="F84" s="40">
        <v>160</v>
      </c>
      <c r="G84" s="40">
        <v>0</v>
      </c>
      <c r="H84" s="40">
        <v>182</v>
      </c>
      <c r="I84" s="41">
        <v>106</v>
      </c>
      <c r="S84" s="64"/>
      <c r="T84" s="64"/>
      <c r="Y84" s="32"/>
      <c r="Z84" s="32"/>
      <c r="AA84" s="32"/>
      <c r="AB84" s="32"/>
    </row>
    <row r="85" spans="1:28" ht="20.25" customHeight="1">
      <c r="A85" s="31"/>
      <c r="B85" s="28"/>
      <c r="C85" s="28"/>
      <c r="D85" s="28"/>
      <c r="E85" s="28"/>
      <c r="F85" s="40"/>
      <c r="G85" s="40"/>
      <c r="H85" s="40"/>
      <c r="I85" s="4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Y85" s="64"/>
      <c r="Z85" s="64"/>
      <c r="AA85" s="64"/>
      <c r="AB85" s="64"/>
    </row>
    <row r="86" spans="1:28" s="64" customFormat="1" ht="20.25" customHeight="1">
      <c r="A86" s="26" t="s">
        <v>17</v>
      </c>
      <c r="B86" s="29">
        <v>2937</v>
      </c>
      <c r="C86" s="29">
        <v>3359</v>
      </c>
      <c r="D86" s="29">
        <v>20</v>
      </c>
      <c r="E86" s="29">
        <v>616</v>
      </c>
      <c r="F86" s="29">
        <v>3310</v>
      </c>
      <c r="G86" s="29">
        <v>0</v>
      </c>
      <c r="H86" s="29">
        <v>1659</v>
      </c>
      <c r="I86" s="29">
        <v>3622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Y86" s="15"/>
      <c r="Z86" s="15"/>
      <c r="AA86" s="15"/>
      <c r="AB86" s="15"/>
    </row>
    <row r="87" spans="1:16" s="15" customFormat="1" ht="20.25" customHeight="1">
      <c r="A87" s="27" t="s">
        <v>89</v>
      </c>
      <c r="B87" s="28">
        <v>1475</v>
      </c>
      <c r="C87" s="28">
        <v>1679</v>
      </c>
      <c r="D87" s="28">
        <v>0</v>
      </c>
      <c r="E87" s="28">
        <v>413</v>
      </c>
      <c r="F87" s="40">
        <v>1638</v>
      </c>
      <c r="G87" s="40">
        <v>0</v>
      </c>
      <c r="H87" s="40">
        <v>1633</v>
      </c>
      <c r="I87" s="41">
        <v>1929</v>
      </c>
      <c r="J87" s="64"/>
      <c r="K87" s="64"/>
      <c r="L87" s="64"/>
      <c r="M87" s="64"/>
      <c r="N87" s="64"/>
      <c r="O87" s="64"/>
      <c r="P87" s="64"/>
    </row>
    <row r="88" spans="1:17" s="15" customFormat="1" ht="20.25" customHeight="1">
      <c r="A88" s="27" t="s">
        <v>90</v>
      </c>
      <c r="B88" s="28">
        <v>323</v>
      </c>
      <c r="C88" s="28">
        <v>420</v>
      </c>
      <c r="D88" s="28">
        <v>1</v>
      </c>
      <c r="E88" s="28">
        <v>46</v>
      </c>
      <c r="F88" s="40">
        <v>452</v>
      </c>
      <c r="G88" s="40">
        <v>0</v>
      </c>
      <c r="H88" s="40">
        <v>0</v>
      </c>
      <c r="I88" s="41">
        <v>338</v>
      </c>
      <c r="Q88" s="64"/>
    </row>
    <row r="89" spans="1:17" s="15" customFormat="1" ht="20.25" customHeight="1">
      <c r="A89" s="27" t="s">
        <v>107</v>
      </c>
      <c r="B89" s="28">
        <v>271</v>
      </c>
      <c r="C89" s="28">
        <v>301</v>
      </c>
      <c r="D89" s="28">
        <v>0</v>
      </c>
      <c r="E89" s="28">
        <v>36</v>
      </c>
      <c r="F89" s="40">
        <v>292</v>
      </c>
      <c r="G89" s="40">
        <v>0</v>
      </c>
      <c r="H89" s="40">
        <v>0</v>
      </c>
      <c r="I89" s="41">
        <v>316</v>
      </c>
      <c r="Q89" s="64"/>
    </row>
    <row r="90" spans="1:18" s="15" customFormat="1" ht="20.25" customHeight="1">
      <c r="A90" s="27" t="s">
        <v>62</v>
      </c>
      <c r="B90" s="28">
        <v>237</v>
      </c>
      <c r="C90" s="28">
        <v>294</v>
      </c>
      <c r="D90" s="28">
        <v>2</v>
      </c>
      <c r="E90" s="28">
        <v>62</v>
      </c>
      <c r="F90" s="40">
        <v>363</v>
      </c>
      <c r="G90" s="40">
        <v>0</v>
      </c>
      <c r="H90" s="40">
        <v>0</v>
      </c>
      <c r="I90" s="41">
        <v>232</v>
      </c>
      <c r="R90" s="64"/>
    </row>
    <row r="91" spans="1:20" s="15" customFormat="1" ht="20.25" customHeight="1">
      <c r="A91" s="27" t="s">
        <v>63</v>
      </c>
      <c r="B91" s="28">
        <v>196</v>
      </c>
      <c r="C91" s="28">
        <v>155</v>
      </c>
      <c r="D91" s="28">
        <v>16</v>
      </c>
      <c r="E91" s="28">
        <v>13</v>
      </c>
      <c r="F91" s="40">
        <v>150</v>
      </c>
      <c r="G91" s="40">
        <v>0</v>
      </c>
      <c r="H91" s="40">
        <v>24</v>
      </c>
      <c r="I91" s="41">
        <v>230</v>
      </c>
      <c r="S91" s="64"/>
      <c r="T91" s="64"/>
    </row>
    <row r="92" spans="1:28" s="15" customFormat="1" ht="20.25" customHeight="1">
      <c r="A92" s="27" t="s">
        <v>64</v>
      </c>
      <c r="B92" s="28">
        <v>325</v>
      </c>
      <c r="C92" s="28">
        <v>332</v>
      </c>
      <c r="D92" s="28">
        <v>0</v>
      </c>
      <c r="E92" s="28">
        <v>43</v>
      </c>
      <c r="F92" s="40">
        <v>323</v>
      </c>
      <c r="G92" s="40">
        <v>0</v>
      </c>
      <c r="H92" s="40">
        <v>0</v>
      </c>
      <c r="I92" s="41">
        <v>377</v>
      </c>
      <c r="Y92" s="64"/>
      <c r="Z92" s="64"/>
      <c r="AA92" s="64"/>
      <c r="AB92" s="64"/>
    </row>
    <row r="93" spans="1:28" s="64" customFormat="1" ht="20.25" customHeight="1">
      <c r="A93" s="27" t="s">
        <v>65</v>
      </c>
      <c r="B93" s="28">
        <v>110</v>
      </c>
      <c r="C93" s="28">
        <v>163</v>
      </c>
      <c r="D93" s="28">
        <v>1</v>
      </c>
      <c r="E93" s="28">
        <v>0</v>
      </c>
      <c r="F93" s="40">
        <v>86</v>
      </c>
      <c r="G93" s="40">
        <v>0</v>
      </c>
      <c r="H93" s="40">
        <v>0</v>
      </c>
      <c r="I93" s="41">
        <v>188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Y93" s="15"/>
      <c r="Z93" s="15"/>
      <c r="AA93" s="15"/>
      <c r="AB93" s="15"/>
    </row>
    <row r="94" spans="1:28" s="64" customFormat="1" ht="20.25" customHeight="1">
      <c r="A94" s="27" t="s">
        <v>108</v>
      </c>
      <c r="B94" s="28">
        <v>0</v>
      </c>
      <c r="C94" s="28">
        <v>15</v>
      </c>
      <c r="D94" s="28">
        <v>0</v>
      </c>
      <c r="E94" s="28">
        <v>3</v>
      </c>
      <c r="F94" s="40">
        <v>6</v>
      </c>
      <c r="G94" s="40">
        <v>0</v>
      </c>
      <c r="H94" s="40">
        <v>2</v>
      </c>
      <c r="I94" s="41">
        <v>12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Y94" s="15"/>
      <c r="Z94" s="15"/>
      <c r="AA94" s="15"/>
      <c r="AB94" s="15"/>
    </row>
    <row r="95" spans="1:9" s="15" customFormat="1" ht="20.25" customHeight="1">
      <c r="A95" s="31"/>
      <c r="B95" s="28"/>
      <c r="C95" s="28"/>
      <c r="D95" s="28"/>
      <c r="E95" s="28"/>
      <c r="F95" s="40"/>
      <c r="G95" s="40"/>
      <c r="H95" s="40"/>
      <c r="I95" s="45"/>
    </row>
    <row r="96" spans="1:9" s="15" customFormat="1" ht="20.25" customHeight="1">
      <c r="A96" s="26" t="s">
        <v>18</v>
      </c>
      <c r="B96" s="29">
        <v>1462</v>
      </c>
      <c r="C96" s="29">
        <v>1536</v>
      </c>
      <c r="D96" s="29">
        <v>5</v>
      </c>
      <c r="E96" s="29">
        <v>636</v>
      </c>
      <c r="F96" s="29">
        <v>1988</v>
      </c>
      <c r="G96" s="29">
        <v>0</v>
      </c>
      <c r="H96" s="29">
        <v>0</v>
      </c>
      <c r="I96" s="29">
        <v>1651</v>
      </c>
    </row>
    <row r="97" spans="1:9" s="15" customFormat="1" ht="20.25" customHeight="1">
      <c r="A97" s="27" t="s">
        <v>91</v>
      </c>
      <c r="B97" s="28">
        <v>992</v>
      </c>
      <c r="C97" s="28">
        <v>1155</v>
      </c>
      <c r="D97" s="28">
        <v>0</v>
      </c>
      <c r="E97" s="28">
        <v>623</v>
      </c>
      <c r="F97" s="40">
        <v>1791</v>
      </c>
      <c r="G97" s="40">
        <v>0</v>
      </c>
      <c r="H97" s="40">
        <v>0</v>
      </c>
      <c r="I97" s="41">
        <v>979</v>
      </c>
    </row>
    <row r="98" spans="1:16" s="15" customFormat="1" ht="20.25" customHeight="1">
      <c r="A98" s="27" t="s">
        <v>92</v>
      </c>
      <c r="B98" s="28">
        <v>470</v>
      </c>
      <c r="C98" s="28">
        <v>381</v>
      </c>
      <c r="D98" s="28">
        <v>5</v>
      </c>
      <c r="E98" s="28">
        <v>13</v>
      </c>
      <c r="F98" s="40">
        <v>197</v>
      </c>
      <c r="G98" s="40">
        <v>0</v>
      </c>
      <c r="H98" s="40">
        <v>0</v>
      </c>
      <c r="I98" s="41">
        <v>672</v>
      </c>
      <c r="J98" s="64"/>
      <c r="K98" s="64"/>
      <c r="L98" s="64"/>
      <c r="M98" s="64"/>
      <c r="N98" s="64"/>
      <c r="O98" s="64"/>
      <c r="P98" s="64"/>
    </row>
    <row r="99" spans="1:17" s="15" customFormat="1" ht="20.25" customHeight="1">
      <c r="A99" s="31"/>
      <c r="B99" s="28"/>
      <c r="C99" s="28"/>
      <c r="D99" s="28"/>
      <c r="E99" s="28"/>
      <c r="F99" s="40"/>
      <c r="G99" s="40"/>
      <c r="H99" s="40"/>
      <c r="I99" s="45"/>
      <c r="J99" s="64"/>
      <c r="K99" s="64"/>
      <c r="L99" s="64"/>
      <c r="M99" s="64"/>
      <c r="N99" s="64"/>
      <c r="O99" s="64"/>
      <c r="P99" s="64"/>
      <c r="Q99" s="64"/>
    </row>
    <row r="100" spans="1:18" s="15" customFormat="1" ht="20.25" customHeight="1">
      <c r="A100" s="26" t="s">
        <v>19</v>
      </c>
      <c r="B100" s="29">
        <v>1991</v>
      </c>
      <c r="C100" s="29">
        <v>2556</v>
      </c>
      <c r="D100" s="29">
        <v>30</v>
      </c>
      <c r="E100" s="29">
        <v>318</v>
      </c>
      <c r="F100" s="29">
        <v>2806</v>
      </c>
      <c r="G100" s="29">
        <v>0</v>
      </c>
      <c r="H100" s="29">
        <v>0</v>
      </c>
      <c r="I100" s="29">
        <v>2089</v>
      </c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20" s="15" customFormat="1" ht="20.25" customHeight="1">
      <c r="A101" s="27" t="s">
        <v>93</v>
      </c>
      <c r="B101" s="28">
        <v>831</v>
      </c>
      <c r="C101" s="28">
        <v>955</v>
      </c>
      <c r="D101" s="28">
        <v>18</v>
      </c>
      <c r="E101" s="28">
        <v>38</v>
      </c>
      <c r="F101" s="40">
        <v>1034</v>
      </c>
      <c r="G101" s="40">
        <v>0</v>
      </c>
      <c r="H101" s="40">
        <v>0</v>
      </c>
      <c r="I101" s="41">
        <v>808</v>
      </c>
      <c r="M101" s="64"/>
      <c r="N101" s="64"/>
      <c r="O101" s="64"/>
      <c r="R101" s="64"/>
      <c r="S101" s="64"/>
      <c r="T101" s="64"/>
    </row>
    <row r="102" spans="1:28" s="15" customFormat="1" ht="20.25" customHeight="1">
      <c r="A102" s="27" t="s">
        <v>94</v>
      </c>
      <c r="B102" s="28">
        <v>491</v>
      </c>
      <c r="C102" s="28">
        <v>792</v>
      </c>
      <c r="D102" s="28">
        <v>7</v>
      </c>
      <c r="E102" s="28">
        <v>94</v>
      </c>
      <c r="F102" s="40">
        <v>858</v>
      </c>
      <c r="G102" s="40">
        <v>0</v>
      </c>
      <c r="H102" s="40">
        <v>0</v>
      </c>
      <c r="I102" s="41">
        <v>526</v>
      </c>
      <c r="S102" s="64"/>
      <c r="T102" s="64"/>
      <c r="Y102" s="64"/>
      <c r="Z102" s="64"/>
      <c r="AA102" s="64"/>
      <c r="AB102" s="64"/>
    </row>
    <row r="103" spans="1:18" s="64" customFormat="1" ht="20.25" customHeight="1">
      <c r="A103" s="27" t="s">
        <v>95</v>
      </c>
      <c r="B103" s="28">
        <v>272</v>
      </c>
      <c r="C103" s="28">
        <v>323</v>
      </c>
      <c r="D103" s="28">
        <v>1</v>
      </c>
      <c r="E103" s="28">
        <v>0</v>
      </c>
      <c r="F103" s="40">
        <v>257</v>
      </c>
      <c r="G103" s="40">
        <v>0</v>
      </c>
      <c r="H103" s="40">
        <v>0</v>
      </c>
      <c r="I103" s="41">
        <v>339</v>
      </c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20" s="64" customFormat="1" ht="20.25" customHeight="1">
      <c r="A104" s="27" t="s">
        <v>66</v>
      </c>
      <c r="B104" s="28">
        <v>249</v>
      </c>
      <c r="C104" s="28">
        <v>417</v>
      </c>
      <c r="D104" s="28">
        <v>3</v>
      </c>
      <c r="E104" s="28">
        <v>186</v>
      </c>
      <c r="F104" s="40">
        <v>562</v>
      </c>
      <c r="G104" s="40">
        <v>0</v>
      </c>
      <c r="H104" s="40">
        <v>0</v>
      </c>
      <c r="I104" s="41">
        <v>293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s="64" customFormat="1" ht="20.25" customHeight="1">
      <c r="A105" s="27" t="s">
        <v>134</v>
      </c>
      <c r="B105" s="28">
        <v>148</v>
      </c>
      <c r="C105" s="28">
        <v>69</v>
      </c>
      <c r="D105" s="28">
        <v>1</v>
      </c>
      <c r="E105" s="28">
        <v>0</v>
      </c>
      <c r="F105" s="40">
        <v>95</v>
      </c>
      <c r="G105" s="40">
        <v>0</v>
      </c>
      <c r="H105" s="40">
        <v>0</v>
      </c>
      <c r="I105" s="41">
        <v>123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8" s="64" customFormat="1" ht="20.25" customHeight="1">
      <c r="A106" s="33"/>
      <c r="B106" s="28"/>
      <c r="C106" s="28"/>
      <c r="D106" s="28"/>
      <c r="E106" s="28"/>
      <c r="F106" s="40"/>
      <c r="G106" s="40"/>
      <c r="H106" s="40"/>
      <c r="I106" s="4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Y106" s="15"/>
      <c r="Z106" s="15"/>
      <c r="AA106" s="15"/>
      <c r="AB106" s="15"/>
    </row>
    <row r="107" spans="1:9" s="15" customFormat="1" ht="20.25" customHeight="1">
      <c r="A107" s="15" t="s">
        <v>20</v>
      </c>
      <c r="B107" s="29">
        <v>1989</v>
      </c>
      <c r="C107" s="29">
        <v>1832</v>
      </c>
      <c r="D107" s="29">
        <v>2</v>
      </c>
      <c r="E107" s="29">
        <v>91</v>
      </c>
      <c r="F107" s="29">
        <v>1977</v>
      </c>
      <c r="G107" s="29">
        <v>0</v>
      </c>
      <c r="H107" s="29">
        <v>3</v>
      </c>
      <c r="I107" s="29">
        <v>1937</v>
      </c>
    </row>
    <row r="108" spans="1:9" s="15" customFormat="1" ht="20.25" customHeight="1">
      <c r="A108" s="27" t="s">
        <v>96</v>
      </c>
      <c r="B108" s="28">
        <v>948</v>
      </c>
      <c r="C108" s="28">
        <v>780</v>
      </c>
      <c r="D108" s="28">
        <v>2</v>
      </c>
      <c r="E108" s="28">
        <v>81</v>
      </c>
      <c r="F108" s="40">
        <v>1032</v>
      </c>
      <c r="G108" s="40">
        <v>0</v>
      </c>
      <c r="H108" s="40">
        <v>0</v>
      </c>
      <c r="I108" s="41">
        <v>779</v>
      </c>
    </row>
    <row r="109" spans="1:9" s="15" customFormat="1" ht="20.25" customHeight="1">
      <c r="A109" s="27" t="s">
        <v>67</v>
      </c>
      <c r="B109" s="28">
        <v>424</v>
      </c>
      <c r="C109" s="28">
        <v>501</v>
      </c>
      <c r="D109" s="28">
        <v>0</v>
      </c>
      <c r="E109" s="28">
        <v>10</v>
      </c>
      <c r="F109" s="40">
        <v>468</v>
      </c>
      <c r="G109" s="40">
        <v>0</v>
      </c>
      <c r="H109" s="40">
        <v>3</v>
      </c>
      <c r="I109" s="41">
        <v>467</v>
      </c>
    </row>
    <row r="110" spans="1:9" s="15" customFormat="1" ht="20.25" customHeight="1">
      <c r="A110" s="27" t="s">
        <v>68</v>
      </c>
      <c r="B110" s="28">
        <v>617</v>
      </c>
      <c r="C110" s="28">
        <v>551</v>
      </c>
      <c r="D110" s="28">
        <v>0</v>
      </c>
      <c r="E110" s="28">
        <v>0</v>
      </c>
      <c r="F110" s="40">
        <v>477</v>
      </c>
      <c r="G110" s="40">
        <v>0</v>
      </c>
      <c r="H110" s="40">
        <v>0</v>
      </c>
      <c r="I110" s="41">
        <v>691</v>
      </c>
    </row>
    <row r="111" spans="1:9" s="15" customFormat="1" ht="20.25" customHeight="1">
      <c r="A111" s="31"/>
      <c r="B111" s="28"/>
      <c r="C111" s="28"/>
      <c r="D111" s="28"/>
      <c r="E111" s="28"/>
      <c r="F111" s="40"/>
      <c r="G111" s="40"/>
      <c r="H111" s="40"/>
      <c r="I111" s="45"/>
    </row>
    <row r="112" spans="1:9" s="15" customFormat="1" ht="20.25" customHeight="1">
      <c r="A112" s="15" t="s">
        <v>21</v>
      </c>
      <c r="B112" s="29">
        <v>2505</v>
      </c>
      <c r="C112" s="29">
        <v>2522</v>
      </c>
      <c r="D112" s="29">
        <v>25</v>
      </c>
      <c r="E112" s="29">
        <v>601</v>
      </c>
      <c r="F112" s="29">
        <v>2984</v>
      </c>
      <c r="G112" s="29">
        <v>0</v>
      </c>
      <c r="H112" s="29">
        <v>851</v>
      </c>
      <c r="I112" s="29">
        <v>2669</v>
      </c>
    </row>
    <row r="113" spans="1:9" s="15" customFormat="1" ht="20.25" customHeight="1">
      <c r="A113" s="27" t="s">
        <v>97</v>
      </c>
      <c r="B113" s="28">
        <v>1251</v>
      </c>
      <c r="C113" s="40">
        <v>1288</v>
      </c>
      <c r="D113" s="28">
        <v>18</v>
      </c>
      <c r="E113" s="28">
        <v>582</v>
      </c>
      <c r="F113" s="40">
        <v>1783</v>
      </c>
      <c r="G113" s="40">
        <v>0</v>
      </c>
      <c r="H113" s="40">
        <v>244</v>
      </c>
      <c r="I113" s="41">
        <v>1356</v>
      </c>
    </row>
    <row r="114" spans="1:16" s="15" customFormat="1" ht="20.25" customHeight="1">
      <c r="A114" s="27" t="s">
        <v>98</v>
      </c>
      <c r="B114" s="28">
        <v>843</v>
      </c>
      <c r="C114" s="40">
        <v>724</v>
      </c>
      <c r="D114" s="28">
        <v>2</v>
      </c>
      <c r="E114" s="28">
        <v>19</v>
      </c>
      <c r="F114" s="40">
        <v>765</v>
      </c>
      <c r="G114" s="40">
        <v>0</v>
      </c>
      <c r="H114" s="40">
        <v>189</v>
      </c>
      <c r="I114" s="41">
        <v>823</v>
      </c>
      <c r="P114" s="32"/>
    </row>
    <row r="115" spans="1:17" s="15" customFormat="1" ht="20.25" customHeight="1">
      <c r="A115" s="46" t="s">
        <v>69</v>
      </c>
      <c r="B115" s="48">
        <v>411</v>
      </c>
      <c r="C115" s="47">
        <v>510</v>
      </c>
      <c r="D115" s="48">
        <v>5</v>
      </c>
      <c r="E115" s="48">
        <v>0</v>
      </c>
      <c r="F115" s="47">
        <v>436</v>
      </c>
      <c r="G115" s="47">
        <v>0</v>
      </c>
      <c r="H115" s="47">
        <v>418</v>
      </c>
      <c r="I115" s="49">
        <v>490</v>
      </c>
      <c r="L115" s="32"/>
      <c r="M115" s="32"/>
      <c r="N115" s="32"/>
      <c r="O115" s="32"/>
      <c r="P115" s="32"/>
      <c r="Q115" s="32"/>
    </row>
    <row r="116" spans="1:16" s="15" customFormat="1" ht="20.25" customHeight="1">
      <c r="A116" s="32" t="s">
        <v>132</v>
      </c>
      <c r="B116" s="41"/>
      <c r="C116" s="41"/>
      <c r="D116" s="41"/>
      <c r="E116" s="41"/>
      <c r="F116" s="41"/>
      <c r="G116" s="41"/>
      <c r="H116" s="41"/>
      <c r="I116" s="63"/>
      <c r="L116" s="32"/>
      <c r="M116" s="32"/>
      <c r="N116" s="32"/>
      <c r="O116" s="32"/>
      <c r="P116" s="32"/>
    </row>
    <row r="117" spans="1:16" s="15" customFormat="1" ht="20.25" customHeight="1">
      <c r="A117" s="36" t="s">
        <v>1</v>
      </c>
      <c r="B117" s="41"/>
      <c r="C117" s="41"/>
      <c r="D117" s="41"/>
      <c r="E117" s="41"/>
      <c r="F117" s="41"/>
      <c r="G117" s="41"/>
      <c r="H117" s="41"/>
      <c r="I117" s="63"/>
      <c r="L117" s="32"/>
      <c r="M117" s="32"/>
      <c r="N117" s="32"/>
      <c r="O117" s="32"/>
      <c r="P117" s="32"/>
    </row>
    <row r="118" spans="2:17" s="15" customFormat="1" ht="20.25" customHeight="1" hidden="1">
      <c r="B118" s="41"/>
      <c r="C118" s="41"/>
      <c r="D118" s="41"/>
      <c r="E118" s="41"/>
      <c r="F118" s="41"/>
      <c r="G118" s="41"/>
      <c r="H118" s="41"/>
      <c r="I118" s="41"/>
      <c r="L118" s="32"/>
      <c r="M118" s="32"/>
      <c r="N118" s="32"/>
      <c r="O118" s="32"/>
      <c r="P118" s="32"/>
      <c r="Q118" s="32"/>
    </row>
    <row r="119" spans="2:17" s="15" customFormat="1" ht="20.25" customHeight="1" hidden="1">
      <c r="B119" s="41"/>
      <c r="C119" s="41"/>
      <c r="D119" s="41"/>
      <c r="E119" s="41"/>
      <c r="F119" s="41"/>
      <c r="G119" s="41"/>
      <c r="H119" s="41"/>
      <c r="I119" s="41"/>
      <c r="L119" s="32"/>
      <c r="M119" s="32"/>
      <c r="N119" s="32"/>
      <c r="O119" s="32"/>
      <c r="P119" s="32"/>
      <c r="Q119" s="32"/>
    </row>
    <row r="120" spans="1:17" s="15" customFormat="1" ht="20.25" customHeight="1" hidden="1">
      <c r="A120" s="31"/>
      <c r="B120" s="41"/>
      <c r="C120" s="41"/>
      <c r="D120" s="41"/>
      <c r="E120" s="41"/>
      <c r="F120" s="41"/>
      <c r="G120" s="41"/>
      <c r="H120" s="41"/>
      <c r="I120" s="41"/>
      <c r="L120" s="32"/>
      <c r="M120" s="32"/>
      <c r="N120" s="32"/>
      <c r="O120" s="32"/>
      <c r="P120" s="32"/>
      <c r="Q120" s="32"/>
    </row>
    <row r="121" spans="2:18" s="15" customFormat="1" ht="20.25" customHeight="1" hidden="1">
      <c r="B121" s="36"/>
      <c r="C121" s="36"/>
      <c r="D121" s="36"/>
      <c r="E121" s="36"/>
      <c r="F121" s="36"/>
      <c r="G121" s="36"/>
      <c r="H121" s="36"/>
      <c r="I121" s="36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15" customFormat="1" ht="20.25" customHeight="1" hidden="1">
      <c r="A122" s="36"/>
      <c r="B122" s="36"/>
      <c r="C122" s="36"/>
      <c r="D122" s="36"/>
      <c r="E122" s="36"/>
      <c r="F122" s="36"/>
      <c r="G122" s="36"/>
      <c r="H122" s="36"/>
      <c r="I122" s="36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20" s="15" customFormat="1" ht="20.25" customHeight="1" hidden="1">
      <c r="A123" s="36"/>
      <c r="B123" s="36"/>
      <c r="C123" s="36"/>
      <c r="D123" s="36"/>
      <c r="E123" s="36"/>
      <c r="F123" s="36"/>
      <c r="G123" s="36"/>
      <c r="H123" s="36"/>
      <c r="I123" s="36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s="15" customFormat="1" ht="20.25" customHeight="1" hidden="1">
      <c r="A124" s="36"/>
      <c r="B124" s="36"/>
      <c r="C124" s="36"/>
      <c r="D124" s="36"/>
      <c r="E124" s="36"/>
      <c r="F124" s="36"/>
      <c r="G124" s="36"/>
      <c r="H124" s="36"/>
      <c r="I124" s="36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8" s="15" customFormat="1" ht="20.25" customHeight="1" hidden="1">
      <c r="A125" s="36"/>
      <c r="B125" s="36"/>
      <c r="C125" s="36"/>
      <c r="D125" s="36"/>
      <c r="E125" s="36"/>
      <c r="F125" s="36"/>
      <c r="G125" s="36"/>
      <c r="H125" s="36"/>
      <c r="I125" s="36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Y125" s="32"/>
      <c r="Z125" s="32"/>
      <c r="AA125" s="32"/>
      <c r="AB125" s="32"/>
    </row>
    <row r="126" spans="1:9" ht="20.25" customHeight="1" hidden="1">
      <c r="A126" s="36"/>
      <c r="B126" s="36"/>
      <c r="C126" s="36"/>
      <c r="D126" s="36"/>
      <c r="E126" s="36"/>
      <c r="F126" s="36"/>
      <c r="G126" s="36"/>
      <c r="H126" s="36"/>
      <c r="I126" s="36"/>
    </row>
    <row r="127" ht="20.25" customHeight="1" hidden="1"/>
    <row r="128" ht="20.25" customHeight="1" hidden="1"/>
    <row r="129" ht="20.25" customHeight="1" hidden="1"/>
    <row r="130" ht="20.25" customHeight="1" hidden="1"/>
    <row r="131" ht="20.25" customHeight="1" hidden="1"/>
    <row r="132" ht="20.25" customHeight="1" hidden="1"/>
    <row r="133" ht="20.25" customHeight="1"/>
  </sheetData>
  <sheetProtection/>
  <mergeCells count="11">
    <mergeCell ref="A7:A8"/>
    <mergeCell ref="B7:B8"/>
    <mergeCell ref="A3:I3"/>
    <mergeCell ref="A4:I4"/>
    <mergeCell ref="D7:D8"/>
    <mergeCell ref="I7:I8"/>
    <mergeCell ref="E7:E8"/>
    <mergeCell ref="F7:F8"/>
    <mergeCell ref="G7:G8"/>
    <mergeCell ref="H7:H8"/>
    <mergeCell ref="C7:C8"/>
  </mergeCells>
  <printOptions/>
  <pageMargins left="0.24" right="0.36" top="1" bottom="1" header="0" footer="0"/>
  <pageSetup horizontalDpi="600" verticalDpi="600" orientation="portrait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8"/>
  <sheetViews>
    <sheetView view="pageBreakPreview" zoomScale="55" zoomScaleNormal="55" zoomScaleSheetLayoutView="55" zoomScalePageLayoutView="0" workbookViewId="0" topLeftCell="A1">
      <selection activeCell="A1" sqref="A1"/>
    </sheetView>
  </sheetViews>
  <sheetFormatPr defaultColWidth="11.421875" defaultRowHeight="20.25" customHeight="1"/>
  <cols>
    <col min="1" max="1" width="93.57421875" style="1" customWidth="1"/>
    <col min="2" max="3" width="20.8515625" style="1" bestFit="1" customWidth="1"/>
    <col min="4" max="4" width="23.7109375" style="1" customWidth="1"/>
    <col min="5" max="5" width="24.421875" style="1" customWidth="1"/>
    <col min="6" max="6" width="23.421875" style="1" customWidth="1"/>
    <col min="7" max="9" width="20.8515625" style="1" bestFit="1" customWidth="1"/>
    <col min="10" max="47" width="11.421875" style="1" customWidth="1"/>
    <col min="48" max="49" width="3.28125" style="1" bestFit="1" customWidth="1"/>
    <col min="50" max="16384" width="11.421875" style="1" customWidth="1"/>
  </cols>
  <sheetData>
    <row r="1" spans="1:9" ht="20.25">
      <c r="A1" s="13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20.25" customHeight="1">
      <c r="A2" s="15"/>
      <c r="B2" s="16"/>
      <c r="C2" s="16"/>
      <c r="D2" s="16"/>
      <c r="E2" s="16"/>
      <c r="F2" s="16"/>
      <c r="G2" s="16"/>
      <c r="H2" s="16"/>
      <c r="I2" s="16"/>
    </row>
    <row r="3" spans="1:9" ht="20.25" customHeight="1">
      <c r="A3" s="75" t="s">
        <v>110</v>
      </c>
      <c r="B3" s="75"/>
      <c r="C3" s="75"/>
      <c r="D3" s="75"/>
      <c r="E3" s="75"/>
      <c r="F3" s="75"/>
      <c r="G3" s="75"/>
      <c r="H3" s="75"/>
      <c r="I3" s="75"/>
    </row>
    <row r="4" spans="1:9" ht="20.25" customHeight="1">
      <c r="A4" s="75" t="s">
        <v>135</v>
      </c>
      <c r="B4" s="75"/>
      <c r="C4" s="75"/>
      <c r="D4" s="75"/>
      <c r="E4" s="75"/>
      <c r="F4" s="75"/>
      <c r="G4" s="75"/>
      <c r="H4" s="75"/>
      <c r="I4" s="75"/>
    </row>
    <row r="5" spans="1:9" ht="20.25">
      <c r="A5" s="17" t="s">
        <v>111</v>
      </c>
      <c r="B5" s="17"/>
      <c r="C5" s="17"/>
      <c r="D5" s="17"/>
      <c r="E5" s="17"/>
      <c r="F5" s="17"/>
      <c r="G5" s="17"/>
      <c r="H5" s="17"/>
      <c r="I5" s="17"/>
    </row>
    <row r="6" spans="1:9" ht="20.2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20.25" customHeight="1">
      <c r="A7" s="79" t="s">
        <v>113</v>
      </c>
      <c r="B7" s="19" t="s">
        <v>139</v>
      </c>
      <c r="C7" s="73" t="s">
        <v>114</v>
      </c>
      <c r="D7" s="73" t="s">
        <v>115</v>
      </c>
      <c r="E7" s="73" t="s">
        <v>116</v>
      </c>
      <c r="F7" s="73" t="s">
        <v>117</v>
      </c>
      <c r="G7" s="73" t="s">
        <v>136</v>
      </c>
      <c r="H7" s="73" t="s">
        <v>137</v>
      </c>
      <c r="I7" s="20" t="s">
        <v>138</v>
      </c>
    </row>
    <row r="8" spans="1:47" ht="20.25" customHeight="1">
      <c r="A8" s="81"/>
      <c r="B8" s="66">
        <v>41640</v>
      </c>
      <c r="C8" s="74"/>
      <c r="D8" s="74"/>
      <c r="E8" s="74"/>
      <c r="F8" s="74"/>
      <c r="G8" s="74"/>
      <c r="H8" s="74"/>
      <c r="I8" s="67">
        <v>42004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20.25" customHeight="1">
      <c r="A9" s="21"/>
      <c r="B9" s="52"/>
      <c r="C9" s="52"/>
      <c r="D9" s="52"/>
      <c r="E9" s="52"/>
      <c r="F9" s="52"/>
      <c r="G9" s="52"/>
      <c r="H9" s="52"/>
      <c r="I9" s="6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20.25" customHeight="1">
      <c r="A10" s="20" t="s">
        <v>2</v>
      </c>
      <c r="B10" s="29">
        <f aca="true" t="shared" si="0" ref="B10:I10">B12+B28+B47+B55+B63+B77+B93</f>
        <v>44446</v>
      </c>
      <c r="C10" s="29">
        <f t="shared" si="0"/>
        <v>47957</v>
      </c>
      <c r="D10" s="29">
        <f t="shared" si="0"/>
        <v>410</v>
      </c>
      <c r="E10" s="29">
        <f t="shared" si="0"/>
        <v>12699</v>
      </c>
      <c r="F10" s="29">
        <f t="shared" si="0"/>
        <v>57291</v>
      </c>
      <c r="G10" s="29">
        <f t="shared" si="0"/>
        <v>13</v>
      </c>
      <c r="H10" s="29">
        <f t="shared" si="0"/>
        <v>11157</v>
      </c>
      <c r="I10" s="29">
        <f t="shared" si="0"/>
        <v>48221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0.25" customHeight="1">
      <c r="A11" s="24"/>
      <c r="B11" s="25"/>
      <c r="C11" s="14"/>
      <c r="D11" s="58"/>
      <c r="E11" s="25"/>
      <c r="F11" s="25"/>
      <c r="G11" s="25"/>
      <c r="H11" s="25"/>
      <c r="I11" s="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20.25" customHeight="1">
      <c r="A12" s="26" t="s">
        <v>22</v>
      </c>
      <c r="B12" s="22">
        <f aca="true" t="shared" si="1" ref="B12:I12">SUM(B13:B26)</f>
        <v>14255</v>
      </c>
      <c r="C12" s="22">
        <f t="shared" si="1"/>
        <v>14847</v>
      </c>
      <c r="D12" s="22">
        <f t="shared" si="1"/>
        <v>145</v>
      </c>
      <c r="E12" s="22">
        <f t="shared" si="1"/>
        <v>5922</v>
      </c>
      <c r="F12" s="22">
        <f t="shared" si="1"/>
        <v>19285</v>
      </c>
      <c r="G12" s="22">
        <f t="shared" si="1"/>
        <v>13</v>
      </c>
      <c r="H12" s="22">
        <f t="shared" si="1"/>
        <v>2239</v>
      </c>
      <c r="I12" s="23">
        <f t="shared" si="1"/>
        <v>15884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2" customFormat="1" ht="20.25" customHeight="1">
      <c r="A13" s="27" t="s">
        <v>71</v>
      </c>
      <c r="B13" s="28">
        <f>'C1'!B13</f>
        <v>1017</v>
      </c>
      <c r="C13" s="28">
        <f>'C1'!C13</f>
        <v>1360</v>
      </c>
      <c r="D13" s="28">
        <f>'C1'!D13</f>
        <v>15</v>
      </c>
      <c r="E13" s="28">
        <f>'C1'!E13</f>
        <v>920</v>
      </c>
      <c r="F13" s="28">
        <f>'C1'!F13</f>
        <v>2154</v>
      </c>
      <c r="G13" s="28">
        <f>'C1'!G13</f>
        <v>0</v>
      </c>
      <c r="H13" s="28">
        <f>'C1'!H13</f>
        <v>0</v>
      </c>
      <c r="I13" s="28">
        <f>'C1'!I13</f>
        <v>1158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s="2" customFormat="1" ht="20.25" customHeight="1">
      <c r="A14" s="27" t="s">
        <v>144</v>
      </c>
      <c r="B14" s="28">
        <f>'C1'!B14</f>
        <v>480</v>
      </c>
      <c r="C14" s="28">
        <f>'C1'!C14</f>
        <v>499</v>
      </c>
      <c r="D14" s="28">
        <f>'C1'!D14</f>
        <v>0</v>
      </c>
      <c r="E14" s="28">
        <f>'C1'!E14</f>
        <v>0</v>
      </c>
      <c r="F14" s="28">
        <f>'C1'!F14</f>
        <v>500</v>
      </c>
      <c r="G14" s="28">
        <f>'C1'!G14</f>
        <v>0</v>
      </c>
      <c r="H14" s="28">
        <f>'C1'!H14</f>
        <v>452</v>
      </c>
      <c r="I14" s="28">
        <f>'C1'!I14</f>
        <v>479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s="2" customFormat="1" ht="20.25" customHeight="1">
      <c r="A15" s="27" t="s">
        <v>72</v>
      </c>
      <c r="B15" s="28">
        <f>'C1'!B15</f>
        <v>621</v>
      </c>
      <c r="C15" s="28">
        <f>'C1'!C15</f>
        <v>526</v>
      </c>
      <c r="D15" s="28">
        <f>'C1'!D15</f>
        <v>12</v>
      </c>
      <c r="E15" s="28">
        <f>'C1'!E15</f>
        <v>40</v>
      </c>
      <c r="F15" s="28">
        <f>'C1'!F15</f>
        <v>337</v>
      </c>
      <c r="G15" s="28">
        <f>'C1'!G15</f>
        <v>0</v>
      </c>
      <c r="H15" s="28">
        <f>'C1'!H15</f>
        <v>516</v>
      </c>
      <c r="I15" s="28">
        <f>'C1'!I15</f>
        <v>862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s="2" customFormat="1" ht="20.25" customHeight="1">
      <c r="A16" s="27" t="s">
        <v>74</v>
      </c>
      <c r="B16" s="28">
        <f>'C1'!B16</f>
        <v>932</v>
      </c>
      <c r="C16" s="28">
        <f>'C1'!C16</f>
        <v>925</v>
      </c>
      <c r="D16" s="28">
        <f>'C1'!D16</f>
        <v>10</v>
      </c>
      <c r="E16" s="28">
        <f>'C1'!E16</f>
        <v>205</v>
      </c>
      <c r="F16" s="28">
        <f>'C1'!F16</f>
        <v>1172</v>
      </c>
      <c r="G16" s="28">
        <f>'C1'!G16</f>
        <v>0</v>
      </c>
      <c r="H16" s="28">
        <f>'C1'!H16</f>
        <v>0</v>
      </c>
      <c r="I16" s="28">
        <f>'C1'!I16</f>
        <v>900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s="2" customFormat="1" ht="20.25" customHeight="1">
      <c r="A17" s="27" t="s">
        <v>31</v>
      </c>
      <c r="B17" s="28">
        <f>'C1'!B17</f>
        <v>88</v>
      </c>
      <c r="C17" s="28">
        <f>'C1'!C17</f>
        <v>85</v>
      </c>
      <c r="D17" s="28">
        <f>'C1'!D17</f>
        <v>1</v>
      </c>
      <c r="E17" s="28">
        <f>'C1'!E17</f>
        <v>26</v>
      </c>
      <c r="F17" s="28">
        <f>'C1'!F17</f>
        <v>120</v>
      </c>
      <c r="G17" s="28">
        <f>'C1'!G17</f>
        <v>0</v>
      </c>
      <c r="H17" s="28">
        <f>'C1'!H17</f>
        <v>0</v>
      </c>
      <c r="I17" s="28">
        <f>'C1'!I17</f>
        <v>80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s="2" customFormat="1" ht="20.25" customHeight="1">
      <c r="A18" s="27" t="s">
        <v>32</v>
      </c>
      <c r="B18" s="28">
        <f>'C1'!B18</f>
        <v>35</v>
      </c>
      <c r="C18" s="28">
        <f>'C1'!C18</f>
        <v>59</v>
      </c>
      <c r="D18" s="28">
        <f>'C1'!D18</f>
        <v>2</v>
      </c>
      <c r="E18" s="28">
        <f>'C1'!E18</f>
        <v>0</v>
      </c>
      <c r="F18" s="28">
        <f>'C1'!F18</f>
        <v>59</v>
      </c>
      <c r="G18" s="28">
        <f>'C1'!G18</f>
        <v>0</v>
      </c>
      <c r="H18" s="28">
        <f>'C1'!H18</f>
        <v>0</v>
      </c>
      <c r="I18" s="28">
        <f>'C1'!I18</f>
        <v>37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2" customFormat="1" ht="20.25" customHeight="1">
      <c r="A19" s="27" t="s">
        <v>33</v>
      </c>
      <c r="B19" s="28">
        <f>'C1'!B19</f>
        <v>522</v>
      </c>
      <c r="C19" s="28">
        <f>'C1'!C19</f>
        <v>406</v>
      </c>
      <c r="D19" s="28">
        <f>'C1'!D19</f>
        <v>2</v>
      </c>
      <c r="E19" s="28">
        <f>'C1'!E19</f>
        <v>31</v>
      </c>
      <c r="F19" s="28">
        <f>'C1'!F19</f>
        <v>384</v>
      </c>
      <c r="G19" s="28">
        <f>'C1'!G19</f>
        <v>13</v>
      </c>
      <c r="H19" s="28">
        <f>'C1'!H19</f>
        <v>86</v>
      </c>
      <c r="I19" s="28">
        <f>'C1'!I19</f>
        <v>577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s="2" customFormat="1" ht="20.25" customHeight="1">
      <c r="A20" s="27" t="s">
        <v>75</v>
      </c>
      <c r="B20" s="28">
        <f>'C1'!B22</f>
        <v>4286</v>
      </c>
      <c r="C20" s="28">
        <f>'C1'!C22</f>
        <v>4869</v>
      </c>
      <c r="D20" s="28">
        <f>'C1'!D22</f>
        <v>11</v>
      </c>
      <c r="E20" s="28">
        <f>'C1'!E22</f>
        <v>2133</v>
      </c>
      <c r="F20" s="28">
        <f>'C1'!F22</f>
        <v>5697</v>
      </c>
      <c r="G20" s="28">
        <f>'C1'!G22</f>
        <v>0</v>
      </c>
      <c r="H20" s="28">
        <f>'C1'!H22</f>
        <v>598</v>
      </c>
      <c r="I20" s="28">
        <f>'C1'!I22</f>
        <v>5602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s="2" customFormat="1" ht="20.25" customHeight="1">
      <c r="A21" s="27" t="s">
        <v>105</v>
      </c>
      <c r="B21" s="28">
        <f>'C1'!B25</f>
        <v>1996</v>
      </c>
      <c r="C21" s="28">
        <f>'C1'!C25</f>
        <v>2068</v>
      </c>
      <c r="D21" s="28">
        <f>'C1'!D25</f>
        <v>2</v>
      </c>
      <c r="E21" s="28">
        <f>'C1'!E25</f>
        <v>594</v>
      </c>
      <c r="F21" s="28">
        <f>'C1'!F25</f>
        <v>2635</v>
      </c>
      <c r="G21" s="28">
        <f>'C1'!G25</f>
        <v>0</v>
      </c>
      <c r="H21" s="28">
        <f>'C1'!H25</f>
        <v>56</v>
      </c>
      <c r="I21" s="28">
        <f>'C1'!I25</f>
        <v>2025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s="2" customFormat="1" ht="20.25" customHeight="1">
      <c r="A22" s="27" t="s">
        <v>76</v>
      </c>
      <c r="B22" s="28">
        <f>'C1'!B26</f>
        <v>1532</v>
      </c>
      <c r="C22" s="28">
        <f>'C1'!C26</f>
        <v>1828</v>
      </c>
      <c r="D22" s="28">
        <f>'C1'!D26</f>
        <v>0</v>
      </c>
      <c r="E22" s="28">
        <f>'C1'!E26</f>
        <v>909</v>
      </c>
      <c r="F22" s="28">
        <f>'C1'!F26</f>
        <v>2778</v>
      </c>
      <c r="G22" s="28">
        <f>'C1'!G26</f>
        <v>0</v>
      </c>
      <c r="H22" s="28">
        <f>'C1'!H26</f>
        <v>155</v>
      </c>
      <c r="I22" s="28">
        <f>'C1'!I26</f>
        <v>1491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s="2" customFormat="1" ht="20.25" customHeight="1">
      <c r="A23" s="27" t="s">
        <v>34</v>
      </c>
      <c r="B23" s="28">
        <f>'C1'!B27</f>
        <v>1440</v>
      </c>
      <c r="C23" s="28">
        <f>'C1'!C27</f>
        <v>821</v>
      </c>
      <c r="D23" s="28">
        <f>'C1'!D27</f>
        <v>49</v>
      </c>
      <c r="E23" s="28">
        <f>'C1'!E27</f>
        <v>382</v>
      </c>
      <c r="F23" s="28">
        <f>'C1'!F27</f>
        <v>1305</v>
      </c>
      <c r="G23" s="28">
        <f>'C1'!G27</f>
        <v>0</v>
      </c>
      <c r="H23" s="28">
        <f>'C1'!H27</f>
        <v>0</v>
      </c>
      <c r="I23" s="28">
        <f>'C1'!I27</f>
        <v>1387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2" customFormat="1" ht="20.25" customHeight="1">
      <c r="A24" s="27" t="s">
        <v>35</v>
      </c>
      <c r="B24" s="28">
        <f>'C1'!B28</f>
        <v>152</v>
      </c>
      <c r="C24" s="28">
        <f>'C1'!C28</f>
        <v>97</v>
      </c>
      <c r="D24" s="28">
        <f>'C1'!D28</f>
        <v>40</v>
      </c>
      <c r="E24" s="28">
        <f>'C1'!E28</f>
        <v>59</v>
      </c>
      <c r="F24" s="28">
        <f>'C1'!F28</f>
        <v>180</v>
      </c>
      <c r="G24" s="28">
        <f>'C1'!G28</f>
        <v>0</v>
      </c>
      <c r="H24" s="28">
        <f>'C1'!H28</f>
        <v>265</v>
      </c>
      <c r="I24" s="28">
        <f>'C1'!I28</f>
        <v>168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s="2" customFormat="1" ht="20.25" customHeight="1">
      <c r="A25" s="27" t="s">
        <v>91</v>
      </c>
      <c r="B25" s="28">
        <f>'C1'!B97</f>
        <v>992</v>
      </c>
      <c r="C25" s="28">
        <f>'C1'!C97</f>
        <v>1155</v>
      </c>
      <c r="D25" s="28">
        <f>'C1'!D97</f>
        <v>0</v>
      </c>
      <c r="E25" s="28">
        <f>'C1'!E97</f>
        <v>623</v>
      </c>
      <c r="F25" s="28">
        <f>'C1'!F97</f>
        <v>1791</v>
      </c>
      <c r="G25" s="28">
        <f>'C1'!G97</f>
        <v>0</v>
      </c>
      <c r="H25" s="28">
        <f>'C1'!H97</f>
        <v>0</v>
      </c>
      <c r="I25" s="28">
        <f>'C1'!I97</f>
        <v>979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4"/>
      <c r="W25" s="4"/>
      <c r="X25" s="4"/>
      <c r="Y25" s="4"/>
      <c r="Z25" s="4"/>
      <c r="AA25" s="4"/>
      <c r="AB25" s="4"/>
      <c r="AC25" s="4"/>
      <c r="AD25" s="12"/>
      <c r="AE25" s="12"/>
      <c r="AF25" s="12"/>
      <c r="AG25" s="12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s="2" customFormat="1" ht="20.25" customHeight="1">
      <c r="A26" s="27" t="s">
        <v>46</v>
      </c>
      <c r="B26" s="28">
        <f>'C1'!B57</f>
        <v>162</v>
      </c>
      <c r="C26" s="28">
        <f>'C1'!C57</f>
        <v>149</v>
      </c>
      <c r="D26" s="28">
        <f>'C1'!D57</f>
        <v>1</v>
      </c>
      <c r="E26" s="28">
        <f>'C1'!E57</f>
        <v>0</v>
      </c>
      <c r="F26" s="28">
        <f>'C1'!F57</f>
        <v>173</v>
      </c>
      <c r="G26" s="28">
        <f>'C1'!G57</f>
        <v>0</v>
      </c>
      <c r="H26" s="28">
        <f>'C1'!H57</f>
        <v>111</v>
      </c>
      <c r="I26" s="28">
        <f>'C1'!I57</f>
        <v>139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4"/>
      <c r="W26" s="4"/>
      <c r="X26" s="4"/>
      <c r="Y26" s="4"/>
      <c r="Z26" s="4"/>
      <c r="AA26" s="4"/>
      <c r="AB26" s="4"/>
      <c r="AC26" s="4"/>
      <c r="AD26" s="12"/>
      <c r="AE26" s="12"/>
      <c r="AF26" s="12"/>
      <c r="AG26" s="12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s="7" customFormat="1" ht="20.25" customHeight="1">
      <c r="A27" s="27"/>
      <c r="B27" s="28"/>
      <c r="C27" s="28"/>
      <c r="D27" s="28"/>
      <c r="E27" s="28"/>
      <c r="F27" s="28"/>
      <c r="G27" s="28"/>
      <c r="H27" s="28"/>
      <c r="I27" s="2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7" customFormat="1" ht="20.25" customHeight="1">
      <c r="A28" s="26" t="s">
        <v>23</v>
      </c>
      <c r="B28" s="29">
        <f aca="true" t="shared" si="2" ref="B28:I28">SUM(B29:B45)</f>
        <v>7440</v>
      </c>
      <c r="C28" s="29">
        <f t="shared" si="2"/>
        <v>9097</v>
      </c>
      <c r="D28" s="29">
        <f t="shared" si="2"/>
        <v>84</v>
      </c>
      <c r="E28" s="29">
        <f t="shared" si="2"/>
        <v>2466</v>
      </c>
      <c r="F28" s="29">
        <f t="shared" si="2"/>
        <v>10899</v>
      </c>
      <c r="G28" s="29">
        <f t="shared" si="2"/>
        <v>0</v>
      </c>
      <c r="H28" s="29">
        <f t="shared" si="2"/>
        <v>5254</v>
      </c>
      <c r="I28" s="29">
        <f t="shared" si="2"/>
        <v>8188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7" customFormat="1" ht="20.25" customHeight="1">
      <c r="A29" s="30" t="s">
        <v>77</v>
      </c>
      <c r="B29" s="28">
        <f>'C1'!B31</f>
        <v>2788</v>
      </c>
      <c r="C29" s="28">
        <f>'C1'!C31</f>
        <v>3448</v>
      </c>
      <c r="D29" s="28">
        <f>'C1'!D31</f>
        <v>2</v>
      </c>
      <c r="E29" s="28">
        <f>'C1'!E31</f>
        <v>833</v>
      </c>
      <c r="F29" s="28">
        <f>'C1'!F31</f>
        <v>4031</v>
      </c>
      <c r="G29" s="28">
        <f>'C1'!G31</f>
        <v>0</v>
      </c>
      <c r="H29" s="28">
        <f>'C1'!H31</f>
        <v>4251</v>
      </c>
      <c r="I29" s="28">
        <f>'C1'!I31</f>
        <v>3040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2"/>
      <c r="W29" s="12"/>
      <c r="X29" s="12"/>
      <c r="Y29" s="12"/>
      <c r="Z29" s="12"/>
      <c r="AA29" s="12"/>
      <c r="AB29" s="12"/>
      <c r="AC29" s="12"/>
      <c r="AD29" s="4"/>
      <c r="AE29" s="4"/>
      <c r="AF29" s="4"/>
      <c r="AG29" s="4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2" customFormat="1" ht="20.25" customHeight="1">
      <c r="A30" s="27" t="s">
        <v>36</v>
      </c>
      <c r="B30" s="28">
        <f>'C1'!B32</f>
        <v>239</v>
      </c>
      <c r="C30" s="28">
        <f>'C1'!C32</f>
        <v>290</v>
      </c>
      <c r="D30" s="28">
        <f>'C1'!D32</f>
        <v>0</v>
      </c>
      <c r="E30" s="28">
        <f>'C1'!E32</f>
        <v>10</v>
      </c>
      <c r="F30" s="28">
        <f>'C1'!F32</f>
        <v>277</v>
      </c>
      <c r="G30" s="28">
        <f>'C1'!G32</f>
        <v>0</v>
      </c>
      <c r="H30" s="28">
        <f>'C1'!H32</f>
        <v>3</v>
      </c>
      <c r="I30" s="28">
        <f>'C1'!I32</f>
        <v>262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s="2" customFormat="1" ht="20.25" customHeight="1">
      <c r="A31" s="27" t="s">
        <v>37</v>
      </c>
      <c r="B31" s="28">
        <f>'C1'!B33</f>
        <v>163</v>
      </c>
      <c r="C31" s="28">
        <f>'C1'!C33</f>
        <v>239</v>
      </c>
      <c r="D31" s="28">
        <f>'C1'!D33</f>
        <v>0</v>
      </c>
      <c r="E31" s="28">
        <f>'C1'!E33</f>
        <v>13</v>
      </c>
      <c r="F31" s="28">
        <f>'C1'!F33</f>
        <v>206</v>
      </c>
      <c r="G31" s="28">
        <f>'C1'!G33</f>
        <v>0</v>
      </c>
      <c r="H31" s="28">
        <f>'C1'!H33</f>
        <v>0</v>
      </c>
      <c r="I31" s="28">
        <f>'C1'!I33</f>
        <v>209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s="2" customFormat="1" ht="20.25" customHeight="1">
      <c r="A32" s="27" t="s">
        <v>38</v>
      </c>
      <c r="B32" s="28">
        <f>'C1'!B34</f>
        <v>39</v>
      </c>
      <c r="C32" s="28">
        <f>'C1'!C34</f>
        <v>61</v>
      </c>
      <c r="D32" s="28">
        <f>'C1'!D34</f>
        <v>14</v>
      </c>
      <c r="E32" s="28">
        <f>'C1'!E34</f>
        <v>6</v>
      </c>
      <c r="F32" s="28">
        <f>'C1'!F34</f>
        <v>75</v>
      </c>
      <c r="G32" s="28">
        <f>'C1'!G34</f>
        <v>0</v>
      </c>
      <c r="H32" s="28">
        <f>'C1'!H34</f>
        <v>67</v>
      </c>
      <c r="I32" s="28">
        <f>'C1'!I34</f>
        <v>45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s="2" customFormat="1" ht="20.25" customHeight="1">
      <c r="A33" s="27" t="s">
        <v>39</v>
      </c>
      <c r="B33" s="28">
        <f>'C1'!B35</f>
        <v>180</v>
      </c>
      <c r="C33" s="28">
        <f>'C1'!C35</f>
        <v>213</v>
      </c>
      <c r="D33" s="28">
        <f>'C1'!D35</f>
        <v>1</v>
      </c>
      <c r="E33" s="28">
        <f>'C1'!E35</f>
        <v>0</v>
      </c>
      <c r="F33" s="28">
        <f>'C1'!F35</f>
        <v>192</v>
      </c>
      <c r="G33" s="28">
        <f>'C1'!G35</f>
        <v>0</v>
      </c>
      <c r="H33" s="28">
        <f>'C1'!H35</f>
        <v>493</v>
      </c>
      <c r="I33" s="28">
        <f>'C1'!I35</f>
        <v>202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2" customFormat="1" ht="20.25" customHeight="1">
      <c r="A34" s="27" t="s">
        <v>78</v>
      </c>
      <c r="B34" s="28">
        <f>'C1'!B38</f>
        <v>909</v>
      </c>
      <c r="C34" s="28">
        <f>'C1'!C38</f>
        <v>1114</v>
      </c>
      <c r="D34" s="28">
        <f>'C1'!D38</f>
        <v>8</v>
      </c>
      <c r="E34" s="28">
        <f>'C1'!E38</f>
        <v>960</v>
      </c>
      <c r="F34" s="28">
        <f>'C1'!F38</f>
        <v>2001</v>
      </c>
      <c r="G34" s="28">
        <f>'C1'!G38</f>
        <v>0</v>
      </c>
      <c r="H34" s="28">
        <f>'C1'!H38</f>
        <v>0</v>
      </c>
      <c r="I34" s="28">
        <f>'C1'!I38</f>
        <v>990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s="2" customFormat="1" ht="18.75" customHeight="1">
      <c r="A35" s="27" t="s">
        <v>40</v>
      </c>
      <c r="B35" s="28">
        <f>'C1'!B39</f>
        <v>376</v>
      </c>
      <c r="C35" s="28">
        <f>'C1'!C39</f>
        <v>256</v>
      </c>
      <c r="D35" s="28">
        <f>'C1'!D39</f>
        <v>2</v>
      </c>
      <c r="E35" s="28">
        <f>'C1'!E39</f>
        <v>157</v>
      </c>
      <c r="F35" s="28">
        <f>'C1'!F39</f>
        <v>561</v>
      </c>
      <c r="G35" s="28">
        <f>'C1'!G39</f>
        <v>0</v>
      </c>
      <c r="H35" s="28">
        <f>'C1'!H39</f>
        <v>7</v>
      </c>
      <c r="I35" s="28">
        <f>'C1'!I39</f>
        <v>230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s="2" customFormat="1" ht="20.25" customHeight="1">
      <c r="A36" s="27" t="s">
        <v>99</v>
      </c>
      <c r="B36" s="28">
        <f>'C1'!B40</f>
        <v>161</v>
      </c>
      <c r="C36" s="28">
        <f>'C1'!C40</f>
        <v>195</v>
      </c>
      <c r="D36" s="28">
        <f>'C1'!D40</f>
        <v>17</v>
      </c>
      <c r="E36" s="28">
        <f>'C1'!E40</f>
        <v>40</v>
      </c>
      <c r="F36" s="28">
        <f>'C1'!F40</f>
        <v>170</v>
      </c>
      <c r="G36" s="28">
        <f>'C1'!G40</f>
        <v>0</v>
      </c>
      <c r="H36" s="28">
        <f>'C1'!H40</f>
        <v>0</v>
      </c>
      <c r="I36" s="28">
        <f>'C1'!I40</f>
        <v>243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s="2" customFormat="1" ht="20.25">
      <c r="A37" s="27" t="s">
        <v>41</v>
      </c>
      <c r="B37" s="28">
        <f>'C1'!B41</f>
        <v>168</v>
      </c>
      <c r="C37" s="28">
        <f>'C1'!C41</f>
        <v>201</v>
      </c>
      <c r="D37" s="28">
        <f>'C1'!D41</f>
        <v>1</v>
      </c>
      <c r="E37" s="28">
        <f>'C1'!E41</f>
        <v>76</v>
      </c>
      <c r="F37" s="28">
        <f>'C1'!F41</f>
        <v>308</v>
      </c>
      <c r="G37" s="28">
        <f>'C1'!G41</f>
        <v>0</v>
      </c>
      <c r="H37" s="28">
        <f>'C1'!H41</f>
        <v>0</v>
      </c>
      <c r="I37" s="28">
        <f>'C1'!I41</f>
        <v>138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9" s="2" customFormat="1" ht="20.25">
      <c r="A38" s="27" t="s">
        <v>42</v>
      </c>
      <c r="B38" s="28">
        <f>'C1'!B42</f>
        <v>425</v>
      </c>
      <c r="C38" s="28">
        <f>'C1'!C42</f>
        <v>319</v>
      </c>
      <c r="D38" s="28">
        <f>'C1'!D42</f>
        <v>2</v>
      </c>
      <c r="E38" s="28">
        <f>'C1'!E42</f>
        <v>90</v>
      </c>
      <c r="F38" s="28">
        <f>'C1'!F42</f>
        <v>363</v>
      </c>
      <c r="G38" s="28">
        <f>'C1'!G42</f>
        <v>0</v>
      </c>
      <c r="H38" s="28">
        <f>'C1'!H42</f>
        <v>0</v>
      </c>
      <c r="I38" s="28">
        <f>'C1'!I42</f>
        <v>473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">
        <f>SUM(AV40:AV45)</f>
        <v>0</v>
      </c>
      <c r="AW38" s="2">
        <f>SUM(AW40:AW45)</f>
        <v>0</v>
      </c>
    </row>
    <row r="39" spans="1:47" s="2" customFormat="1" ht="20.25">
      <c r="A39" s="30" t="s">
        <v>109</v>
      </c>
      <c r="B39" s="28">
        <f>'C1'!B43</f>
        <v>0</v>
      </c>
      <c r="C39" s="28">
        <f>'C1'!C43</f>
        <v>258</v>
      </c>
      <c r="D39" s="28">
        <f>'C1'!D43</f>
        <v>3</v>
      </c>
      <c r="E39" s="28">
        <f>'C1'!E43</f>
        <v>88</v>
      </c>
      <c r="F39" s="28">
        <f>'C1'!F43</f>
        <v>125</v>
      </c>
      <c r="G39" s="28">
        <f>'C1'!G43</f>
        <v>0</v>
      </c>
      <c r="H39" s="28">
        <f>'C1'!H43</f>
        <v>14</v>
      </c>
      <c r="I39" s="28">
        <f>'C1'!I43</f>
        <v>224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s="2" customFormat="1" ht="20.25">
      <c r="A40" s="27" t="s">
        <v>79</v>
      </c>
      <c r="B40" s="28">
        <f>'C1'!B46</f>
        <v>683</v>
      </c>
      <c r="C40" s="28">
        <f>'C1'!C46</f>
        <v>977</v>
      </c>
      <c r="D40" s="28">
        <f>'C1'!D46</f>
        <v>8</v>
      </c>
      <c r="E40" s="28">
        <f>'C1'!E46</f>
        <v>22</v>
      </c>
      <c r="F40" s="28">
        <f>'C1'!F46</f>
        <v>914</v>
      </c>
      <c r="G40" s="28">
        <f>'C1'!G46</f>
        <v>0</v>
      </c>
      <c r="H40" s="28">
        <f>'C1'!H46</f>
        <v>18</v>
      </c>
      <c r="I40" s="28">
        <f>'C1'!I46</f>
        <v>776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s="2" customFormat="1" ht="20.25" customHeight="1">
      <c r="A41" s="27" t="s">
        <v>80</v>
      </c>
      <c r="B41" s="28">
        <f>'C1'!B47</f>
        <v>537</v>
      </c>
      <c r="C41" s="28">
        <f>'C1'!C47</f>
        <v>634</v>
      </c>
      <c r="D41" s="28">
        <f>'C1'!D47</f>
        <v>7</v>
      </c>
      <c r="E41" s="28">
        <f>'C1'!E47</f>
        <v>112</v>
      </c>
      <c r="F41" s="28">
        <f>'C1'!F47</f>
        <v>798</v>
      </c>
      <c r="G41" s="28">
        <f>'C1'!G47</f>
        <v>0</v>
      </c>
      <c r="H41" s="28">
        <f>'C1'!H47</f>
        <v>0</v>
      </c>
      <c r="I41" s="28">
        <f>'C1'!I47</f>
        <v>492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s="2" customFormat="1" ht="20.25" customHeight="1">
      <c r="A42" s="27" t="s">
        <v>43</v>
      </c>
      <c r="B42" s="28">
        <f>'C1'!B48</f>
        <v>78</v>
      </c>
      <c r="C42" s="28">
        <f>'C1'!C48</f>
        <v>98</v>
      </c>
      <c r="D42" s="28">
        <f>'C1'!D48</f>
        <v>0</v>
      </c>
      <c r="E42" s="28">
        <f>'C1'!E48</f>
        <v>0</v>
      </c>
      <c r="F42" s="28">
        <f>'C1'!F48</f>
        <v>89</v>
      </c>
      <c r="G42" s="28">
        <f>'C1'!G48</f>
        <v>0</v>
      </c>
      <c r="H42" s="28">
        <f>'C1'!H48</f>
        <v>23</v>
      </c>
      <c r="I42" s="28">
        <f>'C1'!I48</f>
        <v>87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s="2" customFormat="1" ht="20.25" customHeight="1">
      <c r="A43" s="27" t="s">
        <v>100</v>
      </c>
      <c r="B43" s="28">
        <f>'C1'!B49</f>
        <v>111</v>
      </c>
      <c r="C43" s="28">
        <f>'C1'!C49</f>
        <v>110</v>
      </c>
      <c r="D43" s="28">
        <f>'C1'!D49</f>
        <v>2</v>
      </c>
      <c r="E43" s="28">
        <f>'C1'!E49</f>
        <v>34</v>
      </c>
      <c r="F43" s="28">
        <f>'C1'!F49</f>
        <v>160</v>
      </c>
      <c r="G43" s="28">
        <f>'C1'!G49</f>
        <v>0</v>
      </c>
      <c r="H43" s="28">
        <f>'C1'!H49</f>
        <v>378</v>
      </c>
      <c r="I43" s="28">
        <f>'C1'!I49</f>
        <v>97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s="2" customFormat="1" ht="20.25" customHeight="1">
      <c r="A44" s="27" t="s">
        <v>44</v>
      </c>
      <c r="B44" s="28">
        <f>'C1'!B50</f>
        <v>327</v>
      </c>
      <c r="C44" s="28">
        <f>'C1'!C50</f>
        <v>390</v>
      </c>
      <c r="D44" s="28">
        <f>'C1'!D50</f>
        <v>13</v>
      </c>
      <c r="E44" s="28">
        <f>'C1'!E50</f>
        <v>2</v>
      </c>
      <c r="F44" s="28">
        <f>'C1'!F50</f>
        <v>336</v>
      </c>
      <c r="G44" s="28">
        <f>'C1'!G50</f>
        <v>0</v>
      </c>
      <c r="H44" s="28">
        <f>'C1'!H50</f>
        <v>0</v>
      </c>
      <c r="I44" s="28">
        <f>'C1'!I50</f>
        <v>396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9" s="2" customFormat="1" ht="20.25" customHeight="1">
      <c r="A45" s="27" t="s">
        <v>45</v>
      </c>
      <c r="B45" s="28">
        <f>'C1'!B51</f>
        <v>256</v>
      </c>
      <c r="C45" s="28">
        <f>'C1'!C51</f>
        <v>294</v>
      </c>
      <c r="D45" s="28">
        <f>'C1'!D51</f>
        <v>4</v>
      </c>
      <c r="E45" s="28">
        <f>'C1'!E51</f>
        <v>23</v>
      </c>
      <c r="F45" s="28">
        <f>'C1'!F51</f>
        <v>293</v>
      </c>
      <c r="G45" s="28">
        <f>'C1'!G51</f>
        <v>0</v>
      </c>
      <c r="H45" s="28">
        <f>'C1'!H51</f>
        <v>0</v>
      </c>
      <c r="I45" s="28">
        <f>'C1'!I51</f>
        <v>284</v>
      </c>
    </row>
    <row r="46" spans="1:9" s="2" customFormat="1" ht="20.25" customHeight="1">
      <c r="A46" s="31"/>
      <c r="B46" s="28"/>
      <c r="C46" s="28"/>
      <c r="D46" s="28"/>
      <c r="E46" s="28"/>
      <c r="F46" s="40"/>
      <c r="G46" s="40"/>
      <c r="H46" s="40"/>
      <c r="I46" s="45"/>
    </row>
    <row r="47" spans="1:9" s="2" customFormat="1" ht="20.25" customHeight="1">
      <c r="A47" s="26" t="s">
        <v>13</v>
      </c>
      <c r="B47" s="29">
        <f aca="true" t="shared" si="3" ref="B47:I47">SUM(B48:B53)</f>
        <v>3874</v>
      </c>
      <c r="C47" s="29">
        <f t="shared" si="3"/>
        <v>3727</v>
      </c>
      <c r="D47" s="29">
        <f t="shared" si="3"/>
        <v>41</v>
      </c>
      <c r="E47" s="29">
        <f t="shared" si="3"/>
        <v>950</v>
      </c>
      <c r="F47" s="29">
        <f t="shared" si="3"/>
        <v>4110</v>
      </c>
      <c r="G47" s="29">
        <f t="shared" si="3"/>
        <v>0</v>
      </c>
      <c r="H47" s="29">
        <f t="shared" si="3"/>
        <v>237</v>
      </c>
      <c r="I47" s="29">
        <f t="shared" si="3"/>
        <v>4482</v>
      </c>
    </row>
    <row r="48" spans="1:9" s="2" customFormat="1" ht="20.25" customHeight="1">
      <c r="A48" s="27" t="s">
        <v>81</v>
      </c>
      <c r="B48" s="28">
        <f>'C1'!B54</f>
        <v>1866</v>
      </c>
      <c r="C48" s="28">
        <f>'C1'!C54</f>
        <v>1756</v>
      </c>
      <c r="D48" s="28">
        <f>'C1'!D54</f>
        <v>6</v>
      </c>
      <c r="E48" s="28">
        <f>'C1'!E54</f>
        <v>398</v>
      </c>
      <c r="F48" s="28">
        <f>'C1'!F54</f>
        <v>1608</v>
      </c>
      <c r="G48" s="28">
        <f>'C1'!G54</f>
        <v>0</v>
      </c>
      <c r="H48" s="28">
        <f>'C1'!H54</f>
        <v>0</v>
      </c>
      <c r="I48" s="28">
        <f>'C1'!I54</f>
        <v>2418</v>
      </c>
    </row>
    <row r="49" spans="1:9" s="2" customFormat="1" ht="20.25" customHeight="1">
      <c r="A49" s="27" t="s">
        <v>82</v>
      </c>
      <c r="B49" s="28">
        <f>'C1'!B55</f>
        <v>667</v>
      </c>
      <c r="C49" s="28">
        <f>'C1'!C55</f>
        <v>767</v>
      </c>
      <c r="D49" s="28">
        <f>'C1'!D55</f>
        <v>4</v>
      </c>
      <c r="E49" s="28">
        <f>'C1'!E55</f>
        <v>499</v>
      </c>
      <c r="F49" s="28">
        <f>'C1'!F55</f>
        <v>1287</v>
      </c>
      <c r="G49" s="28">
        <f>'C1'!G55</f>
        <v>0</v>
      </c>
      <c r="H49" s="28">
        <f>'C1'!H55</f>
        <v>0</v>
      </c>
      <c r="I49" s="28">
        <f>'C1'!I55</f>
        <v>650</v>
      </c>
    </row>
    <row r="50" spans="1:9" s="2" customFormat="1" ht="20.25" customHeight="1">
      <c r="A50" s="27" t="s">
        <v>83</v>
      </c>
      <c r="B50" s="28">
        <f>'C1'!B56</f>
        <v>622</v>
      </c>
      <c r="C50" s="28">
        <f>'C1'!C56</f>
        <v>562</v>
      </c>
      <c r="D50" s="28">
        <f>'C1'!D56</f>
        <v>27</v>
      </c>
      <c r="E50" s="28">
        <f>'C1'!E56</f>
        <v>0</v>
      </c>
      <c r="F50" s="28">
        <f>'C1'!F56</f>
        <v>579</v>
      </c>
      <c r="G50" s="28">
        <f>'C1'!G56</f>
        <v>0</v>
      </c>
      <c r="H50" s="28">
        <f>'C1'!H56</f>
        <v>0</v>
      </c>
      <c r="I50" s="28">
        <f>'C1'!I56</f>
        <v>632</v>
      </c>
    </row>
    <row r="51" spans="1:25" ht="20.25" customHeight="1">
      <c r="A51" s="27" t="s">
        <v>47</v>
      </c>
      <c r="B51" s="28">
        <f>'C1'!B58</f>
        <v>513</v>
      </c>
      <c r="C51" s="28">
        <f>'C1'!C58</f>
        <v>421</v>
      </c>
      <c r="D51" s="28">
        <f>'C1'!D58</f>
        <v>3</v>
      </c>
      <c r="E51" s="28">
        <f>'C1'!E58</f>
        <v>0</v>
      </c>
      <c r="F51" s="28">
        <f>'C1'!F58</f>
        <v>380</v>
      </c>
      <c r="G51" s="28">
        <f>'C1'!G58</f>
        <v>0</v>
      </c>
      <c r="H51" s="28">
        <f>'C1'!H58</f>
        <v>146</v>
      </c>
      <c r="I51" s="28">
        <f>'C1'!I58</f>
        <v>557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0.25" customHeight="1">
      <c r="A52" s="27" t="s">
        <v>48</v>
      </c>
      <c r="B52" s="28">
        <f>'C1'!B59</f>
        <v>89</v>
      </c>
      <c r="C52" s="28">
        <f>'C1'!C59</f>
        <v>64</v>
      </c>
      <c r="D52" s="28">
        <f>'C1'!D59</f>
        <v>0</v>
      </c>
      <c r="E52" s="28">
        <f>'C1'!E59</f>
        <v>0</v>
      </c>
      <c r="F52" s="28">
        <f>'C1'!F59</f>
        <v>78</v>
      </c>
      <c r="G52" s="28">
        <f>'C1'!G59</f>
        <v>0</v>
      </c>
      <c r="H52" s="28">
        <f>'C1'!H59</f>
        <v>77</v>
      </c>
      <c r="I52" s="28">
        <f>'C1'!I59</f>
        <v>75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2"/>
    </row>
    <row r="53" spans="1:23" s="2" customFormat="1" ht="20.25" customHeight="1">
      <c r="A53" s="27" t="s">
        <v>49</v>
      </c>
      <c r="B53" s="28">
        <f>'C1'!B60</f>
        <v>117</v>
      </c>
      <c r="C53" s="28">
        <f>'C1'!C60</f>
        <v>157</v>
      </c>
      <c r="D53" s="28">
        <f>'C1'!D60</f>
        <v>1</v>
      </c>
      <c r="E53" s="28">
        <f>'C1'!E60</f>
        <v>53</v>
      </c>
      <c r="F53" s="28">
        <f>'C1'!F60</f>
        <v>178</v>
      </c>
      <c r="G53" s="28">
        <f>'C1'!G60</f>
        <v>0</v>
      </c>
      <c r="H53" s="28">
        <f>'C1'!H60</f>
        <v>14</v>
      </c>
      <c r="I53" s="28">
        <f>'C1'!I60</f>
        <v>150</v>
      </c>
      <c r="V53" s="7"/>
      <c r="W53" s="7"/>
    </row>
    <row r="54" spans="1:25" s="2" customFormat="1" ht="20.25" customHeight="1">
      <c r="A54" s="31"/>
      <c r="B54" s="28"/>
      <c r="C54" s="28"/>
      <c r="D54" s="28"/>
      <c r="E54" s="28"/>
      <c r="F54" s="40"/>
      <c r="G54" s="40"/>
      <c r="H54" s="40"/>
      <c r="I54" s="45"/>
      <c r="X54" s="7"/>
      <c r="Y54" s="7"/>
    </row>
    <row r="55" spans="1:33" s="2" customFormat="1" ht="20.25" customHeight="1">
      <c r="A55" s="26" t="s">
        <v>14</v>
      </c>
      <c r="B55" s="29">
        <f aca="true" t="shared" si="4" ref="B55:I55">SUM(B56:B61)</f>
        <v>3823</v>
      </c>
      <c r="C55" s="29">
        <f t="shared" si="4"/>
        <v>4453</v>
      </c>
      <c r="D55" s="29">
        <f t="shared" si="4"/>
        <v>16</v>
      </c>
      <c r="E55" s="29">
        <f t="shared" si="4"/>
        <v>297</v>
      </c>
      <c r="F55" s="29">
        <f t="shared" si="4"/>
        <v>4685</v>
      </c>
      <c r="G55" s="29">
        <f t="shared" si="4"/>
        <v>0</v>
      </c>
      <c r="H55" s="29">
        <f t="shared" si="4"/>
        <v>44</v>
      </c>
      <c r="I55" s="29">
        <f t="shared" si="4"/>
        <v>3904</v>
      </c>
      <c r="AD55" s="7"/>
      <c r="AE55" s="7"/>
      <c r="AF55" s="7"/>
      <c r="AG55" s="7"/>
    </row>
    <row r="56" spans="1:33" s="7" customFormat="1" ht="20.25" customHeight="1">
      <c r="A56" s="27" t="s">
        <v>84</v>
      </c>
      <c r="B56" s="28">
        <f>'C1'!B63</f>
        <v>1571</v>
      </c>
      <c r="C56" s="28">
        <f>'C1'!C63</f>
        <v>2245</v>
      </c>
      <c r="D56" s="28">
        <f>'C1'!D63</f>
        <v>4</v>
      </c>
      <c r="E56" s="28">
        <f>'C1'!E63</f>
        <v>215</v>
      </c>
      <c r="F56" s="28">
        <f>'C1'!F63</f>
        <v>2506</v>
      </c>
      <c r="G56" s="28">
        <f>'C1'!G63</f>
        <v>0</v>
      </c>
      <c r="H56" s="28">
        <f>'C1'!H63</f>
        <v>6</v>
      </c>
      <c r="I56" s="28">
        <f>'C1'!I63</f>
        <v>1529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D56" s="2"/>
      <c r="AE56" s="2"/>
      <c r="AF56" s="2"/>
      <c r="AG56" s="2"/>
    </row>
    <row r="57" spans="1:9" s="2" customFormat="1" ht="20.25" customHeight="1">
      <c r="A57" s="27" t="s">
        <v>85</v>
      </c>
      <c r="B57" s="28">
        <f>'C1'!B64</f>
        <v>643</v>
      </c>
      <c r="C57" s="28">
        <f>'C1'!C64</f>
        <v>694</v>
      </c>
      <c r="D57" s="28">
        <f>'C1'!D64</f>
        <v>0</v>
      </c>
      <c r="E57" s="28">
        <f>'C1'!E64</f>
        <v>39</v>
      </c>
      <c r="F57" s="28">
        <f>'C1'!F64</f>
        <v>729</v>
      </c>
      <c r="G57" s="28">
        <f>'C1'!G64</f>
        <v>0</v>
      </c>
      <c r="H57" s="28">
        <f>'C1'!H64</f>
        <v>0</v>
      </c>
      <c r="I57" s="28">
        <f>'C1'!I64</f>
        <v>647</v>
      </c>
    </row>
    <row r="58" spans="1:9" s="2" customFormat="1" ht="20.25" customHeight="1">
      <c r="A58" s="27" t="s">
        <v>50</v>
      </c>
      <c r="B58" s="28">
        <f>'C1'!B65</f>
        <v>341</v>
      </c>
      <c r="C58" s="28">
        <f>'C1'!C65</f>
        <v>342</v>
      </c>
      <c r="D58" s="28">
        <f>'C1'!D65</f>
        <v>5</v>
      </c>
      <c r="E58" s="28">
        <f>'C1'!E65</f>
        <v>19</v>
      </c>
      <c r="F58" s="28">
        <f>'C1'!F65</f>
        <v>392</v>
      </c>
      <c r="G58" s="28">
        <f>'C1'!G65</f>
        <v>0</v>
      </c>
      <c r="H58" s="28">
        <f>'C1'!H65</f>
        <v>28</v>
      </c>
      <c r="I58" s="28">
        <f>'C1'!I65</f>
        <v>315</v>
      </c>
    </row>
    <row r="59" spans="1:9" s="2" customFormat="1" ht="20.25" customHeight="1">
      <c r="A59" s="27" t="s">
        <v>51</v>
      </c>
      <c r="B59" s="28">
        <f>'C1'!B66</f>
        <v>463</v>
      </c>
      <c r="C59" s="28">
        <f>'C1'!C66</f>
        <v>475</v>
      </c>
      <c r="D59" s="28">
        <f>'C1'!D66</f>
        <v>3</v>
      </c>
      <c r="E59" s="28">
        <f>'C1'!E66</f>
        <v>11</v>
      </c>
      <c r="F59" s="28">
        <f>'C1'!F66</f>
        <v>379</v>
      </c>
      <c r="G59" s="28">
        <f>'C1'!G66</f>
        <v>0</v>
      </c>
      <c r="H59" s="28">
        <f>'C1'!H66</f>
        <v>10</v>
      </c>
      <c r="I59" s="28">
        <f>'C1'!I66</f>
        <v>573</v>
      </c>
    </row>
    <row r="60" spans="1:9" s="2" customFormat="1" ht="20.25" customHeight="1">
      <c r="A60" s="27" t="s">
        <v>52</v>
      </c>
      <c r="B60" s="28">
        <f>'C1'!B67</f>
        <v>215</v>
      </c>
      <c r="C60" s="28">
        <f>'C1'!C67</f>
        <v>182</v>
      </c>
      <c r="D60" s="28">
        <f>'C1'!D67</f>
        <v>1</v>
      </c>
      <c r="E60" s="28">
        <f>'C1'!E67</f>
        <v>1</v>
      </c>
      <c r="F60" s="28">
        <f>'C1'!F67</f>
        <v>134</v>
      </c>
      <c r="G60" s="28">
        <f>'C1'!G67</f>
        <v>0</v>
      </c>
      <c r="H60" s="28">
        <f>'C1'!H67</f>
        <v>0</v>
      </c>
      <c r="I60" s="28">
        <f>'C1'!I67</f>
        <v>265</v>
      </c>
    </row>
    <row r="61" spans="1:22" ht="20.25" customHeight="1">
      <c r="A61" s="27" t="s">
        <v>106</v>
      </c>
      <c r="B61" s="28">
        <f>'C1'!B68</f>
        <v>590</v>
      </c>
      <c r="C61" s="28">
        <f>'C1'!C68</f>
        <v>515</v>
      </c>
      <c r="D61" s="28">
        <f>'C1'!D68</f>
        <v>3</v>
      </c>
      <c r="E61" s="28">
        <f>'C1'!E68</f>
        <v>12</v>
      </c>
      <c r="F61" s="28">
        <f>'C1'!F68</f>
        <v>545</v>
      </c>
      <c r="G61" s="28">
        <f>'C1'!G68</f>
        <v>0</v>
      </c>
      <c r="H61" s="28">
        <f>'C1'!H68</f>
        <v>0</v>
      </c>
      <c r="I61" s="28">
        <f>'C1'!I68</f>
        <v>575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9" s="2" customFormat="1" ht="20.25" customHeight="1">
      <c r="A62" s="31"/>
      <c r="B62" s="28"/>
      <c r="C62" s="28"/>
      <c r="D62" s="28"/>
      <c r="E62" s="28"/>
      <c r="F62" s="40"/>
      <c r="G62" s="40"/>
      <c r="H62" s="40"/>
      <c r="I62" s="45"/>
    </row>
    <row r="63" spans="1:9" s="2" customFormat="1" ht="20.25" customHeight="1">
      <c r="A63" s="26" t="s">
        <v>24</v>
      </c>
      <c r="B63" s="29">
        <f aca="true" t="shared" si="5" ref="B63:I63">SUM(B64:B75)</f>
        <v>5162</v>
      </c>
      <c r="C63" s="29">
        <f t="shared" si="5"/>
        <v>5183</v>
      </c>
      <c r="D63" s="29">
        <f t="shared" si="5"/>
        <v>42</v>
      </c>
      <c r="E63" s="29">
        <f t="shared" si="5"/>
        <v>1425</v>
      </c>
      <c r="F63" s="29">
        <f t="shared" si="5"/>
        <v>7038</v>
      </c>
      <c r="G63" s="29">
        <f t="shared" si="5"/>
        <v>0</v>
      </c>
      <c r="H63" s="29">
        <f t="shared" si="5"/>
        <v>870</v>
      </c>
      <c r="I63" s="29">
        <f t="shared" si="5"/>
        <v>4774</v>
      </c>
    </row>
    <row r="64" spans="1:9" s="2" customFormat="1" ht="20.25" customHeight="1">
      <c r="A64" s="27" t="s">
        <v>86</v>
      </c>
      <c r="B64" s="28">
        <f>'C1'!B71</f>
        <v>1036</v>
      </c>
      <c r="C64" s="28">
        <f>'C1'!C71</f>
        <v>1152</v>
      </c>
      <c r="D64" s="28">
        <f>'C1'!D71</f>
        <v>5</v>
      </c>
      <c r="E64" s="28">
        <f>'C1'!E71</f>
        <v>139</v>
      </c>
      <c r="F64" s="28">
        <f>'C1'!F71</f>
        <v>1352</v>
      </c>
      <c r="G64" s="28">
        <f>'C1'!G71</f>
        <v>0</v>
      </c>
      <c r="H64" s="28">
        <f>'C1'!H71</f>
        <v>125</v>
      </c>
      <c r="I64" s="28">
        <f>'C1'!I71</f>
        <v>980</v>
      </c>
    </row>
    <row r="65" spans="1:9" s="2" customFormat="1" ht="20.25" customHeight="1">
      <c r="A65" s="32" t="s">
        <v>70</v>
      </c>
      <c r="B65" s="28">
        <f>'C1'!B72</f>
        <v>417</v>
      </c>
      <c r="C65" s="28">
        <f>'C1'!C72</f>
        <v>440</v>
      </c>
      <c r="D65" s="28">
        <f>'C1'!D72</f>
        <v>1</v>
      </c>
      <c r="E65" s="28">
        <f>'C1'!E72</f>
        <v>165</v>
      </c>
      <c r="F65" s="28">
        <f>'C1'!F72</f>
        <v>589</v>
      </c>
      <c r="G65" s="28">
        <f>'C1'!G72</f>
        <v>0</v>
      </c>
      <c r="H65" s="28">
        <f>'C1'!H72</f>
        <v>63</v>
      </c>
      <c r="I65" s="28">
        <f>'C1'!I72</f>
        <v>434</v>
      </c>
    </row>
    <row r="66" spans="1:9" s="2" customFormat="1" ht="20.25" customHeight="1">
      <c r="A66" s="27" t="s">
        <v>54</v>
      </c>
      <c r="B66" s="28">
        <f>'C1'!B73</f>
        <v>186</v>
      </c>
      <c r="C66" s="28">
        <f>'C1'!C73</f>
        <v>145</v>
      </c>
      <c r="D66" s="28">
        <f>'C1'!D73</f>
        <v>1</v>
      </c>
      <c r="E66" s="28">
        <f>'C1'!E73</f>
        <v>0</v>
      </c>
      <c r="F66" s="28">
        <f>'C1'!F73</f>
        <v>166</v>
      </c>
      <c r="G66" s="28">
        <f>'C1'!G73</f>
        <v>0</v>
      </c>
      <c r="H66" s="28">
        <f>'C1'!H73</f>
        <v>31</v>
      </c>
      <c r="I66" s="28">
        <f>'C1'!I73</f>
        <v>166</v>
      </c>
    </row>
    <row r="67" spans="1:9" s="2" customFormat="1" ht="20.25" customHeight="1">
      <c r="A67" s="27" t="s">
        <v>55</v>
      </c>
      <c r="B67" s="28">
        <f>'C1'!B74</f>
        <v>301</v>
      </c>
      <c r="C67" s="28">
        <f>'C1'!C74</f>
        <v>235</v>
      </c>
      <c r="D67" s="28">
        <f>'C1'!D74</f>
        <v>1</v>
      </c>
      <c r="E67" s="28">
        <f>'C1'!E74</f>
        <v>12</v>
      </c>
      <c r="F67" s="28">
        <f>'C1'!F74</f>
        <v>289</v>
      </c>
      <c r="G67" s="28">
        <f>'C1'!G74</f>
        <v>0</v>
      </c>
      <c r="H67" s="28">
        <f>'C1'!H74</f>
        <v>0</v>
      </c>
      <c r="I67" s="28">
        <f>'C1'!I74</f>
        <v>260</v>
      </c>
    </row>
    <row r="68" spans="1:9" s="2" customFormat="1" ht="20.25" customHeight="1">
      <c r="A68" s="27" t="s">
        <v>56</v>
      </c>
      <c r="B68" s="28">
        <f>'C1'!B75</f>
        <v>165</v>
      </c>
      <c r="C68" s="28">
        <f>'C1'!C75</f>
        <v>197</v>
      </c>
      <c r="D68" s="28">
        <f>'C1'!D75</f>
        <v>1</v>
      </c>
      <c r="E68" s="28">
        <f>'C1'!E75</f>
        <v>102</v>
      </c>
      <c r="F68" s="28">
        <f>'C1'!F75</f>
        <v>346</v>
      </c>
      <c r="G68" s="28">
        <f>'C1'!G75</f>
        <v>0</v>
      </c>
      <c r="H68" s="28">
        <f>'C1'!H75</f>
        <v>177</v>
      </c>
      <c r="I68" s="28">
        <f>'C1'!I75</f>
        <v>119</v>
      </c>
    </row>
    <row r="69" spans="1:9" s="2" customFormat="1" ht="20.25" customHeight="1">
      <c r="A69" s="27" t="s">
        <v>57</v>
      </c>
      <c r="B69" s="28">
        <f>'C1'!B76</f>
        <v>177</v>
      </c>
      <c r="C69" s="28">
        <f>'C1'!C76</f>
        <v>177</v>
      </c>
      <c r="D69" s="28">
        <f>'C1'!D76</f>
        <v>1</v>
      </c>
      <c r="E69" s="28">
        <f>'C1'!E76</f>
        <v>65</v>
      </c>
      <c r="F69" s="28">
        <f>'C1'!F76</f>
        <v>270</v>
      </c>
      <c r="G69" s="28">
        <f>'C1'!G76</f>
        <v>0</v>
      </c>
      <c r="H69" s="28">
        <f>'C1'!H76</f>
        <v>106</v>
      </c>
      <c r="I69" s="28">
        <f>'C1'!I76</f>
        <v>150</v>
      </c>
    </row>
    <row r="70" spans="1:9" s="2" customFormat="1" ht="20.25" customHeight="1">
      <c r="A70" s="27" t="s">
        <v>87</v>
      </c>
      <c r="B70" s="28">
        <f>'C1'!B79</f>
        <v>740</v>
      </c>
      <c r="C70" s="28">
        <f>'C1'!C79</f>
        <v>869</v>
      </c>
      <c r="D70" s="28">
        <f>'C1'!D79</f>
        <v>9</v>
      </c>
      <c r="E70" s="28">
        <f>'C1'!E79</f>
        <v>369</v>
      </c>
      <c r="F70" s="28">
        <f>'C1'!F79</f>
        <v>1185</v>
      </c>
      <c r="G70" s="28">
        <f>'C1'!G79</f>
        <v>0</v>
      </c>
      <c r="H70" s="28">
        <f>'C1'!H79</f>
        <v>151</v>
      </c>
      <c r="I70" s="28">
        <f>'C1'!I79</f>
        <v>802</v>
      </c>
    </row>
    <row r="71" spans="1:21" s="2" customFormat="1" ht="20.25" customHeight="1">
      <c r="A71" s="27" t="s">
        <v>88</v>
      </c>
      <c r="B71" s="28">
        <f>'C1'!B80</f>
        <v>1256</v>
      </c>
      <c r="C71" s="28">
        <f>'C1'!C80</f>
        <v>1087</v>
      </c>
      <c r="D71" s="28">
        <f>'C1'!D80</f>
        <v>18</v>
      </c>
      <c r="E71" s="28">
        <f>'C1'!E80</f>
        <v>422</v>
      </c>
      <c r="F71" s="28">
        <f>'C1'!F80</f>
        <v>1741</v>
      </c>
      <c r="G71" s="28">
        <f>'C1'!G80</f>
        <v>0</v>
      </c>
      <c r="H71" s="28">
        <f>'C1'!H80</f>
        <v>0</v>
      </c>
      <c r="I71" s="28">
        <f>'C1'!I80</f>
        <v>1042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2" s="2" customFormat="1" ht="20.25" customHeight="1">
      <c r="A72" s="27" t="s">
        <v>58</v>
      </c>
      <c r="B72" s="28">
        <f>'C1'!B81</f>
        <v>83</v>
      </c>
      <c r="C72" s="28">
        <f>'C1'!C81</f>
        <v>107</v>
      </c>
      <c r="D72" s="28">
        <f>'C1'!D81</f>
        <v>0</v>
      </c>
      <c r="E72" s="28">
        <f>'C1'!E81</f>
        <v>0</v>
      </c>
      <c r="F72" s="28">
        <f>'C1'!F81</f>
        <v>112</v>
      </c>
      <c r="G72" s="28">
        <f>'C1'!G81</f>
        <v>0</v>
      </c>
      <c r="H72" s="28">
        <f>'C1'!H81</f>
        <v>30</v>
      </c>
      <c r="I72" s="28">
        <f>'C1'!I81</f>
        <v>78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1"/>
    </row>
    <row r="73" spans="1:23" s="2" customFormat="1" ht="20.25" customHeight="1">
      <c r="A73" s="27" t="s">
        <v>59</v>
      </c>
      <c r="B73" s="28">
        <f>'C1'!B82</f>
        <v>646</v>
      </c>
      <c r="C73" s="28">
        <f>'C1'!C82</f>
        <v>560</v>
      </c>
      <c r="D73" s="28">
        <f>'C1'!D82</f>
        <v>4</v>
      </c>
      <c r="E73" s="28">
        <f>'C1'!E82</f>
        <v>148</v>
      </c>
      <c r="F73" s="28">
        <f>'C1'!F82</f>
        <v>773</v>
      </c>
      <c r="G73" s="28">
        <f>'C1'!G82</f>
        <v>0</v>
      </c>
      <c r="H73" s="28">
        <f>'C1'!H82</f>
        <v>0</v>
      </c>
      <c r="I73" s="28">
        <f>'C1'!I82</f>
        <v>585</v>
      </c>
      <c r="V73" s="7"/>
      <c r="W73" s="1"/>
    </row>
    <row r="74" spans="1:25" s="2" customFormat="1" ht="20.25" customHeight="1">
      <c r="A74" s="27" t="s">
        <v>60</v>
      </c>
      <c r="B74" s="28">
        <f>'C1'!B83</f>
        <v>43</v>
      </c>
      <c r="C74" s="28">
        <f>'C1'!C83</f>
        <v>60</v>
      </c>
      <c r="D74" s="28">
        <f>'C1'!D83</f>
        <v>1</v>
      </c>
      <c r="E74" s="28">
        <f>'C1'!E83</f>
        <v>3</v>
      </c>
      <c r="F74" s="28">
        <f>'C1'!F83</f>
        <v>55</v>
      </c>
      <c r="G74" s="28">
        <f>'C1'!G83</f>
        <v>0</v>
      </c>
      <c r="H74" s="28">
        <f>'C1'!H83</f>
        <v>5</v>
      </c>
      <c r="I74" s="28">
        <f>'C1'!I83</f>
        <v>52</v>
      </c>
      <c r="W74" s="7"/>
      <c r="X74" s="1"/>
      <c r="Y74" s="1"/>
    </row>
    <row r="75" spans="1:33" s="2" customFormat="1" ht="20.25" customHeight="1">
      <c r="A75" s="27" t="s">
        <v>61</v>
      </c>
      <c r="B75" s="28">
        <f>'C1'!B84</f>
        <v>112</v>
      </c>
      <c r="C75" s="28">
        <f>'C1'!C84</f>
        <v>154</v>
      </c>
      <c r="D75" s="28">
        <f>'C1'!D84</f>
        <v>0</v>
      </c>
      <c r="E75" s="28">
        <f>'C1'!E84</f>
        <v>0</v>
      </c>
      <c r="F75" s="28">
        <f>'C1'!F84</f>
        <v>160</v>
      </c>
      <c r="G75" s="28">
        <f>'C1'!G84</f>
        <v>0</v>
      </c>
      <c r="H75" s="28">
        <f>'C1'!H84</f>
        <v>182</v>
      </c>
      <c r="I75" s="28">
        <f>'C1'!I84</f>
        <v>106</v>
      </c>
      <c r="X75" s="7"/>
      <c r="Y75" s="7"/>
      <c r="AD75" s="1"/>
      <c r="AE75" s="1"/>
      <c r="AF75" s="1"/>
      <c r="AG75" s="1"/>
    </row>
    <row r="76" spans="1:33" ht="20.25" customHeight="1">
      <c r="A76" s="31"/>
      <c r="B76" s="28"/>
      <c r="C76" s="28"/>
      <c r="D76" s="28"/>
      <c r="E76" s="28"/>
      <c r="F76" s="40"/>
      <c r="G76" s="40"/>
      <c r="H76" s="40"/>
      <c r="I76" s="4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D76" s="7"/>
      <c r="AE76" s="7"/>
      <c r="AF76" s="7"/>
      <c r="AG76" s="7"/>
    </row>
    <row r="77" spans="1:33" s="7" customFormat="1" ht="20.25" customHeight="1">
      <c r="A77" s="26" t="s">
        <v>17</v>
      </c>
      <c r="B77" s="29">
        <f aca="true" t="shared" si="6" ref="B77:I77">SUM(B78:B91)</f>
        <v>5398</v>
      </c>
      <c r="C77" s="29">
        <f t="shared" si="6"/>
        <v>6296</v>
      </c>
      <c r="D77" s="29">
        <f t="shared" si="6"/>
        <v>55</v>
      </c>
      <c r="E77" s="29">
        <f t="shared" si="6"/>
        <v>947</v>
      </c>
      <c r="F77" s="29">
        <f t="shared" si="6"/>
        <v>6313</v>
      </c>
      <c r="G77" s="29">
        <f t="shared" si="6"/>
        <v>0</v>
      </c>
      <c r="H77" s="29">
        <f t="shared" si="6"/>
        <v>1659</v>
      </c>
      <c r="I77" s="29">
        <f t="shared" si="6"/>
        <v>6383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D77" s="2"/>
      <c r="AE77" s="2"/>
      <c r="AF77" s="2"/>
      <c r="AG77" s="2"/>
    </row>
    <row r="78" spans="1:21" s="2" customFormat="1" ht="20.25" customHeight="1">
      <c r="A78" s="27" t="s">
        <v>89</v>
      </c>
      <c r="B78" s="28">
        <f>'C1'!B87</f>
        <v>1475</v>
      </c>
      <c r="C78" s="28">
        <f>'C1'!C87</f>
        <v>1679</v>
      </c>
      <c r="D78" s="28">
        <f>'C1'!D87</f>
        <v>0</v>
      </c>
      <c r="E78" s="28">
        <f>'C1'!E87</f>
        <v>413</v>
      </c>
      <c r="F78" s="28">
        <f>'C1'!F87</f>
        <v>1638</v>
      </c>
      <c r="G78" s="28">
        <f>'C1'!G87</f>
        <v>0</v>
      </c>
      <c r="H78" s="28">
        <f>'C1'!H87</f>
        <v>1633</v>
      </c>
      <c r="I78" s="28">
        <f>'C1'!I87</f>
        <v>1929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2" s="2" customFormat="1" ht="20.25" customHeight="1">
      <c r="A79" s="27" t="s">
        <v>90</v>
      </c>
      <c r="B79" s="28">
        <f>'C1'!B88</f>
        <v>323</v>
      </c>
      <c r="C79" s="28">
        <f>'C1'!C88</f>
        <v>420</v>
      </c>
      <c r="D79" s="28">
        <f>'C1'!D88</f>
        <v>1</v>
      </c>
      <c r="E79" s="28">
        <f>'C1'!E88</f>
        <v>46</v>
      </c>
      <c r="F79" s="28">
        <f>'C1'!F88</f>
        <v>452</v>
      </c>
      <c r="G79" s="28">
        <f>'C1'!G88</f>
        <v>0</v>
      </c>
      <c r="H79" s="28">
        <f>'C1'!H88</f>
        <v>0</v>
      </c>
      <c r="I79" s="28">
        <f>'C1'!I88</f>
        <v>338</v>
      </c>
      <c r="V79" s="7"/>
    </row>
    <row r="80" spans="1:22" s="2" customFormat="1" ht="20.25" customHeight="1">
      <c r="A80" s="27" t="s">
        <v>107</v>
      </c>
      <c r="B80" s="28">
        <f>'C1'!B89</f>
        <v>271</v>
      </c>
      <c r="C80" s="28">
        <f>'C1'!C89</f>
        <v>301</v>
      </c>
      <c r="D80" s="28">
        <f>'C1'!D89</f>
        <v>0</v>
      </c>
      <c r="E80" s="28">
        <f>'C1'!E89</f>
        <v>36</v>
      </c>
      <c r="F80" s="28">
        <f>'C1'!F89</f>
        <v>292</v>
      </c>
      <c r="G80" s="28">
        <f>'C1'!G89</f>
        <v>0</v>
      </c>
      <c r="H80" s="28">
        <f>'C1'!H89</f>
        <v>0</v>
      </c>
      <c r="I80" s="28">
        <f>'C1'!I89</f>
        <v>316</v>
      </c>
      <c r="V80" s="7"/>
    </row>
    <row r="81" spans="1:23" s="2" customFormat="1" ht="20.25" customHeight="1">
      <c r="A81" s="27" t="s">
        <v>62</v>
      </c>
      <c r="B81" s="28">
        <f>'C1'!B90</f>
        <v>237</v>
      </c>
      <c r="C81" s="28">
        <f>'C1'!C90</f>
        <v>294</v>
      </c>
      <c r="D81" s="28">
        <f>'C1'!D90</f>
        <v>2</v>
      </c>
      <c r="E81" s="28">
        <f>'C1'!E90</f>
        <v>62</v>
      </c>
      <c r="F81" s="28">
        <f>'C1'!F90</f>
        <v>363</v>
      </c>
      <c r="G81" s="28">
        <f>'C1'!G90</f>
        <v>0</v>
      </c>
      <c r="H81" s="28">
        <f>'C1'!H90</f>
        <v>0</v>
      </c>
      <c r="I81" s="28">
        <f>'C1'!I90</f>
        <v>232</v>
      </c>
      <c r="W81" s="7"/>
    </row>
    <row r="82" spans="1:25" s="2" customFormat="1" ht="20.25" customHeight="1">
      <c r="A82" s="27" t="s">
        <v>63</v>
      </c>
      <c r="B82" s="28">
        <f>'C1'!B91</f>
        <v>196</v>
      </c>
      <c r="C82" s="28">
        <f>'C1'!C91</f>
        <v>155</v>
      </c>
      <c r="D82" s="28">
        <f>'C1'!D91</f>
        <v>16</v>
      </c>
      <c r="E82" s="28">
        <f>'C1'!E91</f>
        <v>13</v>
      </c>
      <c r="F82" s="28">
        <f>'C1'!F91</f>
        <v>150</v>
      </c>
      <c r="G82" s="28">
        <f>'C1'!G91</f>
        <v>0</v>
      </c>
      <c r="H82" s="28">
        <f>'C1'!H91</f>
        <v>24</v>
      </c>
      <c r="I82" s="28">
        <f>'C1'!I91</f>
        <v>230</v>
      </c>
      <c r="X82" s="7"/>
      <c r="Y82" s="7"/>
    </row>
    <row r="83" spans="1:33" s="2" customFormat="1" ht="20.25" customHeight="1">
      <c r="A83" s="27" t="s">
        <v>64</v>
      </c>
      <c r="B83" s="28">
        <f>'C1'!B92</f>
        <v>325</v>
      </c>
      <c r="C83" s="28">
        <f>'C1'!C92</f>
        <v>332</v>
      </c>
      <c r="D83" s="28">
        <f>'C1'!D92</f>
        <v>0</v>
      </c>
      <c r="E83" s="28">
        <f>'C1'!E92</f>
        <v>43</v>
      </c>
      <c r="F83" s="28">
        <f>'C1'!F92</f>
        <v>323</v>
      </c>
      <c r="G83" s="28">
        <f>'C1'!G92</f>
        <v>0</v>
      </c>
      <c r="H83" s="28">
        <f>'C1'!H92</f>
        <v>0</v>
      </c>
      <c r="I83" s="28">
        <f>'C1'!I92</f>
        <v>377</v>
      </c>
      <c r="AD83" s="7"/>
      <c r="AE83" s="7"/>
      <c r="AF83" s="7"/>
      <c r="AG83" s="7"/>
    </row>
    <row r="84" spans="1:33" s="7" customFormat="1" ht="20.25" customHeight="1">
      <c r="A84" s="27" t="s">
        <v>65</v>
      </c>
      <c r="B84" s="28">
        <f>'C1'!B93</f>
        <v>110</v>
      </c>
      <c r="C84" s="28">
        <f>'C1'!C93</f>
        <v>163</v>
      </c>
      <c r="D84" s="28">
        <f>'C1'!D93</f>
        <v>1</v>
      </c>
      <c r="E84" s="28">
        <f>'C1'!E93</f>
        <v>0</v>
      </c>
      <c r="F84" s="28">
        <f>'C1'!F93</f>
        <v>86</v>
      </c>
      <c r="G84" s="28">
        <f>'C1'!G93</f>
        <v>0</v>
      </c>
      <c r="H84" s="28">
        <f>'C1'!H93</f>
        <v>0</v>
      </c>
      <c r="I84" s="28">
        <f>'C1'!I93</f>
        <v>188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D84" s="2"/>
      <c r="AE84" s="2"/>
      <c r="AF84" s="2"/>
      <c r="AG84" s="2"/>
    </row>
    <row r="85" spans="1:33" s="7" customFormat="1" ht="20.25" customHeight="1">
      <c r="A85" s="27" t="s">
        <v>108</v>
      </c>
      <c r="B85" s="28">
        <f>'C1'!B94</f>
        <v>0</v>
      </c>
      <c r="C85" s="28">
        <f>'C1'!C94</f>
        <v>15</v>
      </c>
      <c r="D85" s="28">
        <f>'C1'!D94</f>
        <v>0</v>
      </c>
      <c r="E85" s="28">
        <f>'C1'!E94</f>
        <v>3</v>
      </c>
      <c r="F85" s="28">
        <f>'C1'!F94</f>
        <v>6</v>
      </c>
      <c r="G85" s="28">
        <f>'C1'!G94</f>
        <v>0</v>
      </c>
      <c r="H85" s="28">
        <f>'C1'!H94</f>
        <v>2</v>
      </c>
      <c r="I85" s="28">
        <f>'C1'!I94</f>
        <v>12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D85" s="2"/>
      <c r="AE85" s="2"/>
      <c r="AF85" s="2"/>
      <c r="AG85" s="2"/>
    </row>
    <row r="86" spans="1:21" s="2" customFormat="1" ht="20.25" customHeight="1">
      <c r="A86" s="27" t="s">
        <v>92</v>
      </c>
      <c r="B86" s="28">
        <f>'C1'!B98</f>
        <v>470</v>
      </c>
      <c r="C86" s="28">
        <f>'C1'!C98</f>
        <v>381</v>
      </c>
      <c r="D86" s="28">
        <f>'C1'!D98</f>
        <v>5</v>
      </c>
      <c r="E86" s="28">
        <f>'C1'!E98</f>
        <v>13</v>
      </c>
      <c r="F86" s="28">
        <f>'C1'!F98</f>
        <v>197</v>
      </c>
      <c r="G86" s="28">
        <f>'C1'!G98</f>
        <v>0</v>
      </c>
      <c r="H86" s="28">
        <f>'C1'!H98</f>
        <v>0</v>
      </c>
      <c r="I86" s="28">
        <f>'C1'!I98</f>
        <v>672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5" s="2" customFormat="1" ht="20.25" customHeight="1">
      <c r="A87" s="27" t="s">
        <v>93</v>
      </c>
      <c r="B87" s="28">
        <f>'C1'!B101</f>
        <v>831</v>
      </c>
      <c r="C87" s="28">
        <f>'C1'!C101</f>
        <v>955</v>
      </c>
      <c r="D87" s="28">
        <f>'C1'!D101</f>
        <v>18</v>
      </c>
      <c r="E87" s="28">
        <f>'C1'!E101</f>
        <v>38</v>
      </c>
      <c r="F87" s="28">
        <f>'C1'!F101</f>
        <v>1034</v>
      </c>
      <c r="G87" s="28">
        <f>'C1'!G101</f>
        <v>0</v>
      </c>
      <c r="H87" s="28">
        <f>'C1'!H101</f>
        <v>0</v>
      </c>
      <c r="I87" s="28">
        <f>'C1'!I101</f>
        <v>808</v>
      </c>
      <c r="R87" s="7"/>
      <c r="S87" s="7"/>
      <c r="T87" s="7"/>
      <c r="W87" s="7"/>
      <c r="X87" s="7"/>
      <c r="Y87" s="7"/>
    </row>
    <row r="88" spans="1:33" s="2" customFormat="1" ht="20.25" customHeight="1">
      <c r="A88" s="27" t="s">
        <v>94</v>
      </c>
      <c r="B88" s="28">
        <f>'C1'!B102</f>
        <v>491</v>
      </c>
      <c r="C88" s="28">
        <f>'C1'!C102</f>
        <v>792</v>
      </c>
      <c r="D88" s="28">
        <f>'C1'!D102</f>
        <v>7</v>
      </c>
      <c r="E88" s="28">
        <f>'C1'!E102</f>
        <v>94</v>
      </c>
      <c r="F88" s="28">
        <f>'C1'!F102</f>
        <v>858</v>
      </c>
      <c r="G88" s="28">
        <f>'C1'!G102</f>
        <v>0</v>
      </c>
      <c r="H88" s="28">
        <f>'C1'!H102</f>
        <v>0</v>
      </c>
      <c r="I88" s="28">
        <f>'C1'!I102</f>
        <v>526</v>
      </c>
      <c r="X88" s="7"/>
      <c r="Y88" s="7"/>
      <c r="AD88" s="7"/>
      <c r="AE88" s="7"/>
      <c r="AF88" s="7"/>
      <c r="AG88" s="7"/>
    </row>
    <row r="89" spans="1:23" s="7" customFormat="1" ht="20.25" customHeight="1">
      <c r="A89" s="27" t="s">
        <v>95</v>
      </c>
      <c r="B89" s="28">
        <f>'C1'!B103</f>
        <v>272</v>
      </c>
      <c r="C89" s="28">
        <f>'C1'!C103</f>
        <v>323</v>
      </c>
      <c r="D89" s="28">
        <f>'C1'!D103</f>
        <v>1</v>
      </c>
      <c r="E89" s="28">
        <f>'C1'!E103</f>
        <v>0</v>
      </c>
      <c r="F89" s="28">
        <f>'C1'!F103</f>
        <v>257</v>
      </c>
      <c r="G89" s="28">
        <f>'C1'!G103</f>
        <v>0</v>
      </c>
      <c r="H89" s="28">
        <f>'C1'!H103</f>
        <v>0</v>
      </c>
      <c r="I89" s="28">
        <f>'C1'!I103</f>
        <v>339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5" s="7" customFormat="1" ht="20.25" customHeight="1">
      <c r="A90" s="27" t="s">
        <v>66</v>
      </c>
      <c r="B90" s="28">
        <f>'C1'!B104</f>
        <v>249</v>
      </c>
      <c r="C90" s="28">
        <f>'C1'!C104</f>
        <v>417</v>
      </c>
      <c r="D90" s="28">
        <f>'C1'!D104</f>
        <v>3</v>
      </c>
      <c r="E90" s="28">
        <f>'C1'!E104</f>
        <v>186</v>
      </c>
      <c r="F90" s="28">
        <f>'C1'!F104</f>
        <v>562</v>
      </c>
      <c r="G90" s="28">
        <f>'C1'!G104</f>
        <v>0</v>
      </c>
      <c r="H90" s="28">
        <f>'C1'!H104</f>
        <v>0</v>
      </c>
      <c r="I90" s="28">
        <f>'C1'!I104</f>
        <v>293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7" customFormat="1" ht="20.25" customHeight="1">
      <c r="A91" s="27" t="s">
        <v>140</v>
      </c>
      <c r="B91" s="28">
        <f>'C1'!B105</f>
        <v>148</v>
      </c>
      <c r="C91" s="28">
        <f>'C1'!C105</f>
        <v>69</v>
      </c>
      <c r="D91" s="28">
        <f>'C1'!D105</f>
        <v>1</v>
      </c>
      <c r="E91" s="28">
        <f>'C1'!E105</f>
        <v>0</v>
      </c>
      <c r="F91" s="28">
        <f>'C1'!F105</f>
        <v>95</v>
      </c>
      <c r="G91" s="28">
        <f>'C1'!G105</f>
        <v>0</v>
      </c>
      <c r="H91" s="28">
        <f>'C1'!H105</f>
        <v>0</v>
      </c>
      <c r="I91" s="28">
        <f>'C1'!I105</f>
        <v>123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33" s="7" customFormat="1" ht="20.25" customHeight="1">
      <c r="A92" s="33"/>
      <c r="B92" s="28"/>
      <c r="C92" s="28"/>
      <c r="D92" s="28"/>
      <c r="E92" s="28"/>
      <c r="F92" s="40"/>
      <c r="G92" s="40"/>
      <c r="H92" s="40"/>
      <c r="I92" s="4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D92" s="2"/>
      <c r="AE92" s="2"/>
      <c r="AF92" s="2"/>
      <c r="AG92" s="2"/>
    </row>
    <row r="93" spans="1:9" s="2" customFormat="1" ht="20.25" customHeight="1">
      <c r="A93" s="15" t="s">
        <v>25</v>
      </c>
      <c r="B93" s="29">
        <f aca="true" t="shared" si="7" ref="B93:I93">SUM(B94:B99)</f>
        <v>4494</v>
      </c>
      <c r="C93" s="29">
        <f t="shared" si="7"/>
        <v>4354</v>
      </c>
      <c r="D93" s="29">
        <f t="shared" si="7"/>
        <v>27</v>
      </c>
      <c r="E93" s="29">
        <f t="shared" si="7"/>
        <v>692</v>
      </c>
      <c r="F93" s="29">
        <f t="shared" si="7"/>
        <v>4961</v>
      </c>
      <c r="G93" s="29">
        <f t="shared" si="7"/>
        <v>0</v>
      </c>
      <c r="H93" s="29">
        <f t="shared" si="7"/>
        <v>854</v>
      </c>
      <c r="I93" s="29">
        <f t="shared" si="7"/>
        <v>4606</v>
      </c>
    </row>
    <row r="94" spans="1:9" s="2" customFormat="1" ht="20.25" customHeight="1">
      <c r="A94" s="27" t="s">
        <v>96</v>
      </c>
      <c r="B94" s="28">
        <f>'C1'!B108</f>
        <v>948</v>
      </c>
      <c r="C94" s="28">
        <f>'C1'!C108</f>
        <v>780</v>
      </c>
      <c r="D94" s="28">
        <f>'C1'!D108</f>
        <v>2</v>
      </c>
      <c r="E94" s="28">
        <f>'C1'!E108</f>
        <v>81</v>
      </c>
      <c r="F94" s="28">
        <f>'C1'!F108</f>
        <v>1032</v>
      </c>
      <c r="G94" s="28">
        <f>'C1'!G108</f>
        <v>0</v>
      </c>
      <c r="H94" s="28">
        <f>'C1'!H108</f>
        <v>0</v>
      </c>
      <c r="I94" s="28">
        <f>'C1'!I108</f>
        <v>779</v>
      </c>
    </row>
    <row r="95" spans="1:9" s="2" customFormat="1" ht="20.25" customHeight="1">
      <c r="A95" s="27" t="s">
        <v>67</v>
      </c>
      <c r="B95" s="28">
        <f>'C1'!B109</f>
        <v>424</v>
      </c>
      <c r="C95" s="28">
        <f>'C1'!C109</f>
        <v>501</v>
      </c>
      <c r="D95" s="28">
        <f>'C1'!D109</f>
        <v>0</v>
      </c>
      <c r="E95" s="28">
        <f>'C1'!E109</f>
        <v>10</v>
      </c>
      <c r="F95" s="28">
        <f>'C1'!F109</f>
        <v>468</v>
      </c>
      <c r="G95" s="28">
        <f>'C1'!G109</f>
        <v>0</v>
      </c>
      <c r="H95" s="28">
        <f>'C1'!H109</f>
        <v>3</v>
      </c>
      <c r="I95" s="28">
        <f>'C1'!I109</f>
        <v>467</v>
      </c>
    </row>
    <row r="96" spans="1:9" s="2" customFormat="1" ht="20.25" customHeight="1">
      <c r="A96" s="27" t="s">
        <v>68</v>
      </c>
      <c r="B96" s="28">
        <f>'C1'!B110</f>
        <v>617</v>
      </c>
      <c r="C96" s="28">
        <f>'C1'!C110</f>
        <v>551</v>
      </c>
      <c r="D96" s="28">
        <f>'C1'!D110</f>
        <v>0</v>
      </c>
      <c r="E96" s="28">
        <f>'C1'!E110</f>
        <v>0</v>
      </c>
      <c r="F96" s="28">
        <f>'C1'!F110</f>
        <v>477</v>
      </c>
      <c r="G96" s="28">
        <f>'C1'!G110</f>
        <v>0</v>
      </c>
      <c r="H96" s="28">
        <f>'C1'!H110</f>
        <v>0</v>
      </c>
      <c r="I96" s="28">
        <f>'C1'!I110</f>
        <v>691</v>
      </c>
    </row>
    <row r="97" spans="1:9" s="2" customFormat="1" ht="20.25" customHeight="1">
      <c r="A97" s="27" t="s">
        <v>97</v>
      </c>
      <c r="B97" s="28">
        <f>'C1'!B113</f>
        <v>1251</v>
      </c>
      <c r="C97" s="28">
        <f>'C1'!C113</f>
        <v>1288</v>
      </c>
      <c r="D97" s="28">
        <f>'C1'!D113</f>
        <v>18</v>
      </c>
      <c r="E97" s="28">
        <f>'C1'!E113</f>
        <v>582</v>
      </c>
      <c r="F97" s="28">
        <f>'C1'!F113</f>
        <v>1783</v>
      </c>
      <c r="G97" s="28">
        <f>'C1'!G113</f>
        <v>0</v>
      </c>
      <c r="H97" s="28">
        <f>'C1'!H113</f>
        <v>244</v>
      </c>
      <c r="I97" s="28">
        <f>'C1'!I113</f>
        <v>1356</v>
      </c>
    </row>
    <row r="98" spans="1:9" s="2" customFormat="1" ht="20.25" customHeight="1">
      <c r="A98" s="27" t="s">
        <v>98</v>
      </c>
      <c r="B98" s="40">
        <f>'C1'!B114</f>
        <v>843</v>
      </c>
      <c r="C98" s="40">
        <f>'C1'!C114</f>
        <v>724</v>
      </c>
      <c r="D98" s="40">
        <f>'C1'!D114</f>
        <v>2</v>
      </c>
      <c r="E98" s="40">
        <f>'C1'!E114</f>
        <v>19</v>
      </c>
      <c r="F98" s="40">
        <f>'C1'!F114</f>
        <v>765</v>
      </c>
      <c r="G98" s="40">
        <f>'C1'!G114</f>
        <v>0</v>
      </c>
      <c r="H98" s="40">
        <f>'C1'!H114</f>
        <v>189</v>
      </c>
      <c r="I98" s="28">
        <f>'C1'!I114</f>
        <v>823</v>
      </c>
    </row>
    <row r="99" spans="1:9" s="2" customFormat="1" ht="20.25" customHeight="1">
      <c r="A99" s="46" t="s">
        <v>69</v>
      </c>
      <c r="B99" s="47">
        <f>'C1'!B115</f>
        <v>411</v>
      </c>
      <c r="C99" s="47">
        <f>'C1'!C115</f>
        <v>510</v>
      </c>
      <c r="D99" s="47">
        <f>'C1'!D115</f>
        <v>5</v>
      </c>
      <c r="E99" s="47">
        <f>'C1'!E115</f>
        <v>0</v>
      </c>
      <c r="F99" s="47">
        <f>'C1'!F115</f>
        <v>436</v>
      </c>
      <c r="G99" s="47">
        <f>'C1'!G115</f>
        <v>0</v>
      </c>
      <c r="H99" s="47">
        <f>'C1'!H115</f>
        <v>418</v>
      </c>
      <c r="I99" s="48">
        <f>'C1'!I115</f>
        <v>490</v>
      </c>
    </row>
    <row r="100" spans="1:21" s="2" customFormat="1" ht="20.25" customHeight="1">
      <c r="A100" s="39" t="s">
        <v>1</v>
      </c>
      <c r="B100" s="6"/>
      <c r="C100" s="6"/>
      <c r="D100" s="6"/>
      <c r="E100" s="6"/>
      <c r="F100" s="6"/>
      <c r="G100" s="6"/>
      <c r="H100" s="6"/>
      <c r="I100" s="6"/>
      <c r="U100" s="1"/>
    </row>
    <row r="101" spans="1:22" s="2" customFormat="1" ht="20.25" customHeight="1">
      <c r="A101" s="5"/>
      <c r="B101" s="6"/>
      <c r="C101" s="6"/>
      <c r="D101" s="6"/>
      <c r="E101" s="6"/>
      <c r="F101" s="6"/>
      <c r="G101" s="6"/>
      <c r="H101" s="6"/>
      <c r="I101" s="6"/>
      <c r="Q101" s="1"/>
      <c r="R101" s="1"/>
      <c r="S101" s="1"/>
      <c r="T101" s="1"/>
      <c r="U101" s="1"/>
      <c r="V101" s="1"/>
    </row>
    <row r="102" spans="2:22" s="2" customFormat="1" ht="20.25" customHeight="1">
      <c r="B102" s="3"/>
      <c r="C102" s="3"/>
      <c r="D102" s="3"/>
      <c r="E102" s="3"/>
      <c r="F102" s="3"/>
      <c r="G102" s="3"/>
      <c r="H102" s="3"/>
      <c r="I102" s="3"/>
      <c r="Q102" s="1"/>
      <c r="R102" s="1"/>
      <c r="S102" s="1"/>
      <c r="T102" s="1"/>
      <c r="U102" s="1"/>
      <c r="V102" s="1"/>
    </row>
    <row r="103" spans="1:22" s="2" customFormat="1" ht="20.25" customHeight="1">
      <c r="A103" s="3"/>
      <c r="B103" s="3"/>
      <c r="C103" s="3"/>
      <c r="D103" s="3"/>
      <c r="E103" s="3"/>
      <c r="F103" s="3"/>
      <c r="G103" s="3"/>
      <c r="H103" s="3"/>
      <c r="I103" s="3"/>
      <c r="Q103" s="1"/>
      <c r="R103" s="1"/>
      <c r="S103" s="1"/>
      <c r="T103" s="1"/>
      <c r="U103" s="1"/>
      <c r="V103" s="1"/>
    </row>
    <row r="104" spans="1:23" s="2" customFormat="1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s="2" customFormat="1" ht="20.25" customHeight="1">
      <c r="A105" s="3"/>
      <c r="B105" s="3"/>
      <c r="C105" s="3"/>
      <c r="D105" s="3"/>
      <c r="E105" s="3"/>
      <c r="F105" s="3"/>
      <c r="G105" s="3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5" s="2" customFormat="1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s="2" customFormat="1" ht="20.25" customHeight="1">
      <c r="A107" s="3"/>
      <c r="B107" s="3"/>
      <c r="C107" s="3"/>
      <c r="D107" s="3"/>
      <c r="E107" s="3"/>
      <c r="F107" s="3"/>
      <c r="G107" s="3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33" s="2" customFormat="1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AD108" s="1"/>
      <c r="AE108" s="1"/>
      <c r="AF108" s="1"/>
      <c r="AG108" s="1"/>
    </row>
  </sheetData>
  <sheetProtection/>
  <mergeCells count="9">
    <mergeCell ref="A3:I3"/>
    <mergeCell ref="A4:I4"/>
    <mergeCell ref="A7:A8"/>
    <mergeCell ref="C7:C8"/>
    <mergeCell ref="D7:D8"/>
    <mergeCell ref="H7:H8"/>
    <mergeCell ref="G7:G8"/>
    <mergeCell ref="F7:F8"/>
    <mergeCell ref="E7:E8"/>
  </mergeCells>
  <printOptions/>
  <pageMargins left="0.75" right="0.75" top="1" bottom="1" header="0" footer="0"/>
  <pageSetup horizontalDpi="600" verticalDpi="600" orientation="portrait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1"/>
  <sheetViews>
    <sheetView zoomScale="55" zoomScaleNormal="55" zoomScalePageLayoutView="0" workbookViewId="0" topLeftCell="A1">
      <selection activeCell="A1" sqref="A1"/>
    </sheetView>
  </sheetViews>
  <sheetFormatPr defaultColWidth="0" defaultRowHeight="20.25" customHeight="1" zeroHeight="1"/>
  <cols>
    <col min="1" max="1" width="93.421875" style="1" customWidth="1"/>
    <col min="2" max="2" width="21.28125" style="1" bestFit="1" customWidth="1"/>
    <col min="3" max="4" width="22.140625" style="1" bestFit="1" customWidth="1"/>
    <col min="5" max="5" width="25.8515625" style="1" bestFit="1" customWidth="1"/>
    <col min="6" max="6" width="22.140625" style="1" bestFit="1" customWidth="1"/>
    <col min="7" max="7" width="29.57421875" style="1" bestFit="1" customWidth="1"/>
    <col min="8" max="11" width="22.140625" style="1" bestFit="1" customWidth="1"/>
    <col min="12" max="12" width="18.57421875" style="3" hidden="1" customWidth="1"/>
    <col min="13" max="16384" width="0" style="1" hidden="1" customWidth="1"/>
  </cols>
  <sheetData>
    <row r="1" spans="1:11" ht="20.25">
      <c r="A1" s="13" t="s">
        <v>143</v>
      </c>
      <c r="B1" s="52"/>
      <c r="C1" s="52"/>
      <c r="D1" s="52"/>
      <c r="E1" s="52"/>
      <c r="F1" s="52"/>
      <c r="G1" s="52"/>
      <c r="H1" s="52"/>
      <c r="I1" s="52"/>
      <c r="J1" s="52"/>
      <c r="K1" s="62"/>
    </row>
    <row r="2" spans="1:11" ht="20.2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 customHeight="1">
      <c r="A3" s="86" t="s">
        <v>122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0.25" customHeight="1">
      <c r="A4" s="75" t="s">
        <v>123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0.25" customHeight="1">
      <c r="A5" s="75" t="s">
        <v>112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20.25">
      <c r="A6" s="86" t="s">
        <v>141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0.25" customHeight="1">
      <c r="A7" s="18"/>
      <c r="B7" s="18"/>
      <c r="C7" s="18"/>
      <c r="D7" s="18"/>
      <c r="E7" s="32"/>
      <c r="F7" s="32"/>
      <c r="G7" s="32"/>
      <c r="H7" s="32"/>
      <c r="I7" s="32"/>
      <c r="J7" s="32"/>
      <c r="K7" s="32"/>
    </row>
    <row r="8" spans="1:11" ht="20.25" customHeight="1">
      <c r="A8" s="82" t="s">
        <v>113</v>
      </c>
      <c r="B8" s="73" t="s">
        <v>0</v>
      </c>
      <c r="C8" s="73" t="s">
        <v>124</v>
      </c>
      <c r="D8" s="73" t="s">
        <v>131</v>
      </c>
      <c r="E8" s="90" t="s">
        <v>133</v>
      </c>
      <c r="F8" s="90"/>
      <c r="G8" s="90"/>
      <c r="H8" s="91"/>
      <c r="I8" s="92" t="s">
        <v>129</v>
      </c>
      <c r="J8" s="92" t="s">
        <v>128</v>
      </c>
      <c r="K8" s="87" t="s">
        <v>127</v>
      </c>
    </row>
    <row r="9" spans="1:11" ht="20.25" customHeight="1">
      <c r="A9" s="83"/>
      <c r="B9" s="85"/>
      <c r="C9" s="85"/>
      <c r="D9" s="85"/>
      <c r="E9" s="11" t="s">
        <v>125</v>
      </c>
      <c r="F9" s="8" t="s">
        <v>3</v>
      </c>
      <c r="G9" s="55" t="s">
        <v>126</v>
      </c>
      <c r="H9" s="8" t="s">
        <v>4</v>
      </c>
      <c r="I9" s="93"/>
      <c r="J9" s="93"/>
      <c r="K9" s="88"/>
    </row>
    <row r="10" spans="1:13" ht="21.75" customHeight="1">
      <c r="A10" s="83"/>
      <c r="B10" s="85"/>
      <c r="C10" s="85"/>
      <c r="D10" s="85"/>
      <c r="E10" s="9" t="s">
        <v>103</v>
      </c>
      <c r="F10" s="9" t="s">
        <v>5</v>
      </c>
      <c r="G10" s="56" t="s">
        <v>29</v>
      </c>
      <c r="H10" s="9" t="s">
        <v>130</v>
      </c>
      <c r="I10" s="93"/>
      <c r="J10" s="93"/>
      <c r="K10" s="88"/>
      <c r="M10" s="3"/>
    </row>
    <row r="11" spans="1:13" ht="27" customHeight="1">
      <c r="A11" s="84"/>
      <c r="B11" s="74"/>
      <c r="C11" s="74"/>
      <c r="D11" s="74"/>
      <c r="E11" s="10" t="s">
        <v>104</v>
      </c>
      <c r="F11" s="10" t="s">
        <v>6</v>
      </c>
      <c r="G11" s="57" t="s">
        <v>30</v>
      </c>
      <c r="H11" s="10"/>
      <c r="I11" s="94"/>
      <c r="J11" s="94"/>
      <c r="K11" s="89"/>
      <c r="M11" s="3"/>
    </row>
    <row r="12" spans="1:13" ht="20.25" customHeight="1">
      <c r="A12" s="21"/>
      <c r="B12" s="52"/>
      <c r="C12" s="52"/>
      <c r="D12" s="52"/>
      <c r="E12" s="52"/>
      <c r="F12" s="52"/>
      <c r="G12" s="52"/>
      <c r="H12" s="52"/>
      <c r="I12" s="52"/>
      <c r="J12" s="52"/>
      <c r="K12" s="62"/>
      <c r="M12" s="3"/>
    </row>
    <row r="13" spans="1:13" ht="20.25" customHeight="1">
      <c r="A13" s="20" t="s">
        <v>2</v>
      </c>
      <c r="B13" s="22">
        <f aca="true" t="shared" si="0" ref="B13:K13">SUM(B15,B25,B28,B34,B41,B49,B57,B66,B74,B82,B90,B100,B104,B111,B116)</f>
        <v>57291</v>
      </c>
      <c r="C13" s="22">
        <f t="shared" si="0"/>
        <v>2964</v>
      </c>
      <c r="D13" s="22">
        <f t="shared" si="0"/>
        <v>2054</v>
      </c>
      <c r="E13" s="22">
        <f t="shared" si="0"/>
        <v>28950</v>
      </c>
      <c r="F13" s="22">
        <f t="shared" si="0"/>
        <v>454</v>
      </c>
      <c r="G13" s="22">
        <f t="shared" si="0"/>
        <v>3058</v>
      </c>
      <c r="H13" s="22">
        <f t="shared" si="0"/>
        <v>3063</v>
      </c>
      <c r="I13" s="22">
        <f t="shared" si="0"/>
        <v>1141</v>
      </c>
      <c r="J13" s="22">
        <f t="shared" si="0"/>
        <v>11794</v>
      </c>
      <c r="K13" s="22">
        <f t="shared" si="0"/>
        <v>3813</v>
      </c>
      <c r="M13" s="37"/>
    </row>
    <row r="14" spans="1:13" ht="20.2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58"/>
      <c r="M14" s="37"/>
    </row>
    <row r="15" spans="1:13" ht="20.25" customHeight="1">
      <c r="A15" s="26" t="s">
        <v>7</v>
      </c>
      <c r="B15" s="22">
        <f aca="true" t="shared" si="1" ref="B15:K15">SUM(B16:B23)</f>
        <v>4726</v>
      </c>
      <c r="C15" s="22">
        <f t="shared" si="1"/>
        <v>67</v>
      </c>
      <c r="D15" s="22">
        <f t="shared" si="1"/>
        <v>364</v>
      </c>
      <c r="E15" s="22">
        <f t="shared" si="1"/>
        <v>2296</v>
      </c>
      <c r="F15" s="22">
        <f t="shared" si="1"/>
        <v>39</v>
      </c>
      <c r="G15" s="22">
        <f t="shared" si="1"/>
        <v>241</v>
      </c>
      <c r="H15" s="22">
        <f t="shared" si="1"/>
        <v>314</v>
      </c>
      <c r="I15" s="22">
        <f t="shared" si="1"/>
        <v>65</v>
      </c>
      <c r="J15" s="22">
        <f t="shared" si="1"/>
        <v>1185</v>
      </c>
      <c r="K15" s="22">
        <f t="shared" si="1"/>
        <v>155</v>
      </c>
      <c r="M15" s="37"/>
    </row>
    <row r="16" spans="1:28" ht="20.25" customHeight="1">
      <c r="A16" s="27" t="s">
        <v>71</v>
      </c>
      <c r="B16" s="58">
        <v>2154</v>
      </c>
      <c r="C16" s="38">
        <v>15</v>
      </c>
      <c r="D16" s="38">
        <v>164</v>
      </c>
      <c r="E16" s="38">
        <v>675</v>
      </c>
      <c r="F16" s="38">
        <v>36</v>
      </c>
      <c r="G16" s="38">
        <v>165</v>
      </c>
      <c r="H16" s="38">
        <v>144</v>
      </c>
      <c r="I16" s="38">
        <v>30</v>
      </c>
      <c r="J16" s="38">
        <v>920</v>
      </c>
      <c r="K16" s="38">
        <v>5</v>
      </c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13" s="2" customFormat="1" ht="20.25" customHeight="1">
      <c r="A17" s="27" t="s">
        <v>101</v>
      </c>
      <c r="B17" s="58">
        <v>500</v>
      </c>
      <c r="C17" s="38">
        <v>6</v>
      </c>
      <c r="D17" s="38">
        <v>22</v>
      </c>
      <c r="E17" s="38">
        <v>357</v>
      </c>
      <c r="F17" s="38">
        <v>0</v>
      </c>
      <c r="G17" s="38">
        <v>4</v>
      </c>
      <c r="H17" s="38">
        <v>56</v>
      </c>
      <c r="I17" s="38">
        <v>4</v>
      </c>
      <c r="J17" s="38">
        <v>0</v>
      </c>
      <c r="K17" s="38">
        <v>51</v>
      </c>
      <c r="L17" s="3"/>
      <c r="M17" s="37"/>
    </row>
    <row r="18" spans="1:13" s="2" customFormat="1" ht="20.25" customHeight="1">
      <c r="A18" s="27" t="s">
        <v>72</v>
      </c>
      <c r="B18" s="58">
        <v>337</v>
      </c>
      <c r="C18" s="38">
        <v>4</v>
      </c>
      <c r="D18" s="38">
        <v>45</v>
      </c>
      <c r="E18" s="38">
        <v>199</v>
      </c>
      <c r="F18" s="38">
        <v>0</v>
      </c>
      <c r="G18" s="38">
        <v>0</v>
      </c>
      <c r="H18" s="38">
        <v>20</v>
      </c>
      <c r="I18" s="38">
        <v>9</v>
      </c>
      <c r="J18" s="38">
        <v>4</v>
      </c>
      <c r="K18" s="38">
        <v>56</v>
      </c>
      <c r="L18" s="3"/>
      <c r="M18" s="37"/>
    </row>
    <row r="19" spans="1:13" s="2" customFormat="1" ht="20.25" customHeight="1">
      <c r="A19" s="27" t="s">
        <v>73</v>
      </c>
      <c r="B19" s="5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"/>
      <c r="M19" s="37"/>
    </row>
    <row r="20" spans="1:13" s="2" customFormat="1" ht="20.25" customHeight="1">
      <c r="A20" s="27" t="s">
        <v>74</v>
      </c>
      <c r="B20" s="58">
        <v>1172</v>
      </c>
      <c r="C20" s="38">
        <v>5</v>
      </c>
      <c r="D20" s="38">
        <v>110</v>
      </c>
      <c r="E20" s="38">
        <v>666</v>
      </c>
      <c r="F20" s="38">
        <v>3</v>
      </c>
      <c r="G20" s="38">
        <v>72</v>
      </c>
      <c r="H20" s="38">
        <v>65</v>
      </c>
      <c r="I20" s="38">
        <v>18</v>
      </c>
      <c r="J20" s="38">
        <v>222</v>
      </c>
      <c r="K20" s="38">
        <v>11</v>
      </c>
      <c r="L20" s="3"/>
      <c r="M20" s="37"/>
    </row>
    <row r="21" spans="1:14" s="2" customFormat="1" ht="20.25" customHeight="1">
      <c r="A21" s="27" t="s">
        <v>31</v>
      </c>
      <c r="B21" s="58">
        <v>120</v>
      </c>
      <c r="C21" s="38">
        <v>20</v>
      </c>
      <c r="D21" s="38">
        <v>10</v>
      </c>
      <c r="E21" s="38">
        <v>80</v>
      </c>
      <c r="F21" s="38">
        <v>0</v>
      </c>
      <c r="G21" s="38">
        <v>0</v>
      </c>
      <c r="H21" s="38">
        <v>4</v>
      </c>
      <c r="I21" s="38">
        <v>0</v>
      </c>
      <c r="J21" s="38">
        <v>6</v>
      </c>
      <c r="K21" s="38">
        <v>0</v>
      </c>
      <c r="L21" s="3"/>
      <c r="M21" s="37"/>
      <c r="N21" s="4"/>
    </row>
    <row r="22" spans="1:14" s="2" customFormat="1" ht="20.25" customHeight="1">
      <c r="A22" s="27" t="s">
        <v>32</v>
      </c>
      <c r="B22" s="58">
        <v>59</v>
      </c>
      <c r="C22" s="38">
        <v>17</v>
      </c>
      <c r="D22" s="38">
        <v>8</v>
      </c>
      <c r="E22" s="38">
        <v>0</v>
      </c>
      <c r="F22" s="38">
        <v>0</v>
      </c>
      <c r="G22" s="38">
        <v>0</v>
      </c>
      <c r="H22" s="38">
        <v>2</v>
      </c>
      <c r="I22" s="38">
        <v>1</v>
      </c>
      <c r="J22" s="38">
        <v>0</v>
      </c>
      <c r="K22" s="38">
        <v>31</v>
      </c>
      <c r="L22" s="3"/>
      <c r="M22" s="37"/>
      <c r="N22" s="4"/>
    </row>
    <row r="23" spans="1:14" s="2" customFormat="1" ht="20.25" customHeight="1">
      <c r="A23" s="27" t="s">
        <v>33</v>
      </c>
      <c r="B23" s="58">
        <v>384</v>
      </c>
      <c r="C23" s="38">
        <v>0</v>
      </c>
      <c r="D23" s="38">
        <v>5</v>
      </c>
      <c r="E23" s="38">
        <v>319</v>
      </c>
      <c r="F23" s="38">
        <v>0</v>
      </c>
      <c r="G23" s="38">
        <v>0</v>
      </c>
      <c r="H23" s="38">
        <v>23</v>
      </c>
      <c r="I23" s="38">
        <v>3</v>
      </c>
      <c r="J23" s="38">
        <v>33</v>
      </c>
      <c r="K23" s="38">
        <v>1</v>
      </c>
      <c r="L23" s="3"/>
      <c r="M23" s="37"/>
      <c r="N23" s="4"/>
    </row>
    <row r="24" spans="1:14" s="2" customFormat="1" ht="20.25" customHeight="1">
      <c r="A24" s="32"/>
      <c r="B24" s="59"/>
      <c r="C24" s="15"/>
      <c r="D24" s="59"/>
      <c r="E24" s="15"/>
      <c r="F24" s="59"/>
      <c r="G24" s="15"/>
      <c r="H24" s="59"/>
      <c r="I24" s="59"/>
      <c r="J24" s="15"/>
      <c r="K24" s="60"/>
      <c r="L24" s="3"/>
      <c r="M24" s="37"/>
      <c r="N24" s="4"/>
    </row>
    <row r="25" spans="1:14" s="2" customFormat="1" ht="20.25" customHeight="1">
      <c r="A25" s="26" t="s">
        <v>8</v>
      </c>
      <c r="B25" s="22">
        <v>5697</v>
      </c>
      <c r="C25" s="22">
        <v>384</v>
      </c>
      <c r="D25" s="22">
        <v>92</v>
      </c>
      <c r="E25" s="22">
        <v>2192</v>
      </c>
      <c r="F25" s="22">
        <v>0</v>
      </c>
      <c r="G25" s="22">
        <v>515</v>
      </c>
      <c r="H25" s="22">
        <v>167</v>
      </c>
      <c r="I25" s="22">
        <v>252</v>
      </c>
      <c r="J25" s="22">
        <v>2095</v>
      </c>
      <c r="K25" s="23">
        <v>0</v>
      </c>
      <c r="L25" s="3"/>
      <c r="M25" s="37"/>
      <c r="N25" s="4"/>
    </row>
    <row r="26" spans="1:14" s="2" customFormat="1" ht="20.25" customHeight="1">
      <c r="A26" s="27" t="s">
        <v>75</v>
      </c>
      <c r="B26" s="58">
        <v>5697</v>
      </c>
      <c r="C26" s="38">
        <v>384</v>
      </c>
      <c r="D26" s="38">
        <v>92</v>
      </c>
      <c r="E26" s="38">
        <v>2192</v>
      </c>
      <c r="F26" s="38">
        <v>0</v>
      </c>
      <c r="G26" s="38">
        <v>515</v>
      </c>
      <c r="H26" s="38">
        <v>167</v>
      </c>
      <c r="I26" s="38">
        <v>252</v>
      </c>
      <c r="J26" s="38">
        <v>2095</v>
      </c>
      <c r="K26" s="38">
        <v>0</v>
      </c>
      <c r="L26" s="3"/>
      <c r="M26" s="37"/>
      <c r="N26" s="4"/>
    </row>
    <row r="27" spans="1:14" s="2" customFormat="1" ht="20.25" customHeight="1">
      <c r="A27" s="31"/>
      <c r="B27" s="58"/>
      <c r="C27" s="38"/>
      <c r="D27" s="38"/>
      <c r="E27" s="38"/>
      <c r="F27" s="38"/>
      <c r="G27" s="38"/>
      <c r="H27" s="38"/>
      <c r="I27" s="38"/>
      <c r="J27" s="38"/>
      <c r="K27" s="38"/>
      <c r="L27" s="3"/>
      <c r="M27" s="37"/>
      <c r="N27" s="4"/>
    </row>
    <row r="28" spans="1:14" s="2" customFormat="1" ht="20.25" customHeight="1">
      <c r="A28" s="26" t="s">
        <v>9</v>
      </c>
      <c r="B28" s="22">
        <f aca="true" t="shared" si="2" ref="B28:K28">SUM(B29:B32)</f>
        <v>6898</v>
      </c>
      <c r="C28" s="22">
        <f t="shared" si="2"/>
        <v>13</v>
      </c>
      <c r="D28" s="22">
        <f t="shared" si="2"/>
        <v>215</v>
      </c>
      <c r="E28" s="22">
        <f t="shared" si="2"/>
        <v>3394</v>
      </c>
      <c r="F28" s="22">
        <f t="shared" si="2"/>
        <v>95</v>
      </c>
      <c r="G28" s="22">
        <f t="shared" si="2"/>
        <v>904</v>
      </c>
      <c r="H28" s="22">
        <f t="shared" si="2"/>
        <v>262</v>
      </c>
      <c r="I28" s="22">
        <f t="shared" si="2"/>
        <v>42</v>
      </c>
      <c r="J28" s="22">
        <f t="shared" si="2"/>
        <v>1923</v>
      </c>
      <c r="K28" s="22">
        <f t="shared" si="2"/>
        <v>50</v>
      </c>
      <c r="L28" s="3"/>
      <c r="M28" s="37"/>
      <c r="N28" s="4"/>
    </row>
    <row r="29" spans="1:14" s="2" customFormat="1" ht="20.25" customHeight="1">
      <c r="A29" s="27" t="s">
        <v>105</v>
      </c>
      <c r="B29" s="58">
        <v>2635</v>
      </c>
      <c r="C29" s="38">
        <v>3</v>
      </c>
      <c r="D29" s="38">
        <v>11</v>
      </c>
      <c r="E29" s="38">
        <v>1415</v>
      </c>
      <c r="F29" s="38">
        <v>91</v>
      </c>
      <c r="G29" s="38">
        <v>447</v>
      </c>
      <c r="H29" s="38">
        <v>70</v>
      </c>
      <c r="I29" s="38">
        <v>2</v>
      </c>
      <c r="J29" s="38">
        <v>594</v>
      </c>
      <c r="K29" s="38">
        <v>2</v>
      </c>
      <c r="L29" s="3"/>
      <c r="M29" s="37"/>
      <c r="N29" s="4"/>
    </row>
    <row r="30" spans="1:27" s="2" customFormat="1" ht="20.25" customHeight="1">
      <c r="A30" s="27" t="s">
        <v>76</v>
      </c>
      <c r="B30" s="58">
        <v>2778</v>
      </c>
      <c r="C30" s="38">
        <v>2</v>
      </c>
      <c r="D30" s="38">
        <v>195</v>
      </c>
      <c r="E30" s="38">
        <v>1116</v>
      </c>
      <c r="F30" s="38">
        <v>0</v>
      </c>
      <c r="G30" s="38">
        <v>379</v>
      </c>
      <c r="H30" s="38">
        <v>143</v>
      </c>
      <c r="I30" s="38">
        <v>31</v>
      </c>
      <c r="J30" s="38">
        <v>912</v>
      </c>
      <c r="K30" s="38">
        <v>0</v>
      </c>
      <c r="L30" s="3"/>
      <c r="M30" s="37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9" ht="20.25" customHeight="1">
      <c r="A31" s="27" t="s">
        <v>34</v>
      </c>
      <c r="B31" s="58">
        <v>1305</v>
      </c>
      <c r="C31" s="38">
        <v>6</v>
      </c>
      <c r="D31" s="38">
        <v>9</v>
      </c>
      <c r="E31" s="38">
        <v>759</v>
      </c>
      <c r="F31" s="38">
        <v>4</v>
      </c>
      <c r="G31" s="38">
        <v>78</v>
      </c>
      <c r="H31" s="38">
        <v>45</v>
      </c>
      <c r="I31" s="38">
        <v>6</v>
      </c>
      <c r="J31" s="38">
        <v>355</v>
      </c>
      <c r="K31" s="38">
        <v>43</v>
      </c>
      <c r="M31" s="37"/>
      <c r="N31" s="3"/>
      <c r="AC31" s="2"/>
    </row>
    <row r="32" spans="1:27" ht="20.25" customHeight="1">
      <c r="A32" s="27" t="s">
        <v>35</v>
      </c>
      <c r="B32" s="58">
        <v>180</v>
      </c>
      <c r="C32" s="38">
        <v>2</v>
      </c>
      <c r="D32" s="38">
        <v>0</v>
      </c>
      <c r="E32" s="38">
        <v>104</v>
      </c>
      <c r="F32" s="38">
        <v>0</v>
      </c>
      <c r="G32" s="38">
        <v>0</v>
      </c>
      <c r="H32" s="38">
        <v>4</v>
      </c>
      <c r="I32" s="38">
        <v>3</v>
      </c>
      <c r="J32" s="38">
        <v>62</v>
      </c>
      <c r="K32" s="38">
        <v>5</v>
      </c>
      <c r="M32" s="37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9" s="2" customFormat="1" ht="20.25" customHeight="1">
      <c r="A33" s="31"/>
      <c r="B33" s="58"/>
      <c r="C33" s="38"/>
      <c r="D33" s="38"/>
      <c r="E33" s="38"/>
      <c r="F33" s="38"/>
      <c r="G33" s="38"/>
      <c r="H33" s="38"/>
      <c r="I33" s="38"/>
      <c r="J33" s="38"/>
      <c r="K33" s="38"/>
      <c r="L33" s="3"/>
      <c r="M33" s="37"/>
      <c r="N33" s="4"/>
      <c r="AC33" s="1"/>
    </row>
    <row r="34" spans="1:14" s="2" customFormat="1" ht="20.25" customHeight="1">
      <c r="A34" s="26" t="s">
        <v>10</v>
      </c>
      <c r="B34" s="22">
        <f aca="true" t="shared" si="3" ref="B34:K34">SUM(B35:B39)</f>
        <v>4781</v>
      </c>
      <c r="C34" s="22">
        <f t="shared" si="3"/>
        <v>118</v>
      </c>
      <c r="D34" s="22">
        <f t="shared" si="3"/>
        <v>240</v>
      </c>
      <c r="E34" s="22">
        <f t="shared" si="3"/>
        <v>2445</v>
      </c>
      <c r="F34" s="22">
        <f t="shared" si="3"/>
        <v>3</v>
      </c>
      <c r="G34" s="22">
        <f t="shared" si="3"/>
        <v>32</v>
      </c>
      <c r="H34" s="22">
        <f t="shared" si="3"/>
        <v>345</v>
      </c>
      <c r="I34" s="22">
        <f t="shared" si="3"/>
        <v>33</v>
      </c>
      <c r="J34" s="22">
        <f t="shared" si="3"/>
        <v>1048</v>
      </c>
      <c r="K34" s="22">
        <f t="shared" si="3"/>
        <v>517</v>
      </c>
      <c r="L34" s="3"/>
      <c r="M34" s="37"/>
      <c r="N34" s="4"/>
    </row>
    <row r="35" spans="1:14" s="2" customFormat="1" ht="20.25" customHeight="1">
      <c r="A35" s="30" t="s">
        <v>77</v>
      </c>
      <c r="B35" s="58">
        <v>4031</v>
      </c>
      <c r="C35" s="38">
        <v>87</v>
      </c>
      <c r="D35" s="38">
        <v>229</v>
      </c>
      <c r="E35" s="38">
        <v>1944</v>
      </c>
      <c r="F35" s="38">
        <v>0</v>
      </c>
      <c r="G35" s="38">
        <v>0</v>
      </c>
      <c r="H35" s="38">
        <v>293</v>
      </c>
      <c r="I35" s="38">
        <v>20</v>
      </c>
      <c r="J35" s="38">
        <v>984</v>
      </c>
      <c r="K35" s="38">
        <v>474</v>
      </c>
      <c r="L35" s="3"/>
      <c r="M35" s="37"/>
      <c r="N35" s="4"/>
    </row>
    <row r="36" spans="1:14" s="2" customFormat="1" ht="20.25" customHeight="1">
      <c r="A36" s="27" t="s">
        <v>36</v>
      </c>
      <c r="B36" s="58">
        <v>277</v>
      </c>
      <c r="C36" s="38">
        <v>2</v>
      </c>
      <c r="D36" s="38">
        <v>1</v>
      </c>
      <c r="E36" s="38">
        <v>196</v>
      </c>
      <c r="F36" s="38">
        <v>1</v>
      </c>
      <c r="G36" s="38">
        <v>12</v>
      </c>
      <c r="H36" s="38">
        <v>37</v>
      </c>
      <c r="I36" s="38">
        <v>5</v>
      </c>
      <c r="J36" s="38">
        <v>9</v>
      </c>
      <c r="K36" s="38">
        <v>14</v>
      </c>
      <c r="L36" s="3"/>
      <c r="M36" s="37"/>
      <c r="N36" s="4"/>
    </row>
    <row r="37" spans="1:14" s="2" customFormat="1" ht="20.25" customHeight="1">
      <c r="A37" s="27" t="s">
        <v>37</v>
      </c>
      <c r="B37" s="58">
        <v>206</v>
      </c>
      <c r="C37" s="38">
        <v>2</v>
      </c>
      <c r="D37" s="38">
        <v>1</v>
      </c>
      <c r="E37" s="38">
        <v>119</v>
      </c>
      <c r="F37" s="38">
        <v>0</v>
      </c>
      <c r="G37" s="38">
        <v>0</v>
      </c>
      <c r="H37" s="38">
        <v>11</v>
      </c>
      <c r="I37" s="38">
        <v>5</v>
      </c>
      <c r="J37" s="38">
        <v>50</v>
      </c>
      <c r="K37" s="38">
        <v>18</v>
      </c>
      <c r="L37" s="3"/>
      <c r="M37" s="37"/>
      <c r="N37" s="4"/>
    </row>
    <row r="38" spans="1:14" s="2" customFormat="1" ht="20.25" customHeight="1">
      <c r="A38" s="27" t="s">
        <v>38</v>
      </c>
      <c r="B38" s="58">
        <v>75</v>
      </c>
      <c r="C38" s="38">
        <v>22</v>
      </c>
      <c r="D38" s="38">
        <v>6</v>
      </c>
      <c r="E38" s="38">
        <v>30</v>
      </c>
      <c r="F38" s="38">
        <v>2</v>
      </c>
      <c r="G38" s="38">
        <v>0</v>
      </c>
      <c r="H38" s="38">
        <v>1</v>
      </c>
      <c r="I38" s="38">
        <v>3</v>
      </c>
      <c r="J38" s="38">
        <v>5</v>
      </c>
      <c r="K38" s="38">
        <v>6</v>
      </c>
      <c r="L38" s="3"/>
      <c r="M38" s="37"/>
      <c r="N38" s="4"/>
    </row>
    <row r="39" spans="1:14" s="2" customFormat="1" ht="20.25" customHeight="1">
      <c r="A39" s="27" t="s">
        <v>39</v>
      </c>
      <c r="B39" s="58">
        <v>192</v>
      </c>
      <c r="C39" s="38">
        <v>5</v>
      </c>
      <c r="D39" s="38">
        <v>3</v>
      </c>
      <c r="E39" s="38">
        <v>156</v>
      </c>
      <c r="F39" s="38">
        <v>0</v>
      </c>
      <c r="G39" s="38">
        <v>20</v>
      </c>
      <c r="H39" s="38">
        <v>3</v>
      </c>
      <c r="I39" s="38">
        <v>0</v>
      </c>
      <c r="J39" s="38">
        <v>0</v>
      </c>
      <c r="K39" s="38">
        <v>5</v>
      </c>
      <c r="L39" s="3"/>
      <c r="M39" s="37"/>
      <c r="N39" s="4"/>
    </row>
    <row r="40" spans="1:14" s="2" customFormat="1" ht="20.25" customHeight="1">
      <c r="A40" s="31"/>
      <c r="B40" s="58"/>
      <c r="C40" s="38"/>
      <c r="D40" s="38"/>
      <c r="E40" s="38"/>
      <c r="F40" s="38"/>
      <c r="G40" s="38"/>
      <c r="H40" s="38"/>
      <c r="I40" s="38"/>
      <c r="J40" s="38"/>
      <c r="K40" s="38"/>
      <c r="L40" s="3"/>
      <c r="M40" s="37"/>
      <c r="N40" s="4"/>
    </row>
    <row r="41" spans="1:14" s="2" customFormat="1" ht="20.25" customHeight="1">
      <c r="A41" s="26" t="s">
        <v>11</v>
      </c>
      <c r="B41" s="22">
        <f aca="true" t="shared" si="4" ref="B41:K41">SUM(B42:B47)</f>
        <v>3528</v>
      </c>
      <c r="C41" s="22">
        <f t="shared" si="4"/>
        <v>306</v>
      </c>
      <c r="D41" s="22">
        <f t="shared" si="4"/>
        <v>16</v>
      </c>
      <c r="E41" s="22">
        <f t="shared" si="4"/>
        <v>1497</v>
      </c>
      <c r="F41" s="22">
        <f t="shared" si="4"/>
        <v>19</v>
      </c>
      <c r="G41" s="22">
        <f t="shared" si="4"/>
        <v>82</v>
      </c>
      <c r="H41" s="22">
        <f t="shared" si="4"/>
        <v>131</v>
      </c>
      <c r="I41" s="22">
        <f t="shared" si="4"/>
        <v>31</v>
      </c>
      <c r="J41" s="22">
        <f t="shared" si="4"/>
        <v>1244</v>
      </c>
      <c r="K41" s="22">
        <f t="shared" si="4"/>
        <v>202</v>
      </c>
      <c r="L41" s="3"/>
      <c r="M41" s="37"/>
      <c r="N41" s="4"/>
    </row>
    <row r="42" spans="1:13" s="2" customFormat="1" ht="20.25" customHeight="1">
      <c r="A42" s="27" t="s">
        <v>78</v>
      </c>
      <c r="B42" s="58">
        <v>2001</v>
      </c>
      <c r="C42" s="38">
        <v>65</v>
      </c>
      <c r="D42" s="38">
        <v>11</v>
      </c>
      <c r="E42" s="38">
        <v>751</v>
      </c>
      <c r="F42" s="38">
        <v>9</v>
      </c>
      <c r="G42" s="38">
        <v>61</v>
      </c>
      <c r="H42" s="38">
        <v>55</v>
      </c>
      <c r="I42" s="38">
        <v>5</v>
      </c>
      <c r="J42" s="38">
        <v>963</v>
      </c>
      <c r="K42" s="38">
        <v>81</v>
      </c>
      <c r="L42" s="3"/>
      <c r="M42" s="37"/>
    </row>
    <row r="43" spans="1:13" s="2" customFormat="1" ht="20.25" customHeight="1">
      <c r="A43" s="27" t="s">
        <v>40</v>
      </c>
      <c r="B43" s="58">
        <v>561</v>
      </c>
      <c r="C43" s="38">
        <v>26</v>
      </c>
      <c r="D43" s="38">
        <v>2</v>
      </c>
      <c r="E43" s="38">
        <v>298</v>
      </c>
      <c r="F43" s="38">
        <v>0</v>
      </c>
      <c r="G43" s="38">
        <v>2</v>
      </c>
      <c r="H43" s="38">
        <v>2</v>
      </c>
      <c r="I43" s="38">
        <v>5</v>
      </c>
      <c r="J43" s="38">
        <v>142</v>
      </c>
      <c r="K43" s="38">
        <v>84</v>
      </c>
      <c r="L43" s="3"/>
      <c r="M43" s="37"/>
    </row>
    <row r="44" spans="1:13" s="2" customFormat="1" ht="20.25" customHeight="1">
      <c r="A44" s="27" t="s">
        <v>99</v>
      </c>
      <c r="B44" s="58">
        <v>170</v>
      </c>
      <c r="C44" s="38">
        <v>25</v>
      </c>
      <c r="D44" s="38">
        <v>1</v>
      </c>
      <c r="E44" s="38">
        <v>96</v>
      </c>
      <c r="F44" s="38">
        <v>0</v>
      </c>
      <c r="G44" s="38">
        <v>6</v>
      </c>
      <c r="H44" s="38">
        <v>1</v>
      </c>
      <c r="I44" s="38">
        <v>0</v>
      </c>
      <c r="J44" s="38">
        <v>32</v>
      </c>
      <c r="K44" s="38">
        <v>9</v>
      </c>
      <c r="L44" s="3"/>
      <c r="M44" s="37"/>
    </row>
    <row r="45" spans="1:13" s="2" customFormat="1" ht="20.25" customHeight="1">
      <c r="A45" s="27" t="s">
        <v>41</v>
      </c>
      <c r="B45" s="58">
        <v>308</v>
      </c>
      <c r="C45" s="38">
        <v>27</v>
      </c>
      <c r="D45" s="38">
        <v>2</v>
      </c>
      <c r="E45" s="38">
        <v>163</v>
      </c>
      <c r="F45" s="38">
        <v>7</v>
      </c>
      <c r="G45" s="38">
        <v>4</v>
      </c>
      <c r="H45" s="38">
        <v>18</v>
      </c>
      <c r="I45" s="38">
        <v>2</v>
      </c>
      <c r="J45" s="38">
        <v>84</v>
      </c>
      <c r="K45" s="38">
        <v>1</v>
      </c>
      <c r="L45" s="3"/>
      <c r="M45" s="37"/>
    </row>
    <row r="46" spans="1:13" s="2" customFormat="1" ht="20.25" customHeight="1">
      <c r="A46" s="27" t="s">
        <v>42</v>
      </c>
      <c r="B46" s="58">
        <v>363</v>
      </c>
      <c r="C46" s="38">
        <v>67</v>
      </c>
      <c r="D46" s="38">
        <v>0</v>
      </c>
      <c r="E46" s="38">
        <v>189</v>
      </c>
      <c r="F46" s="38">
        <v>0</v>
      </c>
      <c r="G46" s="38">
        <v>7</v>
      </c>
      <c r="H46" s="38">
        <v>55</v>
      </c>
      <c r="I46" s="38">
        <v>10</v>
      </c>
      <c r="J46" s="38">
        <v>23</v>
      </c>
      <c r="K46" s="38">
        <v>12</v>
      </c>
      <c r="L46" s="3"/>
      <c r="M46" s="37"/>
    </row>
    <row r="47" spans="1:13" s="2" customFormat="1" ht="20.25" customHeight="1">
      <c r="A47" s="30" t="s">
        <v>109</v>
      </c>
      <c r="B47" s="58">
        <v>125</v>
      </c>
      <c r="C47" s="38">
        <v>96</v>
      </c>
      <c r="D47" s="38">
        <v>0</v>
      </c>
      <c r="E47" s="38">
        <v>0</v>
      </c>
      <c r="F47" s="38">
        <v>3</v>
      </c>
      <c r="G47" s="38">
        <v>2</v>
      </c>
      <c r="H47" s="38">
        <v>0</v>
      </c>
      <c r="I47" s="38">
        <v>9</v>
      </c>
      <c r="J47" s="38">
        <v>0</v>
      </c>
      <c r="K47" s="38">
        <v>15</v>
      </c>
      <c r="L47" s="3"/>
      <c r="M47" s="37"/>
    </row>
    <row r="48" spans="1:27" s="2" customFormat="1" ht="20.25" customHeight="1">
      <c r="A48" s="3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3"/>
      <c r="M48" s="3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9" ht="20.25" customHeight="1">
      <c r="A49" s="26" t="s">
        <v>12</v>
      </c>
      <c r="B49" s="22">
        <f aca="true" t="shared" si="5" ref="B49:K49">SUM(B50:B55)</f>
        <v>2590</v>
      </c>
      <c r="C49" s="22">
        <f t="shared" si="5"/>
        <v>79</v>
      </c>
      <c r="D49" s="22">
        <f t="shared" si="5"/>
        <v>65</v>
      </c>
      <c r="E49" s="22">
        <f t="shared" si="5"/>
        <v>1628</v>
      </c>
      <c r="F49" s="22">
        <f t="shared" si="5"/>
        <v>6</v>
      </c>
      <c r="G49" s="22">
        <f t="shared" si="5"/>
        <v>95</v>
      </c>
      <c r="H49" s="22">
        <f t="shared" si="5"/>
        <v>197</v>
      </c>
      <c r="I49" s="22">
        <f t="shared" si="5"/>
        <v>94</v>
      </c>
      <c r="J49" s="22">
        <f t="shared" si="5"/>
        <v>180</v>
      </c>
      <c r="K49" s="22">
        <f t="shared" si="5"/>
        <v>246</v>
      </c>
      <c r="M49" s="37"/>
      <c r="AC49" s="2"/>
    </row>
    <row r="50" spans="1:35" ht="20.25" customHeight="1">
      <c r="A50" s="27" t="s">
        <v>79</v>
      </c>
      <c r="B50" s="58">
        <v>914</v>
      </c>
      <c r="C50" s="38">
        <v>19</v>
      </c>
      <c r="D50" s="38">
        <v>19</v>
      </c>
      <c r="E50" s="38">
        <v>545</v>
      </c>
      <c r="F50" s="38">
        <v>0</v>
      </c>
      <c r="G50" s="38">
        <v>30</v>
      </c>
      <c r="H50" s="38">
        <v>110</v>
      </c>
      <c r="I50" s="38">
        <v>48</v>
      </c>
      <c r="J50" s="38">
        <v>46</v>
      </c>
      <c r="K50" s="38">
        <v>97</v>
      </c>
      <c r="M50" s="3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29" s="2" customFormat="1" ht="20.25" customHeight="1">
      <c r="A51" s="27" t="s">
        <v>80</v>
      </c>
      <c r="B51" s="58">
        <v>798</v>
      </c>
      <c r="C51" s="38">
        <v>10</v>
      </c>
      <c r="D51" s="38">
        <v>11</v>
      </c>
      <c r="E51" s="38">
        <v>487</v>
      </c>
      <c r="F51" s="38">
        <v>0</v>
      </c>
      <c r="G51" s="38">
        <v>59</v>
      </c>
      <c r="H51" s="38">
        <v>53</v>
      </c>
      <c r="I51" s="38">
        <v>41</v>
      </c>
      <c r="J51" s="38">
        <v>116</v>
      </c>
      <c r="K51" s="38">
        <v>21</v>
      </c>
      <c r="L51" s="3"/>
      <c r="M51" s="37"/>
      <c r="AC51" s="1"/>
    </row>
    <row r="52" spans="1:13" s="2" customFormat="1" ht="20.25" customHeight="1">
      <c r="A52" s="27" t="s">
        <v>43</v>
      </c>
      <c r="B52" s="58">
        <v>89</v>
      </c>
      <c r="C52" s="38">
        <v>1</v>
      </c>
      <c r="D52" s="38">
        <v>0</v>
      </c>
      <c r="E52" s="38">
        <v>80</v>
      </c>
      <c r="F52" s="38">
        <v>2</v>
      </c>
      <c r="G52" s="38">
        <v>4</v>
      </c>
      <c r="H52" s="38">
        <v>0</v>
      </c>
      <c r="I52" s="38">
        <v>1</v>
      </c>
      <c r="J52" s="38">
        <v>0</v>
      </c>
      <c r="K52" s="38">
        <v>1</v>
      </c>
      <c r="L52" s="3"/>
      <c r="M52" s="37"/>
    </row>
    <row r="53" spans="1:13" s="2" customFormat="1" ht="20.25" customHeight="1">
      <c r="A53" s="27" t="s">
        <v>100</v>
      </c>
      <c r="B53" s="58">
        <v>160</v>
      </c>
      <c r="C53" s="38">
        <v>30</v>
      </c>
      <c r="D53" s="38">
        <v>16</v>
      </c>
      <c r="E53" s="38">
        <v>40</v>
      </c>
      <c r="F53" s="38">
        <v>0</v>
      </c>
      <c r="G53" s="38">
        <v>2</v>
      </c>
      <c r="H53" s="38">
        <v>1</v>
      </c>
      <c r="I53" s="38">
        <v>0</v>
      </c>
      <c r="J53" s="38">
        <v>9</v>
      </c>
      <c r="K53" s="38">
        <v>62</v>
      </c>
      <c r="L53" s="3"/>
      <c r="M53" s="37"/>
    </row>
    <row r="54" spans="1:13" s="2" customFormat="1" ht="20.25" customHeight="1">
      <c r="A54" s="27" t="s">
        <v>44</v>
      </c>
      <c r="B54" s="58">
        <v>336</v>
      </c>
      <c r="C54" s="38">
        <v>3</v>
      </c>
      <c r="D54" s="38">
        <v>0</v>
      </c>
      <c r="E54" s="38">
        <v>296</v>
      </c>
      <c r="F54" s="38">
        <v>0</v>
      </c>
      <c r="G54" s="38">
        <v>0</v>
      </c>
      <c r="H54" s="38">
        <v>3</v>
      </c>
      <c r="I54" s="38">
        <v>1</v>
      </c>
      <c r="J54" s="38">
        <v>2</v>
      </c>
      <c r="K54" s="38">
        <v>31</v>
      </c>
      <c r="L54" s="3"/>
      <c r="M54" s="37"/>
    </row>
    <row r="55" spans="1:27" s="2" customFormat="1" ht="20.25" customHeight="1">
      <c r="A55" s="27" t="s">
        <v>45</v>
      </c>
      <c r="B55" s="58">
        <v>293</v>
      </c>
      <c r="C55" s="38">
        <v>16</v>
      </c>
      <c r="D55" s="38">
        <v>19</v>
      </c>
      <c r="E55" s="38">
        <v>180</v>
      </c>
      <c r="F55" s="38">
        <v>4</v>
      </c>
      <c r="G55" s="38">
        <v>0</v>
      </c>
      <c r="H55" s="38">
        <v>30</v>
      </c>
      <c r="I55" s="38">
        <v>3</v>
      </c>
      <c r="J55" s="38">
        <v>7</v>
      </c>
      <c r="K55" s="38">
        <v>34</v>
      </c>
      <c r="L55" s="3"/>
      <c r="M55" s="37"/>
      <c r="AA55" s="1"/>
    </row>
    <row r="56" spans="1:28" s="2" customFormat="1" ht="20.25" customHeight="1">
      <c r="A56" s="3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3"/>
      <c r="M56" s="3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7" ht="20.25" customHeight="1">
      <c r="A57" s="26" t="s">
        <v>13</v>
      </c>
      <c r="B57" s="22">
        <f aca="true" t="shared" si="6" ref="B57:K57">SUM(B58:B64)</f>
        <v>4283</v>
      </c>
      <c r="C57" s="22">
        <f t="shared" si="6"/>
        <v>552</v>
      </c>
      <c r="D57" s="22">
        <f t="shared" si="6"/>
        <v>79</v>
      </c>
      <c r="E57" s="22">
        <f t="shared" si="6"/>
        <v>2329</v>
      </c>
      <c r="F57" s="22">
        <f t="shared" si="6"/>
        <v>11</v>
      </c>
      <c r="G57" s="22">
        <f t="shared" si="6"/>
        <v>121</v>
      </c>
      <c r="H57" s="22">
        <f t="shared" si="6"/>
        <v>205</v>
      </c>
      <c r="I57" s="22">
        <f t="shared" si="6"/>
        <v>34</v>
      </c>
      <c r="J57" s="22">
        <f t="shared" si="6"/>
        <v>619</v>
      </c>
      <c r="K57" s="22">
        <f t="shared" si="6"/>
        <v>333</v>
      </c>
      <c r="M57" s="37"/>
      <c r="AA57" s="2"/>
    </row>
    <row r="58" spans="1:28" ht="20.25" customHeight="1">
      <c r="A58" s="27" t="s">
        <v>81</v>
      </c>
      <c r="B58" s="58">
        <v>1608</v>
      </c>
      <c r="C58" s="38">
        <v>69</v>
      </c>
      <c r="D58" s="38">
        <v>33</v>
      </c>
      <c r="E58" s="38">
        <v>918</v>
      </c>
      <c r="F58" s="38">
        <v>1</v>
      </c>
      <c r="G58" s="38">
        <v>100</v>
      </c>
      <c r="H58" s="38">
        <v>64</v>
      </c>
      <c r="I58" s="38">
        <v>19</v>
      </c>
      <c r="J58" s="38">
        <v>392</v>
      </c>
      <c r="K58" s="38">
        <v>12</v>
      </c>
      <c r="M58" s="3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13" s="2" customFormat="1" ht="20.25" customHeight="1">
      <c r="A59" s="27" t="s">
        <v>82</v>
      </c>
      <c r="B59" s="58">
        <v>1287</v>
      </c>
      <c r="C59" s="38">
        <v>439</v>
      </c>
      <c r="D59" s="38">
        <v>5</v>
      </c>
      <c r="E59" s="38">
        <v>541</v>
      </c>
      <c r="F59" s="38">
        <v>0</v>
      </c>
      <c r="G59" s="38">
        <v>4</v>
      </c>
      <c r="H59" s="38">
        <v>88</v>
      </c>
      <c r="I59" s="38">
        <v>12</v>
      </c>
      <c r="J59" s="38">
        <v>194</v>
      </c>
      <c r="K59" s="38">
        <v>4</v>
      </c>
      <c r="L59" s="3"/>
      <c r="M59" s="37"/>
    </row>
    <row r="60" spans="1:13" s="2" customFormat="1" ht="20.25" customHeight="1">
      <c r="A60" s="27" t="s">
        <v>83</v>
      </c>
      <c r="B60" s="58">
        <v>579</v>
      </c>
      <c r="C60" s="38">
        <v>0</v>
      </c>
      <c r="D60" s="38">
        <v>4</v>
      </c>
      <c r="E60" s="38">
        <v>304</v>
      </c>
      <c r="F60" s="38">
        <v>9</v>
      </c>
      <c r="G60" s="38">
        <v>0</v>
      </c>
      <c r="H60" s="38">
        <v>25</v>
      </c>
      <c r="I60" s="38">
        <v>2</v>
      </c>
      <c r="J60" s="38">
        <v>0</v>
      </c>
      <c r="K60" s="38">
        <v>235</v>
      </c>
      <c r="L60" s="3"/>
      <c r="M60" s="37"/>
    </row>
    <row r="61" spans="1:13" s="2" customFormat="1" ht="20.25" customHeight="1">
      <c r="A61" s="27" t="s">
        <v>46</v>
      </c>
      <c r="B61" s="58">
        <v>173</v>
      </c>
      <c r="C61" s="38">
        <v>0</v>
      </c>
      <c r="D61" s="38">
        <v>2</v>
      </c>
      <c r="E61" s="38">
        <v>87</v>
      </c>
      <c r="F61" s="38">
        <v>0</v>
      </c>
      <c r="G61" s="38">
        <v>3</v>
      </c>
      <c r="H61" s="38">
        <v>8</v>
      </c>
      <c r="I61" s="38">
        <v>0</v>
      </c>
      <c r="J61" s="38">
        <v>0</v>
      </c>
      <c r="K61" s="38">
        <v>73</v>
      </c>
      <c r="L61" s="3"/>
      <c r="M61" s="37"/>
    </row>
    <row r="62" spans="1:13" s="2" customFormat="1" ht="20.25">
      <c r="A62" s="27" t="s">
        <v>47</v>
      </c>
      <c r="B62" s="58">
        <v>380</v>
      </c>
      <c r="C62" s="38">
        <v>1</v>
      </c>
      <c r="D62" s="38">
        <v>35</v>
      </c>
      <c r="E62" s="38">
        <v>316</v>
      </c>
      <c r="F62" s="38">
        <v>0</v>
      </c>
      <c r="G62" s="38">
        <v>12</v>
      </c>
      <c r="H62" s="38">
        <v>13</v>
      </c>
      <c r="I62" s="38">
        <v>1</v>
      </c>
      <c r="J62" s="38">
        <v>0</v>
      </c>
      <c r="K62" s="38">
        <v>2</v>
      </c>
      <c r="L62" s="3"/>
      <c r="M62" s="37"/>
    </row>
    <row r="63" spans="1:27" s="2" customFormat="1" ht="20.25" customHeight="1">
      <c r="A63" s="27" t="s">
        <v>48</v>
      </c>
      <c r="B63" s="58">
        <v>78</v>
      </c>
      <c r="C63" s="38">
        <v>0</v>
      </c>
      <c r="D63" s="38">
        <v>0</v>
      </c>
      <c r="E63" s="38">
        <v>70</v>
      </c>
      <c r="F63" s="38">
        <v>0</v>
      </c>
      <c r="G63" s="38">
        <v>2</v>
      </c>
      <c r="H63" s="38">
        <v>2</v>
      </c>
      <c r="I63" s="38">
        <v>0</v>
      </c>
      <c r="J63" s="38">
        <v>0</v>
      </c>
      <c r="K63" s="38">
        <v>4</v>
      </c>
      <c r="L63" s="3"/>
      <c r="M63" s="37"/>
      <c r="AA63" s="1"/>
    </row>
    <row r="64" spans="1:28" s="2" customFormat="1" ht="20.25" customHeight="1">
      <c r="A64" s="27" t="s">
        <v>49</v>
      </c>
      <c r="B64" s="58">
        <v>178</v>
      </c>
      <c r="C64" s="38">
        <v>43</v>
      </c>
      <c r="D64" s="38">
        <v>0</v>
      </c>
      <c r="E64" s="38">
        <v>93</v>
      </c>
      <c r="F64" s="38">
        <v>1</v>
      </c>
      <c r="G64" s="38">
        <v>0</v>
      </c>
      <c r="H64" s="38">
        <v>5</v>
      </c>
      <c r="I64" s="38">
        <v>0</v>
      </c>
      <c r="J64" s="38">
        <v>33</v>
      </c>
      <c r="K64" s="38">
        <v>3</v>
      </c>
      <c r="L64" s="3"/>
      <c r="M64" s="3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7" ht="20.25" customHeight="1">
      <c r="A65" s="31"/>
      <c r="B65" s="25"/>
      <c r="C65" s="58"/>
      <c r="D65" s="58"/>
      <c r="E65" s="58"/>
      <c r="F65" s="58"/>
      <c r="G65" s="58"/>
      <c r="H65" s="58"/>
      <c r="I65" s="38"/>
      <c r="J65" s="38"/>
      <c r="K65" s="38"/>
      <c r="M65" s="37"/>
      <c r="AA65" s="2"/>
    </row>
    <row r="66" spans="1:28" ht="20.25" customHeight="1">
      <c r="A66" s="26" t="s">
        <v>14</v>
      </c>
      <c r="B66" s="22">
        <f aca="true" t="shared" si="7" ref="B66:K66">SUM(B67:B72)</f>
        <v>4685</v>
      </c>
      <c r="C66" s="22">
        <f t="shared" si="7"/>
        <v>444</v>
      </c>
      <c r="D66" s="22">
        <f t="shared" si="7"/>
        <v>191</v>
      </c>
      <c r="E66" s="22">
        <f t="shared" si="7"/>
        <v>2481</v>
      </c>
      <c r="F66" s="22">
        <f t="shared" si="7"/>
        <v>41</v>
      </c>
      <c r="G66" s="22">
        <f t="shared" si="7"/>
        <v>299</v>
      </c>
      <c r="H66" s="22">
        <f t="shared" si="7"/>
        <v>362</v>
      </c>
      <c r="I66" s="22">
        <f t="shared" si="7"/>
        <v>175</v>
      </c>
      <c r="J66" s="22">
        <f t="shared" si="7"/>
        <v>245</v>
      </c>
      <c r="K66" s="22">
        <f t="shared" si="7"/>
        <v>447</v>
      </c>
      <c r="M66" s="3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13" s="2" customFormat="1" ht="20.25" customHeight="1">
      <c r="A67" s="27" t="s">
        <v>84</v>
      </c>
      <c r="B67" s="58">
        <v>2506</v>
      </c>
      <c r="C67" s="38">
        <v>267</v>
      </c>
      <c r="D67" s="38">
        <v>26</v>
      </c>
      <c r="E67" s="38">
        <v>1298</v>
      </c>
      <c r="F67" s="38">
        <v>11</v>
      </c>
      <c r="G67" s="38">
        <v>253</v>
      </c>
      <c r="H67" s="38">
        <v>259</v>
      </c>
      <c r="I67" s="38">
        <v>140</v>
      </c>
      <c r="J67" s="38">
        <v>224</v>
      </c>
      <c r="K67" s="38">
        <v>28</v>
      </c>
      <c r="L67" s="3"/>
      <c r="M67" s="37"/>
    </row>
    <row r="68" spans="1:28" s="2" customFormat="1" ht="20.25" customHeight="1">
      <c r="A68" s="27" t="s">
        <v>85</v>
      </c>
      <c r="B68" s="58">
        <v>729</v>
      </c>
      <c r="C68" s="38">
        <v>126</v>
      </c>
      <c r="D68" s="38">
        <v>35</v>
      </c>
      <c r="E68" s="38">
        <v>412</v>
      </c>
      <c r="F68" s="38">
        <v>0</v>
      </c>
      <c r="G68" s="38">
        <v>0</v>
      </c>
      <c r="H68" s="38">
        <v>32</v>
      </c>
      <c r="I68" s="38">
        <v>20</v>
      </c>
      <c r="J68" s="38">
        <v>0</v>
      </c>
      <c r="K68" s="38">
        <v>104</v>
      </c>
      <c r="L68" s="3"/>
      <c r="M68" s="3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B68" s="1"/>
    </row>
    <row r="69" spans="1:13" s="2" customFormat="1" ht="20.25" customHeight="1">
      <c r="A69" s="27" t="s">
        <v>50</v>
      </c>
      <c r="B69" s="58">
        <v>392</v>
      </c>
      <c r="C69" s="38">
        <v>25</v>
      </c>
      <c r="D69" s="38">
        <v>10</v>
      </c>
      <c r="E69" s="38">
        <v>261</v>
      </c>
      <c r="F69" s="38">
        <v>17</v>
      </c>
      <c r="G69" s="38">
        <v>20</v>
      </c>
      <c r="H69" s="38">
        <v>3</v>
      </c>
      <c r="I69" s="38">
        <v>6</v>
      </c>
      <c r="J69" s="38">
        <v>0</v>
      </c>
      <c r="K69" s="38">
        <v>50</v>
      </c>
      <c r="L69" s="3"/>
      <c r="M69" s="37"/>
    </row>
    <row r="70" spans="1:13" s="2" customFormat="1" ht="20.25" customHeight="1">
      <c r="A70" s="27" t="s">
        <v>51</v>
      </c>
      <c r="B70" s="58">
        <v>379</v>
      </c>
      <c r="C70" s="38">
        <v>15</v>
      </c>
      <c r="D70" s="38">
        <v>96</v>
      </c>
      <c r="E70" s="38">
        <v>6</v>
      </c>
      <c r="F70" s="38">
        <v>0</v>
      </c>
      <c r="G70" s="38">
        <v>5</v>
      </c>
      <c r="H70" s="38">
        <v>16</v>
      </c>
      <c r="I70" s="38">
        <v>6</v>
      </c>
      <c r="J70" s="38">
        <v>0</v>
      </c>
      <c r="K70" s="38">
        <v>235</v>
      </c>
      <c r="L70" s="3"/>
      <c r="M70" s="37"/>
    </row>
    <row r="71" spans="1:27" s="2" customFormat="1" ht="20.25" customHeight="1">
      <c r="A71" s="27" t="s">
        <v>52</v>
      </c>
      <c r="B71" s="58">
        <v>134</v>
      </c>
      <c r="C71" s="38">
        <v>5</v>
      </c>
      <c r="D71" s="38">
        <v>19</v>
      </c>
      <c r="E71" s="38">
        <v>85</v>
      </c>
      <c r="F71" s="38">
        <v>11</v>
      </c>
      <c r="G71" s="38">
        <v>1</v>
      </c>
      <c r="H71" s="38">
        <v>5</v>
      </c>
      <c r="I71" s="38">
        <v>0</v>
      </c>
      <c r="J71" s="38">
        <v>0</v>
      </c>
      <c r="K71" s="38">
        <v>8</v>
      </c>
      <c r="L71" s="3"/>
      <c r="M71" s="37"/>
      <c r="AA71" s="1"/>
    </row>
    <row r="72" spans="1:28" ht="20.25" customHeight="1">
      <c r="A72" s="27" t="s">
        <v>53</v>
      </c>
      <c r="B72" s="58">
        <v>545</v>
      </c>
      <c r="C72" s="38">
        <v>6</v>
      </c>
      <c r="D72" s="38">
        <v>5</v>
      </c>
      <c r="E72" s="38">
        <v>419</v>
      </c>
      <c r="F72" s="38">
        <v>2</v>
      </c>
      <c r="G72" s="38">
        <v>20</v>
      </c>
      <c r="H72" s="38">
        <v>47</v>
      </c>
      <c r="I72" s="38">
        <v>3</v>
      </c>
      <c r="J72" s="38">
        <v>21</v>
      </c>
      <c r="K72" s="38">
        <v>22</v>
      </c>
      <c r="M72" s="3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13" s="2" customFormat="1" ht="20.25" customHeight="1">
      <c r="A73" s="31"/>
      <c r="B73" s="58"/>
      <c r="C73" s="38"/>
      <c r="D73" s="38"/>
      <c r="E73" s="38"/>
      <c r="F73" s="38"/>
      <c r="G73" s="38"/>
      <c r="H73" s="38"/>
      <c r="I73" s="38"/>
      <c r="J73" s="38"/>
      <c r="K73" s="38"/>
      <c r="L73" s="3"/>
      <c r="M73" s="37"/>
    </row>
    <row r="74" spans="1:13" s="2" customFormat="1" ht="20.25" customHeight="1">
      <c r="A74" s="26" t="s">
        <v>15</v>
      </c>
      <c r="B74" s="22">
        <f aca="true" t="shared" si="8" ref="B74:K74">SUM(B75:B80)</f>
        <v>3012</v>
      </c>
      <c r="C74" s="22">
        <f t="shared" si="8"/>
        <v>143</v>
      </c>
      <c r="D74" s="22">
        <f t="shared" si="8"/>
        <v>49</v>
      </c>
      <c r="E74" s="22">
        <f t="shared" si="8"/>
        <v>1768</v>
      </c>
      <c r="F74" s="22">
        <f t="shared" si="8"/>
        <v>59</v>
      </c>
      <c r="G74" s="22">
        <f t="shared" si="8"/>
        <v>163</v>
      </c>
      <c r="H74" s="22">
        <f t="shared" si="8"/>
        <v>121</v>
      </c>
      <c r="I74" s="22">
        <f t="shared" si="8"/>
        <v>71</v>
      </c>
      <c r="J74" s="22">
        <f t="shared" si="8"/>
        <v>427</v>
      </c>
      <c r="K74" s="22">
        <f t="shared" si="8"/>
        <v>211</v>
      </c>
      <c r="L74" s="3"/>
      <c r="M74" s="37"/>
    </row>
    <row r="75" spans="1:27" s="2" customFormat="1" ht="20.25" customHeight="1">
      <c r="A75" s="27" t="s">
        <v>86</v>
      </c>
      <c r="B75" s="58">
        <v>1352</v>
      </c>
      <c r="C75" s="38">
        <v>81</v>
      </c>
      <c r="D75" s="38">
        <v>19</v>
      </c>
      <c r="E75" s="38">
        <v>821</v>
      </c>
      <c r="F75" s="38">
        <v>48</v>
      </c>
      <c r="G75" s="38">
        <v>85</v>
      </c>
      <c r="H75" s="38">
        <v>85</v>
      </c>
      <c r="I75" s="38">
        <v>45</v>
      </c>
      <c r="J75" s="38">
        <v>153</v>
      </c>
      <c r="K75" s="38">
        <v>15</v>
      </c>
      <c r="L75" s="3"/>
      <c r="M75" s="37"/>
      <c r="AA75" s="1"/>
    </row>
    <row r="76" spans="1:28" s="2" customFormat="1" ht="20.25" customHeight="1">
      <c r="A76" s="32" t="s">
        <v>70</v>
      </c>
      <c r="B76" s="58">
        <v>589</v>
      </c>
      <c r="C76" s="38">
        <v>48</v>
      </c>
      <c r="D76" s="38">
        <v>0</v>
      </c>
      <c r="E76" s="38">
        <v>304</v>
      </c>
      <c r="F76" s="38">
        <v>4</v>
      </c>
      <c r="G76" s="38">
        <v>37</v>
      </c>
      <c r="H76" s="38">
        <v>17</v>
      </c>
      <c r="I76" s="38">
        <v>12</v>
      </c>
      <c r="J76" s="38">
        <v>97</v>
      </c>
      <c r="K76" s="38">
        <v>70</v>
      </c>
      <c r="L76" s="3"/>
      <c r="M76" s="3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7" ht="20.25" customHeight="1">
      <c r="A77" s="27" t="s">
        <v>54</v>
      </c>
      <c r="B77" s="58">
        <v>166</v>
      </c>
      <c r="C77" s="38">
        <v>1</v>
      </c>
      <c r="D77" s="38">
        <v>3</v>
      </c>
      <c r="E77" s="38">
        <v>140</v>
      </c>
      <c r="F77" s="38">
        <v>0</v>
      </c>
      <c r="G77" s="38">
        <v>8</v>
      </c>
      <c r="H77" s="38">
        <v>2</v>
      </c>
      <c r="I77" s="38">
        <v>1</v>
      </c>
      <c r="J77" s="38">
        <v>0</v>
      </c>
      <c r="K77" s="38">
        <v>11</v>
      </c>
      <c r="M77" s="37"/>
      <c r="AA77" s="2"/>
    </row>
    <row r="78" spans="1:28" ht="20.25" customHeight="1">
      <c r="A78" s="27" t="s">
        <v>55</v>
      </c>
      <c r="B78" s="58">
        <v>289</v>
      </c>
      <c r="C78" s="38">
        <v>9</v>
      </c>
      <c r="D78" s="38">
        <v>10</v>
      </c>
      <c r="E78" s="38">
        <v>183</v>
      </c>
      <c r="F78" s="38">
        <v>5</v>
      </c>
      <c r="G78" s="38">
        <v>1</v>
      </c>
      <c r="H78" s="38">
        <v>6</v>
      </c>
      <c r="I78" s="38">
        <v>3</v>
      </c>
      <c r="J78" s="38">
        <v>4</v>
      </c>
      <c r="K78" s="38">
        <v>68</v>
      </c>
      <c r="M78" s="3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13" s="2" customFormat="1" ht="20.25" customHeight="1">
      <c r="A79" s="27" t="s">
        <v>56</v>
      </c>
      <c r="B79" s="58">
        <v>346</v>
      </c>
      <c r="C79" s="38">
        <v>0</v>
      </c>
      <c r="D79" s="38">
        <v>12</v>
      </c>
      <c r="E79" s="38">
        <v>149</v>
      </c>
      <c r="F79" s="38">
        <v>0</v>
      </c>
      <c r="G79" s="38">
        <v>25</v>
      </c>
      <c r="H79" s="38">
        <v>10</v>
      </c>
      <c r="I79" s="38">
        <v>6</v>
      </c>
      <c r="J79" s="38">
        <v>109</v>
      </c>
      <c r="K79" s="38">
        <v>35</v>
      </c>
      <c r="L79" s="3"/>
      <c r="M79" s="37"/>
    </row>
    <row r="80" spans="1:13" s="2" customFormat="1" ht="20.25" customHeight="1">
      <c r="A80" s="27" t="s">
        <v>57</v>
      </c>
      <c r="B80" s="58">
        <v>270</v>
      </c>
      <c r="C80" s="38">
        <v>4</v>
      </c>
      <c r="D80" s="38">
        <v>5</v>
      </c>
      <c r="E80" s="38">
        <v>171</v>
      </c>
      <c r="F80" s="38">
        <v>2</v>
      </c>
      <c r="G80" s="38">
        <v>7</v>
      </c>
      <c r="H80" s="38">
        <v>1</v>
      </c>
      <c r="I80" s="38">
        <v>4</v>
      </c>
      <c r="J80" s="38">
        <v>64</v>
      </c>
      <c r="K80" s="38">
        <v>12</v>
      </c>
      <c r="L80" s="3"/>
      <c r="M80" s="37"/>
    </row>
    <row r="81" spans="1:13" s="2" customFormat="1" ht="20.25" customHeight="1">
      <c r="A81" s="31"/>
      <c r="B81" s="58"/>
      <c r="C81" s="38"/>
      <c r="D81" s="38"/>
      <c r="E81" s="38"/>
      <c r="F81" s="38"/>
      <c r="G81" s="38"/>
      <c r="H81" s="38"/>
      <c r="I81" s="38"/>
      <c r="J81" s="38"/>
      <c r="K81" s="38"/>
      <c r="L81" s="3"/>
      <c r="M81" s="37"/>
    </row>
    <row r="82" spans="1:13" s="2" customFormat="1" ht="20.25" customHeight="1">
      <c r="A82" s="26" t="s">
        <v>16</v>
      </c>
      <c r="B82" s="22">
        <f aca="true" t="shared" si="9" ref="B82:K82">SUM(B83:B88)</f>
        <v>4026</v>
      </c>
      <c r="C82" s="22">
        <f t="shared" si="9"/>
        <v>206</v>
      </c>
      <c r="D82" s="22">
        <f t="shared" si="9"/>
        <v>162</v>
      </c>
      <c r="E82" s="22">
        <f t="shared" si="9"/>
        <v>1972</v>
      </c>
      <c r="F82" s="22">
        <f t="shared" si="9"/>
        <v>46</v>
      </c>
      <c r="G82" s="22">
        <f t="shared" si="9"/>
        <v>10</v>
      </c>
      <c r="H82" s="22">
        <f t="shared" si="9"/>
        <v>135</v>
      </c>
      <c r="I82" s="22">
        <f t="shared" si="9"/>
        <v>88</v>
      </c>
      <c r="J82" s="22">
        <f t="shared" si="9"/>
        <v>835</v>
      </c>
      <c r="K82" s="22">
        <f t="shared" si="9"/>
        <v>572</v>
      </c>
      <c r="L82" s="3"/>
      <c r="M82" s="37"/>
    </row>
    <row r="83" spans="1:13" s="2" customFormat="1" ht="20.25" customHeight="1">
      <c r="A83" s="27" t="s">
        <v>87</v>
      </c>
      <c r="B83" s="58">
        <v>1185</v>
      </c>
      <c r="C83" s="38">
        <v>17</v>
      </c>
      <c r="D83" s="38">
        <v>17</v>
      </c>
      <c r="E83" s="38">
        <v>553</v>
      </c>
      <c r="F83" s="38">
        <v>0</v>
      </c>
      <c r="G83" s="38">
        <v>0</v>
      </c>
      <c r="H83" s="38">
        <v>34</v>
      </c>
      <c r="I83" s="38">
        <v>20</v>
      </c>
      <c r="J83" s="38">
        <v>385</v>
      </c>
      <c r="K83" s="38">
        <v>159</v>
      </c>
      <c r="L83" s="3"/>
      <c r="M83" s="37"/>
    </row>
    <row r="84" spans="1:13" s="2" customFormat="1" ht="20.25" customHeight="1">
      <c r="A84" s="27" t="s">
        <v>88</v>
      </c>
      <c r="B84" s="58">
        <v>1741</v>
      </c>
      <c r="C84" s="38">
        <v>65</v>
      </c>
      <c r="D84" s="38">
        <v>57</v>
      </c>
      <c r="E84" s="38">
        <v>832</v>
      </c>
      <c r="F84" s="38">
        <v>4</v>
      </c>
      <c r="G84" s="38">
        <v>5</v>
      </c>
      <c r="H84" s="38">
        <v>85</v>
      </c>
      <c r="I84" s="38">
        <v>53</v>
      </c>
      <c r="J84" s="38">
        <v>407</v>
      </c>
      <c r="K84" s="38">
        <v>233</v>
      </c>
      <c r="L84" s="3"/>
      <c r="M84" s="37"/>
    </row>
    <row r="85" spans="1:13" s="2" customFormat="1" ht="20.25" customHeight="1">
      <c r="A85" s="27" t="s">
        <v>58</v>
      </c>
      <c r="B85" s="58">
        <v>112</v>
      </c>
      <c r="C85" s="38">
        <v>2</v>
      </c>
      <c r="D85" s="38">
        <v>19</v>
      </c>
      <c r="E85" s="38">
        <v>36</v>
      </c>
      <c r="F85" s="38">
        <v>8</v>
      </c>
      <c r="G85" s="38">
        <v>3</v>
      </c>
      <c r="H85" s="38">
        <v>5</v>
      </c>
      <c r="I85" s="38">
        <v>2</v>
      </c>
      <c r="J85" s="38">
        <v>0</v>
      </c>
      <c r="K85" s="38">
        <v>37</v>
      </c>
      <c r="L85" s="3"/>
      <c r="M85" s="37"/>
    </row>
    <row r="86" spans="1:13" s="2" customFormat="1" ht="20.25" customHeight="1">
      <c r="A86" s="27" t="s">
        <v>59</v>
      </c>
      <c r="B86" s="58">
        <v>773</v>
      </c>
      <c r="C86" s="38">
        <v>113</v>
      </c>
      <c r="D86" s="38">
        <v>52</v>
      </c>
      <c r="E86" s="38">
        <v>405</v>
      </c>
      <c r="F86" s="38">
        <v>32</v>
      </c>
      <c r="G86" s="38">
        <v>2</v>
      </c>
      <c r="H86" s="38">
        <v>3</v>
      </c>
      <c r="I86" s="38">
        <v>11</v>
      </c>
      <c r="J86" s="38">
        <v>43</v>
      </c>
      <c r="K86" s="38">
        <v>112</v>
      </c>
      <c r="L86" s="3"/>
      <c r="M86" s="37"/>
    </row>
    <row r="87" spans="1:13" s="2" customFormat="1" ht="20.25" customHeight="1">
      <c r="A87" s="27" t="s">
        <v>60</v>
      </c>
      <c r="B87" s="58">
        <v>55</v>
      </c>
      <c r="C87" s="38">
        <v>8</v>
      </c>
      <c r="D87" s="38">
        <v>1</v>
      </c>
      <c r="E87" s="38">
        <v>41</v>
      </c>
      <c r="F87" s="38">
        <v>1</v>
      </c>
      <c r="G87" s="38">
        <v>0</v>
      </c>
      <c r="H87" s="38">
        <v>0</v>
      </c>
      <c r="I87" s="38">
        <v>0</v>
      </c>
      <c r="J87" s="38">
        <v>0</v>
      </c>
      <c r="K87" s="38">
        <v>4</v>
      </c>
      <c r="L87" s="3"/>
      <c r="M87" s="37"/>
    </row>
    <row r="88" spans="1:13" s="2" customFormat="1" ht="20.25" customHeight="1">
      <c r="A88" s="27" t="s">
        <v>61</v>
      </c>
      <c r="B88" s="58">
        <v>160</v>
      </c>
      <c r="C88" s="38">
        <v>1</v>
      </c>
      <c r="D88" s="38">
        <v>16</v>
      </c>
      <c r="E88" s="38">
        <v>105</v>
      </c>
      <c r="F88" s="38">
        <v>1</v>
      </c>
      <c r="G88" s="38">
        <v>0</v>
      </c>
      <c r="H88" s="38">
        <v>8</v>
      </c>
      <c r="I88" s="38">
        <v>2</v>
      </c>
      <c r="J88" s="38">
        <v>0</v>
      </c>
      <c r="K88" s="38">
        <v>27</v>
      </c>
      <c r="L88" s="3"/>
      <c r="M88" s="37"/>
    </row>
    <row r="89" spans="1:13" s="2" customFormat="1" ht="20.25" customHeight="1">
      <c r="A89" s="31"/>
      <c r="B89" s="58"/>
      <c r="C89" s="38"/>
      <c r="D89" s="38"/>
      <c r="E89" s="38"/>
      <c r="F89" s="38"/>
      <c r="G89" s="38"/>
      <c r="H89" s="38"/>
      <c r="I89" s="38"/>
      <c r="J89" s="38"/>
      <c r="K89" s="38"/>
      <c r="L89" s="3"/>
      <c r="M89" s="37"/>
    </row>
    <row r="90" spans="1:27" s="2" customFormat="1" ht="20.25" customHeight="1">
      <c r="A90" s="26" t="s">
        <v>17</v>
      </c>
      <c r="B90" s="22">
        <f aca="true" t="shared" si="10" ref="B90:K90">SUM(B91:B98)</f>
        <v>3310</v>
      </c>
      <c r="C90" s="22">
        <f t="shared" si="10"/>
        <v>191</v>
      </c>
      <c r="D90" s="22">
        <f t="shared" si="10"/>
        <v>183</v>
      </c>
      <c r="E90" s="22">
        <f t="shared" si="10"/>
        <v>1476</v>
      </c>
      <c r="F90" s="22">
        <f t="shared" si="10"/>
        <v>97</v>
      </c>
      <c r="G90" s="22">
        <f t="shared" si="10"/>
        <v>19</v>
      </c>
      <c r="H90" s="22">
        <f t="shared" si="10"/>
        <v>218</v>
      </c>
      <c r="I90" s="22">
        <f t="shared" si="10"/>
        <v>73</v>
      </c>
      <c r="J90" s="22">
        <f t="shared" si="10"/>
        <v>579</v>
      </c>
      <c r="K90" s="22">
        <f t="shared" si="10"/>
        <v>474</v>
      </c>
      <c r="L90" s="3"/>
      <c r="M90" s="37"/>
      <c r="AA90" s="1"/>
    </row>
    <row r="91" spans="1:28" s="2" customFormat="1" ht="20.25" customHeight="1">
      <c r="A91" s="27" t="s">
        <v>89</v>
      </c>
      <c r="B91" s="58">
        <v>1638</v>
      </c>
      <c r="C91" s="38">
        <v>96</v>
      </c>
      <c r="D91" s="38">
        <v>99</v>
      </c>
      <c r="E91" s="38">
        <v>582</v>
      </c>
      <c r="F91" s="38">
        <v>63</v>
      </c>
      <c r="G91" s="38">
        <v>0</v>
      </c>
      <c r="H91" s="38">
        <v>116</v>
      </c>
      <c r="I91" s="38">
        <v>37</v>
      </c>
      <c r="J91" s="38">
        <v>411</v>
      </c>
      <c r="K91" s="38">
        <v>234</v>
      </c>
      <c r="L91" s="3"/>
      <c r="M91" s="3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B91" s="1"/>
    </row>
    <row r="92" spans="1:28" ht="20.25" customHeight="1">
      <c r="A92" s="27" t="s">
        <v>90</v>
      </c>
      <c r="B92" s="58">
        <v>452</v>
      </c>
      <c r="C92" s="38">
        <v>53</v>
      </c>
      <c r="D92" s="38">
        <v>6</v>
      </c>
      <c r="E92" s="38">
        <v>242</v>
      </c>
      <c r="F92" s="38">
        <v>0</v>
      </c>
      <c r="G92" s="38">
        <v>0</v>
      </c>
      <c r="H92" s="38">
        <v>59</v>
      </c>
      <c r="I92" s="38">
        <v>10</v>
      </c>
      <c r="J92" s="38">
        <v>46</v>
      </c>
      <c r="K92" s="38">
        <v>36</v>
      </c>
      <c r="M92" s="3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20.25" customHeight="1">
      <c r="A93" s="27" t="s">
        <v>107</v>
      </c>
      <c r="B93" s="58">
        <v>292</v>
      </c>
      <c r="C93" s="38">
        <v>25</v>
      </c>
      <c r="D93" s="38">
        <v>0</v>
      </c>
      <c r="E93" s="38">
        <v>153</v>
      </c>
      <c r="F93" s="38">
        <v>1</v>
      </c>
      <c r="G93" s="38">
        <v>0</v>
      </c>
      <c r="H93" s="38">
        <v>2</v>
      </c>
      <c r="I93" s="38">
        <v>5</v>
      </c>
      <c r="J93" s="38">
        <v>10</v>
      </c>
      <c r="K93" s="38">
        <v>96</v>
      </c>
      <c r="M93" s="3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13" s="2" customFormat="1" ht="20.25" customHeight="1">
      <c r="A94" s="27" t="s">
        <v>62</v>
      </c>
      <c r="B94" s="58">
        <v>363</v>
      </c>
      <c r="C94" s="38">
        <v>0</v>
      </c>
      <c r="D94" s="38">
        <v>16</v>
      </c>
      <c r="E94" s="38">
        <v>198</v>
      </c>
      <c r="F94" s="38">
        <v>8</v>
      </c>
      <c r="G94" s="38">
        <v>19</v>
      </c>
      <c r="H94" s="38">
        <v>22</v>
      </c>
      <c r="I94" s="38">
        <v>12</v>
      </c>
      <c r="J94" s="38">
        <v>68</v>
      </c>
      <c r="K94" s="38">
        <v>20</v>
      </c>
      <c r="L94" s="3"/>
      <c r="M94" s="37"/>
    </row>
    <row r="95" spans="1:13" s="2" customFormat="1" ht="20.25" customHeight="1">
      <c r="A95" s="27" t="s">
        <v>63</v>
      </c>
      <c r="B95" s="58">
        <v>150</v>
      </c>
      <c r="C95" s="38">
        <v>10</v>
      </c>
      <c r="D95" s="38">
        <v>28</v>
      </c>
      <c r="E95" s="38">
        <v>71</v>
      </c>
      <c r="F95" s="38">
        <v>2</v>
      </c>
      <c r="G95" s="38">
        <v>0</v>
      </c>
      <c r="H95" s="38">
        <v>5</v>
      </c>
      <c r="I95" s="38">
        <v>2</v>
      </c>
      <c r="J95" s="38">
        <v>3</v>
      </c>
      <c r="K95" s="38">
        <v>29</v>
      </c>
      <c r="L95" s="3"/>
      <c r="M95" s="37"/>
    </row>
    <row r="96" spans="1:13" s="2" customFormat="1" ht="20.25" customHeight="1">
      <c r="A96" s="27" t="s">
        <v>64</v>
      </c>
      <c r="B96" s="58">
        <v>323</v>
      </c>
      <c r="C96" s="38">
        <v>3</v>
      </c>
      <c r="D96" s="38">
        <v>30</v>
      </c>
      <c r="E96" s="38">
        <v>185</v>
      </c>
      <c r="F96" s="38">
        <v>0</v>
      </c>
      <c r="G96" s="38">
        <v>0</v>
      </c>
      <c r="H96" s="38">
        <v>3</v>
      </c>
      <c r="I96" s="38">
        <v>5</v>
      </c>
      <c r="J96" s="38">
        <v>41</v>
      </c>
      <c r="K96" s="38">
        <v>56</v>
      </c>
      <c r="L96" s="3"/>
      <c r="M96" s="37"/>
    </row>
    <row r="97" spans="1:13" s="2" customFormat="1" ht="20.25" customHeight="1">
      <c r="A97" s="27" t="s">
        <v>65</v>
      </c>
      <c r="B97" s="58">
        <v>86</v>
      </c>
      <c r="C97" s="38">
        <v>1</v>
      </c>
      <c r="D97" s="38">
        <v>4</v>
      </c>
      <c r="E97" s="38">
        <v>45</v>
      </c>
      <c r="F97" s="38">
        <v>23</v>
      </c>
      <c r="G97" s="38">
        <v>0</v>
      </c>
      <c r="H97" s="38">
        <v>8</v>
      </c>
      <c r="I97" s="38">
        <v>2</v>
      </c>
      <c r="J97" s="38">
        <v>0</v>
      </c>
      <c r="K97" s="38">
        <v>3</v>
      </c>
      <c r="L97" s="3"/>
      <c r="M97" s="37"/>
    </row>
    <row r="98" spans="1:13" s="2" customFormat="1" ht="20.25" customHeight="1">
      <c r="A98" s="27" t="s">
        <v>108</v>
      </c>
      <c r="B98" s="58">
        <v>6</v>
      </c>
      <c r="C98" s="38">
        <v>3</v>
      </c>
      <c r="D98" s="38">
        <v>0</v>
      </c>
      <c r="E98" s="38">
        <v>0</v>
      </c>
      <c r="F98" s="38">
        <v>0</v>
      </c>
      <c r="G98" s="38">
        <v>0</v>
      </c>
      <c r="H98" s="38">
        <v>3</v>
      </c>
      <c r="I98" s="38">
        <v>0</v>
      </c>
      <c r="J98" s="38">
        <v>0</v>
      </c>
      <c r="K98" s="38">
        <v>0</v>
      </c>
      <c r="L98" s="3"/>
      <c r="M98" s="37"/>
    </row>
    <row r="99" spans="1:27" s="2" customFormat="1" ht="20.25" customHeight="1">
      <c r="A99" s="31"/>
      <c r="B99" s="25"/>
      <c r="C99" s="38"/>
      <c r="D99" s="38"/>
      <c r="E99" s="38"/>
      <c r="F99" s="38"/>
      <c r="G99" s="38"/>
      <c r="H99" s="38"/>
      <c r="I99" s="38"/>
      <c r="J99" s="38"/>
      <c r="K99" s="38"/>
      <c r="L99" s="3"/>
      <c r="M99" s="37"/>
      <c r="AA99" s="1"/>
    </row>
    <row r="100" spans="1:28" s="2" customFormat="1" ht="20.25" customHeight="1">
      <c r="A100" s="26" t="s">
        <v>18</v>
      </c>
      <c r="B100" s="22">
        <f aca="true" t="shared" si="11" ref="B100:K100">SUM(B101:B102)</f>
        <v>1988</v>
      </c>
      <c r="C100" s="22">
        <f t="shared" si="11"/>
        <v>6</v>
      </c>
      <c r="D100" s="22">
        <f t="shared" si="11"/>
        <v>114</v>
      </c>
      <c r="E100" s="22">
        <f t="shared" si="11"/>
        <v>893</v>
      </c>
      <c r="F100" s="22">
        <f t="shared" si="11"/>
        <v>0</v>
      </c>
      <c r="G100" s="22">
        <f t="shared" si="11"/>
        <v>92</v>
      </c>
      <c r="H100" s="22">
        <f t="shared" si="11"/>
        <v>142</v>
      </c>
      <c r="I100" s="22">
        <f t="shared" si="11"/>
        <v>39</v>
      </c>
      <c r="J100" s="22">
        <f t="shared" si="11"/>
        <v>636</v>
      </c>
      <c r="K100" s="22">
        <f t="shared" si="11"/>
        <v>66</v>
      </c>
      <c r="L100" s="3"/>
      <c r="M100" s="3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13" ht="20.25" customHeight="1">
      <c r="A101" s="27" t="s">
        <v>91</v>
      </c>
      <c r="B101" s="58">
        <v>1791</v>
      </c>
      <c r="C101" s="38">
        <v>4</v>
      </c>
      <c r="D101" s="38">
        <v>77</v>
      </c>
      <c r="E101" s="38">
        <v>830</v>
      </c>
      <c r="F101" s="38">
        <v>0</v>
      </c>
      <c r="G101" s="38">
        <v>92</v>
      </c>
      <c r="H101" s="38">
        <v>122</v>
      </c>
      <c r="I101" s="38">
        <v>33</v>
      </c>
      <c r="J101" s="38">
        <v>625</v>
      </c>
      <c r="K101" s="38">
        <v>8</v>
      </c>
      <c r="M101" s="37"/>
    </row>
    <row r="102" spans="1:13" ht="20.25" customHeight="1">
      <c r="A102" s="27" t="s">
        <v>92</v>
      </c>
      <c r="B102" s="58">
        <v>197</v>
      </c>
      <c r="C102" s="38">
        <v>2</v>
      </c>
      <c r="D102" s="38">
        <v>37</v>
      </c>
      <c r="E102" s="38">
        <v>63</v>
      </c>
      <c r="F102" s="38">
        <v>0</v>
      </c>
      <c r="G102" s="38">
        <v>0</v>
      </c>
      <c r="H102" s="38">
        <v>20</v>
      </c>
      <c r="I102" s="38">
        <v>6</v>
      </c>
      <c r="J102" s="38">
        <v>11</v>
      </c>
      <c r="K102" s="38">
        <v>58</v>
      </c>
      <c r="M102" s="37"/>
    </row>
    <row r="103" spans="1:13" ht="20.25" customHeight="1">
      <c r="A103" s="31"/>
      <c r="B103" s="42"/>
      <c r="C103" s="42"/>
      <c r="D103" s="36"/>
      <c r="E103" s="42"/>
      <c r="F103" s="42"/>
      <c r="G103" s="42"/>
      <c r="H103" s="42"/>
      <c r="I103" s="42"/>
      <c r="J103" s="42"/>
      <c r="K103" s="54"/>
      <c r="M103" s="37"/>
    </row>
    <row r="104" spans="1:13" ht="20.25" customHeight="1">
      <c r="A104" s="26" t="s">
        <v>19</v>
      </c>
      <c r="B104" s="22">
        <f aca="true" t="shared" si="12" ref="B104:K104">SUM(B105:B109)</f>
        <v>2806</v>
      </c>
      <c r="C104" s="22">
        <f t="shared" si="12"/>
        <v>237</v>
      </c>
      <c r="D104" s="22">
        <f t="shared" si="12"/>
        <v>154</v>
      </c>
      <c r="E104" s="22">
        <f t="shared" si="12"/>
        <v>1427</v>
      </c>
      <c r="F104" s="22">
        <f t="shared" si="12"/>
        <v>9</v>
      </c>
      <c r="G104" s="22">
        <f t="shared" si="12"/>
        <v>73</v>
      </c>
      <c r="H104" s="22">
        <f t="shared" si="12"/>
        <v>178</v>
      </c>
      <c r="I104" s="22">
        <f t="shared" si="12"/>
        <v>53</v>
      </c>
      <c r="J104" s="22">
        <f t="shared" si="12"/>
        <v>232</v>
      </c>
      <c r="K104" s="22">
        <f t="shared" si="12"/>
        <v>443</v>
      </c>
      <c r="M104" s="37"/>
    </row>
    <row r="105" spans="1:13" ht="20.25" customHeight="1">
      <c r="A105" s="27" t="s">
        <v>93</v>
      </c>
      <c r="B105" s="58">
        <v>1034</v>
      </c>
      <c r="C105" s="38">
        <v>40</v>
      </c>
      <c r="D105" s="38">
        <v>103</v>
      </c>
      <c r="E105" s="38">
        <v>485</v>
      </c>
      <c r="F105" s="38">
        <v>0</v>
      </c>
      <c r="G105" s="38">
        <v>58</v>
      </c>
      <c r="H105" s="38">
        <v>101</v>
      </c>
      <c r="I105" s="38">
        <v>24</v>
      </c>
      <c r="J105" s="38">
        <v>38</v>
      </c>
      <c r="K105" s="38">
        <v>185</v>
      </c>
      <c r="M105" s="37"/>
    </row>
    <row r="106" spans="1:13" ht="20.25" customHeight="1">
      <c r="A106" s="27" t="s">
        <v>94</v>
      </c>
      <c r="B106" s="58">
        <v>858</v>
      </c>
      <c r="C106" s="38">
        <v>16</v>
      </c>
      <c r="D106" s="38">
        <v>10</v>
      </c>
      <c r="E106" s="38">
        <v>504</v>
      </c>
      <c r="F106" s="38">
        <v>0</v>
      </c>
      <c r="G106" s="38">
        <v>0</v>
      </c>
      <c r="H106" s="38">
        <v>41</v>
      </c>
      <c r="I106" s="38">
        <v>13</v>
      </c>
      <c r="J106" s="38">
        <v>167</v>
      </c>
      <c r="K106" s="38">
        <v>107</v>
      </c>
      <c r="M106" s="37"/>
    </row>
    <row r="107" spans="1:13" ht="20.25" customHeight="1">
      <c r="A107" s="27" t="s">
        <v>95</v>
      </c>
      <c r="B107" s="58">
        <v>257</v>
      </c>
      <c r="C107" s="38">
        <v>0</v>
      </c>
      <c r="D107" s="38">
        <v>23</v>
      </c>
      <c r="E107" s="38">
        <v>192</v>
      </c>
      <c r="F107" s="38">
        <v>9</v>
      </c>
      <c r="G107" s="38">
        <v>15</v>
      </c>
      <c r="H107" s="38">
        <v>16</v>
      </c>
      <c r="I107" s="38">
        <v>0</v>
      </c>
      <c r="J107" s="38">
        <v>0</v>
      </c>
      <c r="K107" s="38">
        <v>2</v>
      </c>
      <c r="M107" s="37"/>
    </row>
    <row r="108" spans="1:13" ht="20.25" customHeight="1">
      <c r="A108" s="27" t="s">
        <v>66</v>
      </c>
      <c r="B108" s="58">
        <v>562</v>
      </c>
      <c r="C108" s="38">
        <v>181</v>
      </c>
      <c r="D108" s="38">
        <v>17</v>
      </c>
      <c r="E108" s="38">
        <v>223</v>
      </c>
      <c r="F108" s="38">
        <v>0</v>
      </c>
      <c r="G108" s="38">
        <v>0</v>
      </c>
      <c r="H108" s="38">
        <v>18</v>
      </c>
      <c r="I108" s="38">
        <v>15</v>
      </c>
      <c r="J108" s="38">
        <v>8</v>
      </c>
      <c r="K108" s="38">
        <v>100</v>
      </c>
      <c r="M108" s="37"/>
    </row>
    <row r="109" spans="1:13" ht="20.25" customHeight="1">
      <c r="A109" s="27" t="s">
        <v>142</v>
      </c>
      <c r="B109" s="58">
        <v>95</v>
      </c>
      <c r="C109" s="38">
        <v>0</v>
      </c>
      <c r="D109" s="38">
        <v>1</v>
      </c>
      <c r="E109" s="38">
        <v>23</v>
      </c>
      <c r="F109" s="38">
        <v>0</v>
      </c>
      <c r="G109" s="38">
        <v>0</v>
      </c>
      <c r="H109" s="38">
        <v>2</v>
      </c>
      <c r="I109" s="38">
        <v>1</v>
      </c>
      <c r="J109" s="38">
        <v>19</v>
      </c>
      <c r="K109" s="38">
        <v>49</v>
      </c>
      <c r="M109" s="37"/>
    </row>
    <row r="110" spans="1:13" ht="20.25" customHeight="1">
      <c r="A110" s="31"/>
      <c r="B110" s="42"/>
      <c r="C110" s="42"/>
      <c r="D110" s="32"/>
      <c r="E110" s="42"/>
      <c r="F110" s="42"/>
      <c r="G110" s="42"/>
      <c r="H110" s="42"/>
      <c r="I110" s="42"/>
      <c r="J110" s="42"/>
      <c r="K110" s="54"/>
      <c r="M110" s="37"/>
    </row>
    <row r="111" spans="1:13" ht="20.25" customHeight="1">
      <c r="A111" s="15" t="s">
        <v>20</v>
      </c>
      <c r="B111" s="22">
        <f aca="true" t="shared" si="13" ref="B111:K111">SUM(B112:B114)</f>
        <v>1977</v>
      </c>
      <c r="C111" s="22">
        <f t="shared" si="13"/>
        <v>88</v>
      </c>
      <c r="D111" s="22">
        <f t="shared" si="13"/>
        <v>67</v>
      </c>
      <c r="E111" s="22">
        <f t="shared" si="13"/>
        <v>1391</v>
      </c>
      <c r="F111" s="22">
        <f t="shared" si="13"/>
        <v>7</v>
      </c>
      <c r="G111" s="22">
        <f t="shared" si="13"/>
        <v>179</v>
      </c>
      <c r="H111" s="22">
        <f t="shared" si="13"/>
        <v>103</v>
      </c>
      <c r="I111" s="22">
        <f t="shared" si="13"/>
        <v>20</v>
      </c>
      <c r="J111" s="22">
        <f t="shared" si="13"/>
        <v>74</v>
      </c>
      <c r="K111" s="22">
        <f t="shared" si="13"/>
        <v>48</v>
      </c>
      <c r="M111" s="37"/>
    </row>
    <row r="112" spans="1:13" ht="20.25" customHeight="1">
      <c r="A112" s="27" t="s">
        <v>96</v>
      </c>
      <c r="B112" s="58">
        <v>1032</v>
      </c>
      <c r="C112" s="38">
        <v>28</v>
      </c>
      <c r="D112" s="38">
        <v>16</v>
      </c>
      <c r="E112" s="38">
        <v>678</v>
      </c>
      <c r="F112" s="38">
        <v>0</v>
      </c>
      <c r="G112" s="38">
        <v>140</v>
      </c>
      <c r="H112" s="38">
        <v>42</v>
      </c>
      <c r="I112" s="38">
        <v>14</v>
      </c>
      <c r="J112" s="38">
        <v>74</v>
      </c>
      <c r="K112" s="38">
        <v>40</v>
      </c>
      <c r="M112" s="37"/>
    </row>
    <row r="113" spans="1:13" ht="20.25" customHeight="1">
      <c r="A113" s="27" t="s">
        <v>67</v>
      </c>
      <c r="B113" s="58">
        <v>468</v>
      </c>
      <c r="C113" s="38">
        <v>10</v>
      </c>
      <c r="D113" s="38">
        <v>38</v>
      </c>
      <c r="E113" s="38">
        <v>379</v>
      </c>
      <c r="F113" s="38">
        <v>1</v>
      </c>
      <c r="G113" s="38">
        <v>0</v>
      </c>
      <c r="H113" s="38">
        <v>38</v>
      </c>
      <c r="I113" s="38">
        <v>2</v>
      </c>
      <c r="J113" s="38">
        <v>0</v>
      </c>
      <c r="K113" s="38">
        <v>0</v>
      </c>
      <c r="M113" s="37"/>
    </row>
    <row r="114" spans="1:13" ht="20.25" customHeight="1">
      <c r="A114" s="27" t="s">
        <v>68</v>
      </c>
      <c r="B114" s="58">
        <v>477</v>
      </c>
      <c r="C114" s="38">
        <v>50</v>
      </c>
      <c r="D114" s="38">
        <v>13</v>
      </c>
      <c r="E114" s="38">
        <v>334</v>
      </c>
      <c r="F114" s="38">
        <v>6</v>
      </c>
      <c r="G114" s="38">
        <v>39</v>
      </c>
      <c r="H114" s="38">
        <v>23</v>
      </c>
      <c r="I114" s="38">
        <v>4</v>
      </c>
      <c r="J114" s="38">
        <v>0</v>
      </c>
      <c r="K114" s="38">
        <v>8</v>
      </c>
      <c r="M114" s="37"/>
    </row>
    <row r="115" spans="1:13" ht="20.25" customHeight="1">
      <c r="A115" s="31"/>
      <c r="B115" s="42"/>
      <c r="C115" s="42"/>
      <c r="D115" s="32"/>
      <c r="E115" s="42"/>
      <c r="F115" s="42"/>
      <c r="G115" s="42"/>
      <c r="H115" s="42"/>
      <c r="I115" s="42"/>
      <c r="J115" s="42"/>
      <c r="K115" s="54"/>
      <c r="M115" s="37"/>
    </row>
    <row r="116" spans="1:13" ht="20.25" customHeight="1">
      <c r="A116" s="15" t="s">
        <v>21</v>
      </c>
      <c r="B116" s="22">
        <f aca="true" t="shared" si="14" ref="B116:K116">SUM(B117:B119)</f>
        <v>2984</v>
      </c>
      <c r="C116" s="22">
        <f t="shared" si="14"/>
        <v>130</v>
      </c>
      <c r="D116" s="22">
        <f t="shared" si="14"/>
        <v>63</v>
      </c>
      <c r="E116" s="22">
        <f t="shared" si="14"/>
        <v>1761</v>
      </c>
      <c r="F116" s="22">
        <f t="shared" si="14"/>
        <v>22</v>
      </c>
      <c r="G116" s="22">
        <f t="shared" si="14"/>
        <v>233</v>
      </c>
      <c r="H116" s="22">
        <f t="shared" si="14"/>
        <v>183</v>
      </c>
      <c r="I116" s="22">
        <f t="shared" si="14"/>
        <v>71</v>
      </c>
      <c r="J116" s="22">
        <f t="shared" si="14"/>
        <v>472</v>
      </c>
      <c r="K116" s="22">
        <f t="shared" si="14"/>
        <v>49</v>
      </c>
      <c r="M116" s="37"/>
    </row>
    <row r="117" spans="1:13" ht="20.25" customHeight="1">
      <c r="A117" s="27" t="s">
        <v>97</v>
      </c>
      <c r="B117" s="58">
        <v>1783</v>
      </c>
      <c r="C117" s="38">
        <v>122</v>
      </c>
      <c r="D117" s="38">
        <v>16</v>
      </c>
      <c r="E117" s="38">
        <v>939</v>
      </c>
      <c r="F117" s="38">
        <v>6</v>
      </c>
      <c r="G117" s="38">
        <v>80</v>
      </c>
      <c r="H117" s="38">
        <v>111</v>
      </c>
      <c r="I117" s="38">
        <v>56</v>
      </c>
      <c r="J117" s="38">
        <v>452</v>
      </c>
      <c r="K117" s="38">
        <v>1</v>
      </c>
      <c r="M117" s="37"/>
    </row>
    <row r="118" spans="1:13" ht="20.25" customHeight="1">
      <c r="A118" s="27" t="s">
        <v>98</v>
      </c>
      <c r="B118" s="58">
        <v>765</v>
      </c>
      <c r="C118" s="38">
        <v>8</v>
      </c>
      <c r="D118" s="38">
        <v>27</v>
      </c>
      <c r="E118" s="38">
        <v>480</v>
      </c>
      <c r="F118" s="38">
        <v>13</v>
      </c>
      <c r="G118" s="38">
        <v>122</v>
      </c>
      <c r="H118" s="38">
        <v>57</v>
      </c>
      <c r="I118" s="38">
        <v>4</v>
      </c>
      <c r="J118" s="38">
        <v>20</v>
      </c>
      <c r="K118" s="38">
        <v>34</v>
      </c>
      <c r="M118" s="37"/>
    </row>
    <row r="119" spans="1:13" ht="20.25" customHeight="1">
      <c r="A119" s="46" t="s">
        <v>69</v>
      </c>
      <c r="B119" s="34">
        <v>436</v>
      </c>
      <c r="C119" s="61">
        <v>0</v>
      </c>
      <c r="D119" s="61">
        <v>20</v>
      </c>
      <c r="E119" s="61">
        <v>342</v>
      </c>
      <c r="F119" s="61">
        <v>3</v>
      </c>
      <c r="G119" s="61">
        <v>31</v>
      </c>
      <c r="H119" s="61">
        <v>15</v>
      </c>
      <c r="I119" s="61">
        <v>11</v>
      </c>
      <c r="J119" s="61">
        <v>0</v>
      </c>
      <c r="K119" s="61">
        <v>14</v>
      </c>
      <c r="M119" s="37"/>
    </row>
    <row r="120" spans="1:13" ht="20.25" customHeight="1">
      <c r="A120" s="39" t="s">
        <v>26</v>
      </c>
      <c r="B120" s="14"/>
      <c r="C120" s="45"/>
      <c r="D120" s="45"/>
      <c r="E120" s="45"/>
      <c r="F120" s="45"/>
      <c r="G120" s="45"/>
      <c r="H120" s="45"/>
      <c r="I120" s="45"/>
      <c r="J120" s="45"/>
      <c r="K120" s="45"/>
      <c r="M120" s="3"/>
    </row>
    <row r="121" ht="20.25" customHeight="1">
      <c r="M121" s="3"/>
    </row>
    <row r="122" ht="20.25" customHeight="1" hidden="1"/>
  </sheetData>
  <sheetProtection/>
  <mergeCells count="12">
    <mergeCell ref="K8:K11"/>
    <mergeCell ref="E8:H8"/>
    <mergeCell ref="I8:I11"/>
    <mergeCell ref="J8:J11"/>
    <mergeCell ref="A3:K3"/>
    <mergeCell ref="A4:K4"/>
    <mergeCell ref="A5:K5"/>
    <mergeCell ref="A6:K6"/>
    <mergeCell ref="A8:A11"/>
    <mergeCell ref="B8:B11"/>
    <mergeCell ref="C8:C11"/>
    <mergeCell ref="D8:D11"/>
  </mergeCells>
  <printOptions horizontalCentered="1" verticalCentered="1"/>
  <pageMargins left="0" right="0" top="0" bottom="0" header="0" footer="0"/>
  <pageSetup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mvargasb</dc:creator>
  <cp:keywords/>
  <dc:description/>
  <cp:lastModifiedBy>dmendoza</cp:lastModifiedBy>
  <cp:lastPrinted>2015-07-22T13:47:44Z</cp:lastPrinted>
  <dcterms:created xsi:type="dcterms:W3CDTF">2009-08-28T13:04:41Z</dcterms:created>
  <dcterms:modified xsi:type="dcterms:W3CDTF">2015-10-19T20:02:14Z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