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diazr\Documents\ESTADÍSTICAS\2019\VD\"/>
    </mc:Choice>
  </mc:AlternateContent>
  <xr:revisionPtr revIDLastSave="0" documentId="8_{A2E8BCF1-75F9-4CA0-BF34-3D9CCA77FBED}" xr6:coauthVersionLast="36" xr6:coauthVersionMax="36" xr10:uidLastSave="{00000000-0000-0000-0000-000000000000}"/>
  <bookViews>
    <workbookView xWindow="0" yWindow="0" windowWidth="28800" windowHeight="11625" firstSheet="5" activeTab="8" xr2:uid="{00000000-000D-0000-FFFF-FFFF00000000}"/>
  </bookViews>
  <sheets>
    <sheet name="1. Movimiento trabajo 2010-2018" sheetId="1" r:id="rId1"/>
    <sheet name="2. Circulantes por provinicia" sheetId="13" r:id="rId2"/>
    <sheet name="3. Med. Prot. por interviniente" sheetId="3" r:id="rId3"/>
    <sheet name="4. Pres. agr. por sexo y edad" sheetId="9" r:id="rId4"/>
    <sheet name="5. Pres. víct. por sexo y edad" sheetId="8" r:id="rId5"/>
    <sheet name="6. Agres. por sexo y est. civ." sheetId="11" r:id="rId6"/>
    <sheet name="7. Víct. por sexo y estado civ." sheetId="10" r:id="rId7"/>
    <sheet name="8. Agresores (as) por Provincia" sheetId="5" r:id="rId8"/>
    <sheet name="9. Pres. Víct. por Provincia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1" l="1"/>
  <c r="F24" i="13" l="1"/>
  <c r="E24" i="13"/>
  <c r="F23" i="13"/>
  <c r="E23" i="13"/>
  <c r="D12" i="11" l="1"/>
  <c r="C13" i="10"/>
  <c r="D13" i="10" l="1"/>
  <c r="E3" i="1" l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<sst xmlns="http://schemas.openxmlformats.org/spreadsheetml/2006/main" count="96" uniqueCount="46">
  <si>
    <t>Limón</t>
  </si>
  <si>
    <t>Puntarenas</t>
  </si>
  <si>
    <t>Guanacaste</t>
  </si>
  <si>
    <t>Heredia</t>
  </si>
  <si>
    <t>Cartago</t>
  </si>
  <si>
    <t>Alajuela</t>
  </si>
  <si>
    <t>San José</t>
  </si>
  <si>
    <t>Circulante al finalizar</t>
  </si>
  <si>
    <t>Circulante al iniciar</t>
  </si>
  <si>
    <t>Interviniente</t>
  </si>
  <si>
    <t>Provincia</t>
  </si>
  <si>
    <t>Hombre</t>
  </si>
  <si>
    <t>Mujer</t>
  </si>
  <si>
    <t>Presunto agresor o presunta agresora</t>
  </si>
  <si>
    <t>Descripción de tipo interviniente</t>
  </si>
  <si>
    <t>Presunto Agresor</t>
  </si>
  <si>
    <t>Presunta Víctima</t>
  </si>
  <si>
    <t>PRESUNTA VICTIMA</t>
  </si>
  <si>
    <t xml:space="preserve">Rango de Edad </t>
  </si>
  <si>
    <t>Presunto Agresor(a)</t>
  </si>
  <si>
    <t>Menores de edad (de 0 a 17 años)</t>
  </si>
  <si>
    <t>De 18 a 26 años</t>
  </si>
  <si>
    <t>De 27 a 35 años</t>
  </si>
  <si>
    <t>De 36 a 44 años</t>
  </si>
  <si>
    <t>De 45 a 53 años</t>
  </si>
  <si>
    <t>De 54 a 62 años</t>
  </si>
  <si>
    <t>Dato desconocido</t>
  </si>
  <si>
    <t>Estado Civil</t>
  </si>
  <si>
    <t>Soltero(a)</t>
  </si>
  <si>
    <t>Casado(a)</t>
  </si>
  <si>
    <t>Unión de hecho</t>
  </si>
  <si>
    <t>Divorciado(a)</t>
  </si>
  <si>
    <t>Viudo(a)</t>
  </si>
  <si>
    <t>Separado(a)</t>
  </si>
  <si>
    <t>Total por sexo</t>
  </si>
  <si>
    <t>Hombres</t>
  </si>
  <si>
    <t>Mujeres</t>
  </si>
  <si>
    <t>De 63 a más años</t>
  </si>
  <si>
    <t>Casos Entrados</t>
  </si>
  <si>
    <t>Casos Terminados</t>
  </si>
  <si>
    <t>Circulante al Finalizar</t>
  </si>
  <si>
    <t>Total</t>
  </si>
  <si>
    <t>Comparación</t>
  </si>
  <si>
    <t>Presunto (a) Agresor(a)</t>
  </si>
  <si>
    <t>Cantidad de personas presuntas víctimas por sexo según rango de edad para la materia de Violencia Doméstica.                                                                                                                                                                                   Periodo 2018.</t>
  </si>
  <si>
    <t>Cantidad de personas presuntos agresores por sexo según rango de edad para la materia de Violencia Doméstica.                                                                                                                                                                                   Periodo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</si>
</sst>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/>
    <xf numFmtId="0" fontId="4" fillId="2" borderId="3" xfId="0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/>
    <xf numFmtId="0" fontId="4" fillId="6" borderId="1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6" borderId="1" xfId="1" applyNumberFormat="1" applyFont="1" applyFill="1" applyBorder="1" applyAlignment="1">
      <alignment horizontal="center" vertical="center"/>
    </xf>
    <xf numFmtId="37" fontId="0" fillId="2" borderId="0" xfId="1" applyNumberFormat="1" applyFont="1" applyFill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3" fontId="0" fillId="2" borderId="0" xfId="1" applyNumberFormat="1" applyFont="1" applyFill="1" applyAlignment="1">
      <alignment horizontal="center"/>
    </xf>
    <xf numFmtId="3" fontId="12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2" borderId="0" xfId="0" applyFill="1" applyBorder="1"/>
    <xf numFmtId="0" fontId="11" fillId="2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M</a:t>
            </a:r>
            <a:r>
              <a:rPr lang="es-ES" sz="1400" baseline="0"/>
              <a:t>ovimiento de trabajo registrado en los juzgados de Violencia Doméstica.</a:t>
            </a:r>
          </a:p>
          <a:p>
            <a:pPr>
              <a:defRPr lang="es-ES" sz="1400"/>
            </a:pPr>
            <a:r>
              <a:rPr lang="es-ES" sz="1400" baseline="0"/>
              <a:t>Periodo 2010-2018*.</a:t>
            </a:r>
            <a:endParaRPr lang="es-E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4550263034801576E-2"/>
          <c:y val="0.12275128665251556"/>
          <c:w val="0.80589844957938128"/>
          <c:h val="0.7243923883913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Movimiento trabajo 2010-2018'!$C$4</c:f>
              <c:strCache>
                <c:ptCount val="1"/>
                <c:pt idx="0">
                  <c:v>Circulante al iniciar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2010-2018'!$D$4:$L$4</c:f>
              <c:numCache>
                <c:formatCode>#,##0</c:formatCode>
                <c:ptCount val="9"/>
                <c:pt idx="0">
                  <c:v>9557</c:v>
                </c:pt>
                <c:pt idx="1">
                  <c:v>9813</c:v>
                </c:pt>
                <c:pt idx="2">
                  <c:v>18242</c:v>
                </c:pt>
                <c:pt idx="3">
                  <c:v>42584</c:v>
                </c:pt>
                <c:pt idx="4">
                  <c:v>44446</c:v>
                </c:pt>
                <c:pt idx="5">
                  <c:v>48221</c:v>
                </c:pt>
                <c:pt idx="6">
                  <c:v>47272</c:v>
                </c:pt>
                <c:pt idx="7">
                  <c:v>42548</c:v>
                </c:pt>
                <c:pt idx="8">
                  <c:v>42793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2-48FE-9037-FFD0269FCFD8}"/>
            </c:ext>
          </c:extLst>
        </c:ser>
        <c:ser>
          <c:idx val="3"/>
          <c:order val="3"/>
          <c:tx>
            <c:strRef>
              <c:f>'1. Movimiento trabajo 2010-2018'!$C$7</c:f>
              <c:strCache>
                <c:ptCount val="1"/>
                <c:pt idx="0">
                  <c:v>Circulante al Finalizar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2010-2018'!$D$7:$L$7</c:f>
              <c:numCache>
                <c:formatCode>#,##0</c:formatCode>
                <c:ptCount val="9"/>
                <c:pt idx="0">
                  <c:v>9813</c:v>
                </c:pt>
                <c:pt idx="1">
                  <c:v>18241.5</c:v>
                </c:pt>
                <c:pt idx="2">
                  <c:v>42584</c:v>
                </c:pt>
                <c:pt idx="3">
                  <c:v>44446</c:v>
                </c:pt>
                <c:pt idx="4">
                  <c:v>48221</c:v>
                </c:pt>
                <c:pt idx="5">
                  <c:v>47272</c:v>
                </c:pt>
                <c:pt idx="6">
                  <c:v>42548</c:v>
                </c:pt>
                <c:pt idx="7">
                  <c:v>42793</c:v>
                </c:pt>
                <c:pt idx="8">
                  <c:v>45527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352"/>
        <c:axId val="103237888"/>
      </c:barChart>
      <c:lineChart>
        <c:grouping val="standard"/>
        <c:varyColors val="0"/>
        <c:ser>
          <c:idx val="1"/>
          <c:order val="1"/>
          <c:tx>
            <c:strRef>
              <c:f>'1. Movimiento trabajo 2010-2018'!$C$5</c:f>
              <c:strCache>
                <c:ptCount val="1"/>
                <c:pt idx="0">
                  <c:v>Casos Entrados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2010-2018'!$D$5:$L$5</c:f>
              <c:numCache>
                <c:formatCode>#,##0</c:formatCode>
                <c:ptCount val="9"/>
                <c:pt idx="0">
                  <c:v>49784</c:v>
                </c:pt>
                <c:pt idx="1">
                  <c:v>47785</c:v>
                </c:pt>
                <c:pt idx="2">
                  <c:v>48152</c:v>
                </c:pt>
                <c:pt idx="3">
                  <c:v>46959</c:v>
                </c:pt>
                <c:pt idx="4">
                  <c:v>47957</c:v>
                </c:pt>
                <c:pt idx="5">
                  <c:v>48485</c:v>
                </c:pt>
                <c:pt idx="6">
                  <c:v>48607</c:v>
                </c:pt>
                <c:pt idx="7">
                  <c:v>46675</c:v>
                </c:pt>
                <c:pt idx="8">
                  <c:v>49096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812-48FE-9037-FFD0269FCFD8}"/>
            </c:ext>
          </c:extLst>
        </c:ser>
        <c:ser>
          <c:idx val="2"/>
          <c:order val="2"/>
          <c:tx>
            <c:strRef>
              <c:f>'1. Movimiento trabajo 2010-2018'!$C$6</c:f>
              <c:strCache>
                <c:ptCount val="1"/>
                <c:pt idx="0">
                  <c:v>Casos Terminados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 Movimiento trabajo 2010-2018'!$D$3:$L$3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'1. Movimiento trabajo 2010-2018'!$D$6:$L$6</c:f>
              <c:numCache>
                <c:formatCode>#,##0</c:formatCode>
                <c:ptCount val="9"/>
                <c:pt idx="0">
                  <c:v>57547</c:v>
                </c:pt>
                <c:pt idx="1">
                  <c:v>54951</c:v>
                </c:pt>
                <c:pt idx="2">
                  <c:v>41182</c:v>
                </c:pt>
                <c:pt idx="3">
                  <c:v>59452</c:v>
                </c:pt>
                <c:pt idx="4">
                  <c:v>57291</c:v>
                </c:pt>
                <c:pt idx="5">
                  <c:v>62125</c:v>
                </c:pt>
                <c:pt idx="6">
                  <c:v>64509</c:v>
                </c:pt>
                <c:pt idx="7">
                  <c:v>56330</c:v>
                </c:pt>
                <c:pt idx="8">
                  <c:v>56412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6352"/>
        <c:axId val="103237888"/>
      </c:lineChart>
      <c:catAx>
        <c:axId val="103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b="1"/>
            </a:pPr>
            <a:endParaRPr lang="es-CR"/>
          </a:p>
        </c:txPr>
        <c:crossAx val="103237888"/>
        <c:crosses val="autoZero"/>
        <c:auto val="1"/>
        <c:lblAlgn val="ctr"/>
        <c:lblOffset val="100"/>
        <c:noMultiLvlLbl val="0"/>
      </c:catAx>
      <c:valAx>
        <c:axId val="103237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3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14710305512862"/>
          <c:y val="0.44378986102992457"/>
          <c:w val="0.15659363864999823"/>
          <c:h val="0.25139771703114061"/>
        </c:manualLayout>
      </c:layout>
      <c:overlay val="0"/>
      <c:txPr>
        <a:bodyPr/>
        <a:lstStyle/>
        <a:p>
          <a:pPr>
            <a:defRPr lang="es-ES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R" sz="1200" b="1" i="0" baseline="0"/>
              <a:t>Cantidad de personas presuntas víctimas en </a:t>
            </a:r>
          </a:p>
          <a:p>
            <a:pPr>
              <a:defRPr sz="1200"/>
            </a:pPr>
            <a:r>
              <a:rPr lang="es-CR" sz="1200" b="1" i="0" baseline="0"/>
              <a:t>materia de Violencia Doméstica según estado civil y sexo. </a:t>
            </a:r>
          </a:p>
          <a:p>
            <a:pPr>
              <a:defRPr sz="1200"/>
            </a:pPr>
            <a:r>
              <a:rPr lang="es-CR" sz="1200" b="1" i="0" baseline="0"/>
              <a:t>Periodo 2018</a:t>
            </a:r>
            <a:endParaRPr lang="es-CR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50715443716078E-2"/>
          <c:y val="0.16284692431221678"/>
          <c:w val="0.88896921824294062"/>
          <c:h val="0.6944190744033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Víct. por sexo y estado civ.'!$C$5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3"/>
              <c:layout>
                <c:manualLayout>
                  <c:x val="-9.652186402131643E-17"/>
                  <c:y val="5.0125303391292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5-412F-B0B4-15358C5E6D9E}"/>
                </c:ext>
              </c:extLst>
            </c:dLbl>
            <c:dLbl>
              <c:idx val="4"/>
              <c:layout>
                <c:manualLayout>
                  <c:x val="0"/>
                  <c:y val="7.518795508693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25-412F-B0B4-15358C5E6D9E}"/>
                </c:ext>
              </c:extLst>
            </c:dLbl>
            <c:dLbl>
              <c:idx val="5"/>
              <c:layout>
                <c:manualLayout>
                  <c:x val="0"/>
                  <c:y val="5.0125303391290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5-412F-B0B4-15358C5E6D9E}"/>
                </c:ext>
              </c:extLst>
            </c:dLbl>
            <c:dLbl>
              <c:idx val="6"/>
              <c:layout>
                <c:manualLayout>
                  <c:x val="-9.652186402131643E-17"/>
                  <c:y val="5.0125303391290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5-412F-B0B4-15358C5E6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civ.'!$C$6:$C$12</c:f>
              <c:numCache>
                <c:formatCode>#,##0_);\(#,##0\)</c:formatCode>
                <c:ptCount val="7"/>
                <c:pt idx="0">
                  <c:v>6816</c:v>
                </c:pt>
                <c:pt idx="1">
                  <c:v>4791</c:v>
                </c:pt>
                <c:pt idx="2">
                  <c:v>1528</c:v>
                </c:pt>
                <c:pt idx="3">
                  <c:v>138</c:v>
                </c:pt>
                <c:pt idx="4">
                  <c:v>372</c:v>
                </c:pt>
                <c:pt idx="5">
                  <c:v>46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D16-803B-630058248D8A}"/>
            </c:ext>
          </c:extLst>
        </c:ser>
        <c:ser>
          <c:idx val="1"/>
          <c:order val="1"/>
          <c:tx>
            <c:strRef>
              <c:f>'7. Víct. por sexo y estado civ.'!$D$5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652186402131643E-17"/>
                  <c:y val="-2.5733817667432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12F-B0B4-15358C5E6D9E}"/>
                </c:ext>
              </c:extLst>
            </c:dLbl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5-412F-B0B4-15358C5E6D9E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7-4D16-803B-630058248D8A}"/>
                </c:ext>
              </c:extLst>
            </c:dLbl>
            <c:dLbl>
              <c:idx val="6"/>
              <c:layout>
                <c:manualLayout>
                  <c:x val="1.3162224415927263E-3"/>
                  <c:y val="-3.0075182034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7-4D16-803B-630058248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civ.'!$D$6:$D$12</c:f>
              <c:numCache>
                <c:formatCode>#,##0_);\(#,##0\)</c:formatCode>
                <c:ptCount val="7"/>
                <c:pt idx="0">
                  <c:v>31257</c:v>
                </c:pt>
                <c:pt idx="1">
                  <c:v>14757</c:v>
                </c:pt>
                <c:pt idx="2">
                  <c:v>5418</c:v>
                </c:pt>
                <c:pt idx="3">
                  <c:v>661</c:v>
                </c:pt>
                <c:pt idx="4">
                  <c:v>1360</c:v>
                </c:pt>
                <c:pt idx="5">
                  <c:v>367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7-4D16-803B-63005824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8636416"/>
        <c:axId val="108654592"/>
      </c:barChart>
      <c:catAx>
        <c:axId val="10863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108654592"/>
        <c:crosses val="autoZero"/>
        <c:auto val="1"/>
        <c:lblAlgn val="ctr"/>
        <c:lblOffset val="100"/>
        <c:noMultiLvlLbl val="0"/>
      </c:catAx>
      <c:valAx>
        <c:axId val="108654592"/>
        <c:scaling>
          <c:orientation val="minMax"/>
        </c:scaling>
        <c:delete val="1"/>
        <c:axPos val="l"/>
        <c:majorGridlines/>
        <c:numFmt formatCode="#,##0_);\(#,##0\)" sourceLinked="1"/>
        <c:majorTickMark val="none"/>
        <c:minorTickMark val="none"/>
        <c:tickLblPos val="nextTo"/>
        <c:crossAx val="108636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es-ES" sz="1000" b="1" i="0" baseline="0">
                <a:effectLst/>
              </a:rPr>
              <a:t>Gráfico 2: Cantidad de casos entrados en los Juzgados competentes en materia de Violencia Doméstica; según estado civil y tipo de interviniente.</a:t>
            </a:r>
            <a:endParaRPr lang="ru-RU" sz="1000">
              <a:effectLst/>
            </a:endParaRPr>
          </a:p>
          <a:p>
            <a:pPr>
              <a:defRPr lang="ru-RU"/>
            </a:pPr>
            <a:r>
              <a:rPr lang="es-ES" sz="1000" b="1" i="0" baseline="0">
                <a:effectLst/>
              </a:rPr>
              <a:t>Periodo 2015.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21-4EE2-AE41-D0973076D7F6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21-4EE2-AE41-D0973076D7F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221-4EE2-AE41-D0973076D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08928"/>
        <c:axId val="110910464"/>
      </c:barChart>
      <c:catAx>
        <c:axId val="110908928"/>
        <c:scaling>
          <c:orientation val="maxMin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10464"/>
        <c:crosses val="autoZero"/>
        <c:auto val="1"/>
        <c:lblAlgn val="ctr"/>
        <c:lblOffset val="100"/>
        <c:noMultiLvlLbl val="0"/>
      </c:catAx>
      <c:valAx>
        <c:axId val="1109104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09089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200"/>
            </a:pPr>
            <a:r>
              <a:rPr lang="es-ES" sz="1200" baseline="0"/>
              <a:t>Cantidad de medidas de protección según sexo del presunto agresor o presunta agresora por provincia.</a:t>
            </a:r>
          </a:p>
          <a:p>
            <a:pPr>
              <a:defRPr lang="ru-RU" sz="1200"/>
            </a:pPr>
            <a:r>
              <a:rPr lang="es-ES" sz="1200" baseline="0"/>
              <a:t>Periodo 2018. </a:t>
            </a:r>
            <a:endParaRPr lang="es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025640950341138E-2"/>
          <c:y val="0.2002945220067299"/>
          <c:w val="0.97948718099317722"/>
          <c:h val="0.61420776395599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Agresores (as) por Provincia'!$I$8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Provincia'!$I$9:$I$15</c:f>
              <c:numCache>
                <c:formatCode>#,##0</c:formatCode>
                <c:ptCount val="7"/>
                <c:pt idx="0">
                  <c:v>16690</c:v>
                </c:pt>
                <c:pt idx="1">
                  <c:v>8858</c:v>
                </c:pt>
                <c:pt idx="2">
                  <c:v>8273</c:v>
                </c:pt>
                <c:pt idx="3">
                  <c:v>5418</c:v>
                </c:pt>
                <c:pt idx="4">
                  <c:v>4477</c:v>
                </c:pt>
                <c:pt idx="5">
                  <c:v>4153</c:v>
                </c:pt>
                <c:pt idx="6">
                  <c:v>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E-404E-A21C-99E35528DE8B}"/>
            </c:ext>
          </c:extLst>
        </c:ser>
        <c:ser>
          <c:idx val="1"/>
          <c:order val="1"/>
          <c:tx>
            <c:strRef>
              <c:f>'8. Agresores (as) por Provincia'!$J$8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Provincia'!$J$9:$J$15</c:f>
              <c:numCache>
                <c:formatCode>#,##0</c:formatCode>
                <c:ptCount val="7"/>
                <c:pt idx="0">
                  <c:v>5421</c:v>
                </c:pt>
                <c:pt idx="1">
                  <c:v>2307</c:v>
                </c:pt>
                <c:pt idx="2">
                  <c:v>1680</c:v>
                </c:pt>
                <c:pt idx="3">
                  <c:v>1341</c:v>
                </c:pt>
                <c:pt idx="4">
                  <c:v>897</c:v>
                </c:pt>
                <c:pt idx="5">
                  <c:v>1208</c:v>
                </c:pt>
                <c:pt idx="6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E-404E-A21C-99E35528DE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28640"/>
        <c:axId val="110930176"/>
      </c:barChart>
      <c:catAx>
        <c:axId val="1109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30176"/>
        <c:crosses val="autoZero"/>
        <c:auto val="1"/>
        <c:lblAlgn val="ctr"/>
        <c:lblOffset val="100"/>
        <c:noMultiLvlLbl val="0"/>
      </c:catAx>
      <c:valAx>
        <c:axId val="110930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928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200"/>
            </a:pPr>
            <a:r>
              <a:rPr lang="es-ES" sz="1200" b="1" i="0" baseline="0">
                <a:effectLst/>
              </a:rPr>
              <a:t>Cantidad de medidas de protección según sexo de la víctima por provincia.</a:t>
            </a:r>
            <a:endParaRPr lang="ru-RU" sz="1200">
              <a:effectLst/>
            </a:endParaRPr>
          </a:p>
          <a:p>
            <a:pPr>
              <a:defRPr lang="ru-RU" sz="1200"/>
            </a:pPr>
            <a:r>
              <a:rPr lang="es-ES" sz="1200" b="1" i="0" baseline="0">
                <a:effectLst/>
              </a:rPr>
              <a:t>Periodo 2018.</a:t>
            </a:r>
            <a:endParaRPr lang="ru-RU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1136420271441674E-2"/>
          <c:y val="0.16434372532701705"/>
          <c:w val="0.97772715945711663"/>
          <c:h val="0.658786612403318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Pres. Víct. por Provincia'!$E$2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Provincia'!$E$3:$E$9</c:f>
              <c:numCache>
                <c:formatCode>#,##0</c:formatCode>
                <c:ptCount val="7"/>
                <c:pt idx="0">
                  <c:v>4904</c:v>
                </c:pt>
                <c:pt idx="1">
                  <c:v>2487</c:v>
                </c:pt>
                <c:pt idx="2">
                  <c:v>1970</c:v>
                </c:pt>
                <c:pt idx="3">
                  <c:v>1373</c:v>
                </c:pt>
                <c:pt idx="4">
                  <c:v>968</c:v>
                </c:pt>
                <c:pt idx="5">
                  <c:v>853</c:v>
                </c:pt>
                <c:pt idx="6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B-41EA-9676-037F330E43C7}"/>
            </c:ext>
          </c:extLst>
        </c:ser>
        <c:ser>
          <c:idx val="1"/>
          <c:order val="1"/>
          <c:tx>
            <c:strRef>
              <c:f>'9. Pres. Víct. por Provincia'!$F$2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Provincia'!$F$3:$F$9</c:f>
              <c:numCache>
                <c:formatCode>#,##0</c:formatCode>
                <c:ptCount val="7"/>
                <c:pt idx="0">
                  <c:v>17856</c:v>
                </c:pt>
                <c:pt idx="1">
                  <c:v>9051</c:v>
                </c:pt>
                <c:pt idx="2">
                  <c:v>8334</c:v>
                </c:pt>
                <c:pt idx="3">
                  <c:v>5483</c:v>
                </c:pt>
                <c:pt idx="4">
                  <c:v>4558</c:v>
                </c:pt>
                <c:pt idx="5">
                  <c:v>4527</c:v>
                </c:pt>
                <c:pt idx="6">
                  <c:v>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B-41EA-9676-037F330E4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219776"/>
        <c:axId val="124221312"/>
      </c:barChart>
      <c:catAx>
        <c:axId val="12421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24221312"/>
        <c:crosses val="autoZero"/>
        <c:auto val="1"/>
        <c:lblAlgn val="ctr"/>
        <c:lblOffset val="100"/>
        <c:noMultiLvlLbl val="0"/>
      </c:catAx>
      <c:valAx>
        <c:axId val="124221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197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Composición de los circulantes tanto al inicio como al finalizar</a:t>
            </a:r>
          </a:p>
          <a:p>
            <a:pPr>
              <a:defRPr lang="es-ES" sz="1100"/>
            </a:pPr>
            <a:r>
              <a:rPr lang="es-ES" sz="1100" baseline="0"/>
              <a:t>desagregado por provincia  registrado por los juzgados de Violencia Doméstica.</a:t>
            </a:r>
          </a:p>
          <a:p>
            <a:pPr>
              <a:defRPr lang="es-ES" sz="1100"/>
            </a:pPr>
            <a:r>
              <a:rPr lang="es-ES" sz="1100" baseline="0"/>
              <a:t>Periodo 2017</a:t>
            </a:r>
          </a:p>
          <a:p>
            <a:pPr>
              <a:defRPr lang="es-ES" sz="1100"/>
            </a:pPr>
            <a:endParaRPr lang="es-ES" sz="1100"/>
          </a:p>
        </c:rich>
      </c:tx>
      <c:layout>
        <c:manualLayout>
          <c:xMode val="edge"/>
          <c:yMode val="edge"/>
          <c:x val="0.28244359961584969"/>
          <c:y val="1.07722311390001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3443324167430512E-2"/>
          <c:y val="0.14236738216963743"/>
          <c:w val="0.83831308895737189"/>
          <c:h val="0.71158180268129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Circulantes por provinicia'!$E$15</c:f>
              <c:strCache>
                <c:ptCount val="1"/>
                <c:pt idx="0">
                  <c:v>Circulante al iniciar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provinicia'!$E$16:$E$22</c:f>
              <c:numCache>
                <c:formatCode>#,##0</c:formatCode>
                <c:ptCount val="7"/>
                <c:pt idx="0">
                  <c:v>13272</c:v>
                </c:pt>
                <c:pt idx="1">
                  <c:v>8103</c:v>
                </c:pt>
                <c:pt idx="2">
                  <c:v>4277</c:v>
                </c:pt>
                <c:pt idx="3">
                  <c:v>3461</c:v>
                </c:pt>
                <c:pt idx="4">
                  <c:v>4692</c:v>
                </c:pt>
                <c:pt idx="5">
                  <c:v>4931</c:v>
                </c:pt>
                <c:pt idx="6">
                  <c:v>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B-412E-9B71-C7F359D117AB}"/>
            </c:ext>
          </c:extLst>
        </c:ser>
        <c:ser>
          <c:idx val="1"/>
          <c:order val="1"/>
          <c:tx>
            <c:strRef>
              <c:f>'2. Circulantes por provinicia'!$F$15</c:f>
              <c:strCache>
                <c:ptCount val="1"/>
                <c:pt idx="0">
                  <c:v>Circulante al finalizar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provinicia'!$F$16:$F$22</c:f>
              <c:numCache>
                <c:formatCode>#,##0</c:formatCode>
                <c:ptCount val="7"/>
                <c:pt idx="0">
                  <c:v>14090</c:v>
                </c:pt>
                <c:pt idx="1">
                  <c:v>8048</c:v>
                </c:pt>
                <c:pt idx="2">
                  <c:v>4431</c:v>
                </c:pt>
                <c:pt idx="3">
                  <c:v>3234</c:v>
                </c:pt>
                <c:pt idx="4">
                  <c:v>4448</c:v>
                </c:pt>
                <c:pt idx="5">
                  <c:v>4947</c:v>
                </c:pt>
                <c:pt idx="6">
                  <c:v>3713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B-412E-9B71-C7F359D11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4640"/>
        <c:axId val="103266176"/>
      </c:barChart>
      <c:catAx>
        <c:axId val="103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b="1"/>
            </a:pPr>
            <a:endParaRPr lang="es-CR"/>
          </a:p>
        </c:txPr>
        <c:crossAx val="103266176"/>
        <c:crosses val="autoZero"/>
        <c:auto val="1"/>
        <c:lblAlgn val="ctr"/>
        <c:lblOffset val="100"/>
        <c:noMultiLvlLbl val="0"/>
      </c:catAx>
      <c:valAx>
        <c:axId val="103266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64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ru-RU"/>
          </a:pPr>
          <a:endParaRPr lang="es-CR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88879128915734"/>
          <c:y val="0.18145221607392698"/>
          <c:w val="0.73064470194096531"/>
          <c:h val="0.62416003248212759"/>
        </c:manualLayout>
      </c:layout>
      <c:pie3DChart>
        <c:varyColors val="1"/>
        <c:ser>
          <c:idx val="0"/>
          <c:order val="0"/>
          <c:tx>
            <c:strRef>
              <c:f>'3. Med. Prot. por interviniente'!$C$6</c:f>
              <c:strCache>
                <c:ptCount val="1"/>
                <c:pt idx="0">
                  <c:v>Presunta Víctima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0-9171-4A47-9AD2-DD82CD03C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171-4A47-9AD2-DD82CD03C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interviniente'!$D$6:$E$6</c:f>
              <c:numCache>
                <c:formatCode>#,##0</c:formatCode>
                <c:ptCount val="2"/>
                <c:pt idx="0">
                  <c:v>13730</c:v>
                </c:pt>
                <c:pt idx="1">
                  <c:v>53940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1-4A47-9AD2-DD82CD03C3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ru-RU"/>
          </a:pPr>
          <a:endParaRPr lang="es-CR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pie3DChart>
        <c:varyColors val="1"/>
        <c:ser>
          <c:idx val="0"/>
          <c:order val="0"/>
          <c:tx>
            <c:strRef>
              <c:f>'3. Med. Prot. por interviniente'!$C$5</c:f>
              <c:strCache>
                <c:ptCount val="1"/>
                <c:pt idx="0">
                  <c:v>Presunto Agresor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0-0713-4FB9-AF6E-E4F6FBBBBC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713-4FB9-AF6E-E4F6FBBBB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interviniente'!$D$5:$E$5</c:f>
              <c:numCache>
                <c:formatCode>#,##0</c:formatCode>
                <c:ptCount val="2"/>
                <c:pt idx="0">
                  <c:v>52423</c:v>
                </c:pt>
                <c:pt idx="1">
                  <c:v>13615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3-4FB9-AF6E-E4F6FBBBBCA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'Med. Prot. por interviniente'!#REF!</c:f>
            </c:multiLvlStrRef>
          </c:cat>
          <c:val>
            <c:numRef>
              <c:f>'Med. Prot. por interviniente'!#REF!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3-4FB9-AF6E-E4F6FBBBBC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7968885394626E-2"/>
          <c:y val="0.17168680407607737"/>
          <c:w val="0.83805630971706258"/>
          <c:h val="0.76459414700922013"/>
        </c:manualLayout>
      </c:layout>
      <c:pie3DChart>
        <c:varyColors val="1"/>
        <c:ser>
          <c:idx val="0"/>
          <c:order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BB-4BAF-8795-7ECF8813E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 Pres. agr.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'4. Pres. agr. por sexo y edad'!$C$6:$C$13</c:f>
              <c:numCache>
                <c:formatCode>_(* #,##0_);_(* \(#,##0\);_(* "-"??_);_(@_)</c:formatCode>
                <c:ptCount val="8"/>
                <c:pt idx="0">
                  <c:v>1218</c:v>
                </c:pt>
                <c:pt idx="1">
                  <c:v>9968</c:v>
                </c:pt>
                <c:pt idx="2">
                  <c:v>14631</c:v>
                </c:pt>
                <c:pt idx="3">
                  <c:v>10742</c:v>
                </c:pt>
                <c:pt idx="4">
                  <c:v>6337</c:v>
                </c:pt>
                <c:pt idx="5">
                  <c:v>3876</c:v>
                </c:pt>
                <c:pt idx="6">
                  <c:v>2308</c:v>
                </c:pt>
                <c:pt idx="7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5-4E58-B6D0-F956821AB9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066312819245506E-2"/>
          <c:y val="0.19611412209837406"/>
          <c:w val="0.84174242008529654"/>
          <c:h val="0.70808500805250962"/>
        </c:manualLayout>
      </c:layout>
      <c:pie3DChart>
        <c:varyColors val="1"/>
        <c:ser>
          <c:idx val="0"/>
          <c:order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8-4ECB-AC30-84400C81C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 Pres. agr.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'4. Pres. agr. por sexo y edad'!$D$6:$D$13</c:f>
              <c:numCache>
                <c:formatCode>_(* #,##0_);_(* \(#,##0\);_(* "-"??_);_(@_)</c:formatCode>
                <c:ptCount val="8"/>
                <c:pt idx="0">
                  <c:v>366</c:v>
                </c:pt>
                <c:pt idx="1">
                  <c:v>2474</c:v>
                </c:pt>
                <c:pt idx="2">
                  <c:v>3461</c:v>
                </c:pt>
                <c:pt idx="3">
                  <c:v>2675</c:v>
                </c:pt>
                <c:pt idx="4">
                  <c:v>1695</c:v>
                </c:pt>
                <c:pt idx="5">
                  <c:v>1131</c:v>
                </c:pt>
                <c:pt idx="6">
                  <c:v>629</c:v>
                </c:pt>
                <c:pt idx="7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7-40F5-879D-2212A08106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539143807738822E-2"/>
          <c:y val="0.22331704830020702"/>
          <c:w val="0.83373721066978979"/>
          <c:h val="0.6936311596977508"/>
        </c:manualLayout>
      </c:layout>
      <c:pie3DChart>
        <c:varyColors val="1"/>
        <c:ser>
          <c:idx val="0"/>
          <c:order val="0"/>
          <c:tx>
            <c:strRef>
              <c:f>'5. Pres. víct. por sexo y edad'!$C$4:$C$5</c:f>
              <c:strCache>
                <c:ptCount val="2"/>
                <c:pt idx="0">
                  <c:v>Presunta Víctima</c:v>
                </c:pt>
                <c:pt idx="1">
                  <c:v>Hombre</c:v>
                </c:pt>
              </c:strCache>
            </c:strRef>
          </c:tx>
          <c:dLbls>
            <c:dLbl>
              <c:idx val="0"/>
              <c:layout>
                <c:manualLayout>
                  <c:x val="-3.0749002992092718E-2"/>
                  <c:y val="1.44932358415423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733800263181"/>
                      <c:h val="0.140398885595510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B63-44D7-8914-1290F647FA3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3-4DB3-858C-3444FB8F1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'5. Pres. víct.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'5. Pres. víct. por sexo y edad'!$C$6:$C$13</c:f>
              <c:numCache>
                <c:formatCode>_(* #,##0_);_(* \(#,##0\);_(* "-"??_);_(@_)</c:formatCode>
                <c:ptCount val="8"/>
                <c:pt idx="0">
                  <c:v>1319</c:v>
                </c:pt>
                <c:pt idx="1">
                  <c:v>1186</c:v>
                </c:pt>
                <c:pt idx="2">
                  <c:v>2214</c:v>
                </c:pt>
                <c:pt idx="3">
                  <c:v>2017</c:v>
                </c:pt>
                <c:pt idx="4">
                  <c:v>1669</c:v>
                </c:pt>
                <c:pt idx="5">
                  <c:v>1395</c:v>
                </c:pt>
                <c:pt idx="6">
                  <c:v>3745</c:v>
                </c:pt>
                <c:pt idx="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5-46A3-A714-F32A0E8E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425032176873424E-2"/>
          <c:y val="0.20211173097612103"/>
          <c:w val="0.84480020326653282"/>
          <c:h val="0.70288648166269807"/>
        </c:manualLayout>
      </c:layout>
      <c:pie3DChart>
        <c:varyColors val="1"/>
        <c:ser>
          <c:idx val="0"/>
          <c:order val="0"/>
          <c:tx>
            <c:strRef>
              <c:f>'5. Pres. víct. por sexo y edad'!$D$5</c:f>
              <c:strCache>
                <c:ptCount val="1"/>
                <c:pt idx="0">
                  <c:v>Mujer</c:v>
                </c:pt>
              </c:strCache>
            </c:strRef>
          </c:tx>
          <c:dLbls>
            <c:dLbl>
              <c:idx val="0"/>
              <c:layout>
                <c:manualLayout>
                  <c:x val="5.4495625204185223E-3"/>
                  <c:y val="-4.35022545258766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96846761781262"/>
                      <c:h val="0.10700854700854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B0F-45B2-A850-6100D7905CF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92F-48E5-A386-E6F7A6569E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 Pres. víct. por sexo y edad'!$B$6:$B$13</c:f>
              <c:strCache>
                <c:ptCount val="8"/>
                <c:pt idx="0">
                  <c:v>Menores de edad (de 0 a 17 años)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44 años</c:v>
                </c:pt>
                <c:pt idx="4">
                  <c:v>De 45 a 53 años</c:v>
                </c:pt>
                <c:pt idx="5">
                  <c:v>De 54 a 62 años</c:v>
                </c:pt>
                <c:pt idx="6">
                  <c:v>De 63 a más años</c:v>
                </c:pt>
                <c:pt idx="7">
                  <c:v>Dato desconocido</c:v>
                </c:pt>
              </c:strCache>
            </c:strRef>
          </c:cat>
          <c:val>
            <c:numRef>
              <c:f>'5. Pres. víct. por sexo y edad'!$D$6:$D$13</c:f>
              <c:numCache>
                <c:formatCode>_(* #,##0_);_(* \(#,##0\);_(* "-"??_);_(@_)</c:formatCode>
                <c:ptCount val="8"/>
                <c:pt idx="0">
                  <c:v>2603</c:v>
                </c:pt>
                <c:pt idx="1">
                  <c:v>10916</c:v>
                </c:pt>
                <c:pt idx="2">
                  <c:v>13982</c:v>
                </c:pt>
                <c:pt idx="3">
                  <c:v>10329</c:v>
                </c:pt>
                <c:pt idx="4">
                  <c:v>6131</c:v>
                </c:pt>
                <c:pt idx="5">
                  <c:v>3854</c:v>
                </c:pt>
                <c:pt idx="6">
                  <c:v>5471</c:v>
                </c:pt>
                <c:pt idx="7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D-4C0A-8826-BBE6DC5814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R" sz="1200" b="1" i="0" baseline="0"/>
              <a:t>Cantidad de personas presuntas agresoras en </a:t>
            </a:r>
          </a:p>
          <a:p>
            <a:pPr>
              <a:defRPr sz="1200"/>
            </a:pPr>
            <a:r>
              <a:rPr lang="es-CR" sz="1200" b="1" i="0" baseline="0"/>
              <a:t>materia de Violencia Doméstica por estado civil y sexo. </a:t>
            </a:r>
            <a:endParaRPr lang="es-CR" sz="1200"/>
          </a:p>
          <a:p>
            <a:pPr>
              <a:defRPr sz="1200"/>
            </a:pPr>
            <a:r>
              <a:rPr lang="es-CR" sz="1200" b="1" i="0" baseline="0"/>
              <a:t>Periodo 2018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3590313812700766E-2"/>
          <c:y val="0.16891178024300052"/>
          <c:w val="0.89163568230768786"/>
          <c:h val="0.68832104188244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Agres. por sexo y est. civ.'!$C$4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1.05820105820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E-4605-A349-3BFB8C144157}"/>
                </c:ext>
              </c:extLst>
            </c:dLbl>
            <c:dLbl>
              <c:idx val="6"/>
              <c:layout>
                <c:manualLayout>
                  <c:x val="0"/>
                  <c:y val="1.05820105820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civ.'!$C$5:$C$11</c:f>
              <c:numCache>
                <c:formatCode>#,##0</c:formatCode>
                <c:ptCount val="7"/>
                <c:pt idx="0">
                  <c:v>32866</c:v>
                </c:pt>
                <c:pt idx="1">
                  <c:v>13118</c:v>
                </c:pt>
                <c:pt idx="2">
                  <c:v>4213</c:v>
                </c:pt>
                <c:pt idx="3">
                  <c:v>1434</c:v>
                </c:pt>
                <c:pt idx="4">
                  <c:v>241</c:v>
                </c:pt>
                <c:pt idx="5">
                  <c:v>465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605-A349-3BFB8C144157}"/>
            </c:ext>
          </c:extLst>
        </c:ser>
        <c:ser>
          <c:idx val="1"/>
          <c:order val="1"/>
          <c:tx>
            <c:strRef>
              <c:f>'6. Agres. por sexo y est. civ.'!$D$4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C-4F4F-8082-D2F82DCCC039}"/>
                </c:ext>
              </c:extLst>
            </c:dLbl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C-4F4F-8082-D2F82DCCC039}"/>
                </c:ext>
              </c:extLst>
            </c:dLbl>
            <c:dLbl>
              <c:idx val="5"/>
              <c:layout>
                <c:manualLayout>
                  <c:x val="0"/>
                  <c:y val="-2.116402116402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4E-4605-A349-3BFB8C144157}"/>
                </c:ext>
              </c:extLst>
            </c:dLbl>
            <c:dLbl>
              <c:idx val="6"/>
              <c:layout>
                <c:manualLayout>
                  <c:x val="0"/>
                  <c:y val="-2.3809523809523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civ.'!$D$5:$D$11</c:f>
              <c:numCache>
                <c:formatCode>#,##0</c:formatCode>
                <c:ptCount val="7"/>
                <c:pt idx="0">
                  <c:v>7488</c:v>
                </c:pt>
                <c:pt idx="1">
                  <c:v>3823</c:v>
                </c:pt>
                <c:pt idx="2">
                  <c:v>1586</c:v>
                </c:pt>
                <c:pt idx="3">
                  <c:v>394</c:v>
                </c:pt>
                <c:pt idx="4">
                  <c:v>208</c:v>
                </c:pt>
                <c:pt idx="5">
                  <c:v>86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E-4605-A349-3BFB8C14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7456256"/>
        <c:axId val="137474432"/>
      </c:barChart>
      <c:catAx>
        <c:axId val="13745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137474432"/>
        <c:crosses val="autoZero"/>
        <c:auto val="1"/>
        <c:lblAlgn val="ctr"/>
        <c:lblOffset val="100"/>
        <c:noMultiLvlLbl val="0"/>
      </c:catAx>
      <c:valAx>
        <c:axId val="137474432"/>
        <c:scaling>
          <c:orientation val="minMax"/>
        </c:scaling>
        <c:delete val="1"/>
        <c:axPos val="l"/>
        <c:majorGridlines/>
        <c:numFmt formatCode="#,##0" sourceLinked="1"/>
        <c:majorTickMark val="none"/>
        <c:minorTickMark val="none"/>
        <c:tickLblPos val="nextTo"/>
        <c:crossAx val="137456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571498</xdr:colOff>
      <xdr:row>9</xdr:row>
      <xdr:rowOff>23810</xdr:rowOff>
    </xdr:from>
    <xdr:to>
      <xdr:col>25</xdr:col>
      <xdr:colOff>257174</xdr:colOff>
      <xdr:row>48</xdr:row>
      <xdr:rowOff>64769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569595</xdr:colOff>
      <xdr:row>44</xdr:row>
      <xdr:rowOff>102870</xdr:rowOff>
    </xdr:from>
    <xdr:ext cx="4088363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0ABEAAA-5EAC-41DB-9C5F-A458C73F1038}"/>
            </a:ext>
          </a:extLst>
        </xdr:cNvPr>
        <xdr:cNvSpPr txBox="1"/>
      </xdr:nvSpPr>
      <xdr:spPr>
        <a:xfrm>
          <a:off x="2884170" y="6408420"/>
          <a:ext cx="40883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/>
            <a:t>Elaborado por: Subproceso de Estadística, Dirección de Planificación.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0.46348</cdr:x>
      <cdr:y>0.88007</cdr:y>
    </cdr:from>
    <cdr:to>
      <cdr:x>0.58026</cdr:x>
      <cdr:y>0.93565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C0B7A04-D199-4597-9342-64AF9AC8881A}"/>
            </a:ext>
          </a:extLst>
        </cdr:cNvPr>
        <cdr:cNvSpPr txBox="1"/>
      </cdr:nvSpPr>
      <cdr:spPr>
        <a:xfrm xmlns:a="http://schemas.openxmlformats.org/drawingml/2006/main">
          <a:off x="3651514" y="5163741"/>
          <a:ext cx="920121" cy="326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Mujeres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636271</xdr:colOff>
      <xdr:row>15</xdr:row>
      <xdr:rowOff>10887</xdr:rowOff>
    </xdr:from>
    <xdr:to>
      <xdr:col>11</xdr:col>
      <xdr:colOff>352426</xdr:colOff>
      <xdr:row>59</xdr:row>
      <xdr:rowOff>123826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619125</xdr:colOff>
      <xdr:row>15</xdr:row>
      <xdr:rowOff>10886</xdr:rowOff>
    </xdr:from>
    <xdr:to>
      <xdr:col>23</xdr:col>
      <xdr:colOff>133350</xdr:colOff>
      <xdr:row>59</xdr:row>
      <xdr:rowOff>123824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326572</xdr:colOff>
      <xdr:row>55</xdr:row>
      <xdr:rowOff>32657</xdr:rowOff>
    </xdr:from>
    <xdr:to>
      <xdr:col>14</xdr:col>
      <xdr:colOff>406891</xdr:colOff>
      <xdr:row>59</xdr:row>
      <xdr:rowOff>119743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77FD53B-8A29-4B3D-A990-32FA35E153A3}"/>
            </a:ext>
          </a:extLst>
        </xdr:cNvPr>
        <xdr:cNvSpPr txBox="1"/>
      </xdr:nvSpPr>
      <xdr:spPr>
        <a:xfrm>
          <a:off x="6226629" y="7239000"/>
          <a:ext cx="4576119" cy="60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 b="0"/>
        </a:p>
        <a:p>
          <a:r>
            <a:rPr lang="es-CR" sz="1200" b="0"/>
            <a:t>Elaborado por: Subproceso de Estadística, Dirección de Planificación.</a:t>
          </a:r>
        </a:p>
        <a:p>
          <a:endParaRPr lang="es-CR" sz="1200" b="0"/>
        </a:p>
      </xdr:txBody>
    </xdr:sp>
    <xdr:clientData/>
  </xdr:twoCellAnchor>
  <xdr:oneCellAnchor>
    <xdr:from>
      <xdr:col>4</xdr:col>
      <xdr:colOff>239483</xdr:colOff>
      <xdr:row>15</xdr:row>
      <xdr:rowOff>21771</xdr:rowOff>
    </xdr:from>
    <xdr:ext cx="8610370" cy="77288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AE06B84-B7E8-4A7A-A7C9-C1CB7947C61E}"/>
            </a:ext>
          </a:extLst>
        </xdr:cNvPr>
        <xdr:cNvSpPr txBox="1"/>
      </xdr:nvSpPr>
      <xdr:spPr>
        <a:xfrm>
          <a:off x="4212769" y="2002971"/>
          <a:ext cx="8610370" cy="77288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víctimas por sexo </a:t>
          </a:r>
        </a:p>
        <a:p>
          <a:pPr algn="ctr"/>
          <a:r>
            <a:rPr lang="es-CR" sz="1400" b="1"/>
            <a:t>según rango de edad en materia de Violencia Doméstica.</a:t>
          </a:r>
        </a:p>
        <a:p>
          <a:pPr algn="ctr"/>
          <a:r>
            <a:rPr lang="es-CR" sz="1400" b="1"/>
            <a:t>Periodo 2018</a:t>
          </a:r>
        </a:p>
      </xdr:txBody>
    </xdr:sp>
    <xdr:clientData/>
  </xdr:oneCellAnchor>
  <xdr:oneCellAnchor>
    <xdr:from>
      <xdr:col>3</xdr:col>
      <xdr:colOff>555173</xdr:colOff>
      <xdr:row>55</xdr:row>
      <xdr:rowOff>108856</xdr:rowOff>
    </xdr:from>
    <xdr:ext cx="959558" cy="34278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A82AC2-F64C-4591-A792-760668FC80EC}"/>
            </a:ext>
          </a:extLst>
        </xdr:cNvPr>
        <xdr:cNvSpPr txBox="1"/>
      </xdr:nvSpPr>
      <xdr:spPr>
        <a:xfrm>
          <a:off x="3646716" y="7315199"/>
          <a:ext cx="9595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600" b="1"/>
            <a:t>Hombres</a:t>
          </a:r>
        </a:p>
      </xdr:txBody>
    </xdr:sp>
    <xdr:clientData/>
  </xdr:oneCellAnchor>
  <xdr:oneCellAnchor>
    <xdr:from>
      <xdr:col>16</xdr:col>
      <xdr:colOff>359228</xdr:colOff>
      <xdr:row>54</xdr:row>
      <xdr:rowOff>130628</xdr:rowOff>
    </xdr:from>
    <xdr:ext cx="887935" cy="342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C40DFA9-2FA2-4CFC-886E-5BA1DE6E9E77}"/>
            </a:ext>
          </a:extLst>
        </xdr:cNvPr>
        <xdr:cNvSpPr txBox="1"/>
      </xdr:nvSpPr>
      <xdr:spPr>
        <a:xfrm>
          <a:off x="12039599" y="7206342"/>
          <a:ext cx="88793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600" b="1"/>
            <a:t>Mujeres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95249</xdr:rowOff>
    </xdr:from>
    <xdr:to>
      <xdr:col>21</xdr:col>
      <xdr:colOff>600075</xdr:colOff>
      <xdr:row>38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0.00686</cdr:x>
      <cdr:y>0.94374</cdr:y>
    </cdr:from>
    <cdr:to>
      <cdr:x>0.40419</cdr:x>
      <cdr:y>0.99762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377FD53B-8A29-4B3D-A990-32FA35E153A3}"/>
            </a:ext>
          </a:extLst>
        </cdr:cNvPr>
        <cdr:cNvSpPr txBox="1"/>
      </cdr:nvSpPr>
      <cdr:spPr>
        <a:xfrm xmlns:a="http://schemas.openxmlformats.org/drawingml/2006/main">
          <a:off x="70485" y="4537711"/>
          <a:ext cx="4084320" cy="2590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</xdr:row>
      <xdr:rowOff>3809</xdr:rowOff>
    </xdr:from>
    <xdr:to>
      <xdr:col>19</xdr:col>
      <xdr:colOff>352424</xdr:colOff>
      <xdr:row>39</xdr:row>
      <xdr:rowOff>45720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0.00648</cdr:x>
      <cdr:y>0.93835</cdr:y>
    </cdr:from>
    <cdr:to>
      <cdr:x>0.45986</cdr:x>
      <cdr:y>0.99478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634E55F0-D6B4-447A-B18B-94CE46F13DAD}"/>
            </a:ext>
          </a:extLst>
        </cdr:cNvPr>
        <cdr:cNvSpPr txBox="1"/>
      </cdr:nvSpPr>
      <cdr:spPr>
        <a:xfrm xmlns:a="http://schemas.openxmlformats.org/drawingml/2006/main">
          <a:off x="58420" y="4679816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0</xdr:rowOff>
    </xdr:from>
    <xdr:to>
      <xdr:col>10</xdr:col>
      <xdr:colOff>847724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17</xdr:row>
      <xdr:rowOff>128586</xdr:rowOff>
    </xdr:from>
    <xdr:to>
      <xdr:col>13</xdr:col>
      <xdr:colOff>144780</xdr:colOff>
      <xdr:row>50</xdr:row>
      <xdr:rowOff>80009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0.00461</cdr:x>
      <cdr:y>0.93341</cdr:y>
    </cdr:from>
    <cdr:to>
      <cdr:x>0.32682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58420" y="3944802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9525</xdr:rowOff>
    </xdr:from>
    <xdr:to>
      <xdr:col>12</xdr:col>
      <xdr:colOff>809626</xdr:colOff>
      <xdr:row>47</xdr:row>
      <xdr:rowOff>133350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190500</xdr:colOff>
      <xdr:row>95</xdr:row>
      <xdr:rowOff>85725</xdr:rowOff>
    </xdr:from>
    <xdr:to>
      <xdr:col>6</xdr:col>
      <xdr:colOff>478631</xdr:colOff>
      <xdr:row>99</xdr:row>
      <xdr:rowOff>57150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3658850"/>
          <a:ext cx="5610225" cy="542925"/>
        </a:xfrm>
        <a:prstGeom prst="rect">
          <a:avLst/>
        </a:prstGeom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0.01369</cdr:x>
      <cdr:y>0.93878</cdr:y>
    </cdr:from>
    <cdr:to>
      <cdr:x>0.33736</cdr:x>
      <cdr:y>0.99738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172720" y="4508500"/>
          <a:ext cx="4084320" cy="2814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0.94932</cdr:y>
    </cdr:from>
    <cdr:to>
      <cdr:x>0.13932</cdr:x>
      <cdr:y>0.99629</cdr:y>
    </cdr:to>
    <cdr:sp macro="" textlink="">
      <cdr:nvSpPr>
        <cdr:cNvPr id="2" name="CuadroTexto 2">
          <a:extLst xmlns:a="http://schemas.openxmlformats.org/drawingml/2006/main">
            <a:ext uri="{FF2B5EF4-FFF2-40B4-BE49-F238E27FC236}">
              <a16:creationId xmlns:a16="http://schemas.microsoft.com/office/drawing/2014/main" id="{70ABEAAA-5EAC-41DB-9C5F-A458C73F1038}"/>
            </a:ext>
          </a:extLst>
        </cdr:cNvPr>
        <cdr:cNvSpPr txBox="1"/>
      </cdr:nvSpPr>
      <cdr:spPr>
        <a:xfrm xmlns:a="http://schemas.openxmlformats.org/drawingml/2006/main">
          <a:off x="0" y="5346700"/>
          <a:ext cx="169860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 baseline="0"/>
            <a:t>*2018 cifras preliminares</a:t>
          </a:r>
          <a:r>
            <a:rPr lang="es-CR" sz="1100"/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3</xdr:row>
      <xdr:rowOff>61911</xdr:rowOff>
    </xdr:from>
    <xdr:to>
      <xdr:col>29</xdr:col>
      <xdr:colOff>133350</xdr:colOff>
      <xdr:row>39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0.00115</cdr:x>
      <cdr:y>0.9439</cdr:y>
    </cdr:from>
    <cdr:to>
      <cdr:x>0.37072</cdr:x>
      <cdr:y>1</cdr:y>
    </cdr:to>
    <cdr:sp macro="" textlink="">
      <cdr:nvSpPr>
        <cdr:cNvPr id="4" name="CuadroTexto 2">
          <a:extLst xmlns:a="http://schemas.openxmlformats.org/drawingml/2006/main">
            <a:ext uri="{FF2B5EF4-FFF2-40B4-BE49-F238E27FC236}">
              <a16:creationId xmlns:a16="http://schemas.microsoft.com/office/drawing/2014/main" id="{70ABEAAA-5EAC-41DB-9C5F-A458C73F1038}"/>
            </a:ext>
          </a:extLst>
        </cdr:cNvPr>
        <cdr:cNvSpPr txBox="1"/>
      </cdr:nvSpPr>
      <cdr:spPr>
        <a:xfrm xmlns:a="http://schemas.openxmlformats.org/drawingml/2006/main">
          <a:off x="12700" y="4451269"/>
          <a:ext cx="408836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Elaborado por: Subproceso de Estadística, Dirección de Planificación.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327660</xdr:colOff>
      <xdr:row>7</xdr:row>
      <xdr:rowOff>106680</xdr:rowOff>
    </xdr:from>
    <xdr:to>
      <xdr:col>9</xdr:col>
      <xdr:colOff>60960</xdr:colOff>
      <xdr:row>35</xdr:row>
      <xdr:rowOff>114300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0F4CCF7-3FD5-4176-ACA9-950371AA6976}"/>
            </a:ext>
          </a:extLst>
        </xdr:cNvPr>
        <xdr:cNvSpPr/>
      </xdr:nvSpPr>
      <xdr:spPr>
        <a:xfrm>
          <a:off x="5600700" y="1021080"/>
          <a:ext cx="4335780" cy="363474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3</xdr:col>
      <xdr:colOff>308611</xdr:colOff>
      <xdr:row>9</xdr:row>
      <xdr:rowOff>68580</xdr:rowOff>
    </xdr:from>
    <xdr:to>
      <xdr:col>9</xdr:col>
      <xdr:colOff>32384</xdr:colOff>
      <xdr:row>34</xdr:row>
      <xdr:rowOff>85725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752474</xdr:colOff>
      <xdr:row>9</xdr:row>
      <xdr:rowOff>60960</xdr:rowOff>
    </xdr:from>
    <xdr:to>
      <xdr:col>4</xdr:col>
      <xdr:colOff>28575</xdr:colOff>
      <xdr:row>34</xdr:row>
      <xdr:rowOff>95249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990600</xdr:colOff>
      <xdr:row>7</xdr:row>
      <xdr:rowOff>106680</xdr:rowOff>
    </xdr:from>
    <xdr:to>
      <xdr:col>4</xdr:col>
      <xdr:colOff>320040</xdr:colOff>
      <xdr:row>35</xdr:row>
      <xdr:rowOff>114300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748A921-E63F-433A-BF92-2FD39ED6C19C}"/>
            </a:ext>
          </a:extLst>
        </xdr:cNvPr>
        <xdr:cNvSpPr/>
      </xdr:nvSpPr>
      <xdr:spPr>
        <a:xfrm>
          <a:off x="1485900" y="1021080"/>
          <a:ext cx="4107180" cy="363474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1752600</xdr:colOff>
      <xdr:row>7</xdr:row>
      <xdr:rowOff>114300</xdr:rowOff>
    </xdr:from>
    <xdr:ext cx="6728460" cy="69342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99ED13-8759-4438-8FAD-63D508C2BE35}"/>
            </a:ext>
          </a:extLst>
        </xdr:cNvPr>
        <xdr:cNvSpPr txBox="1"/>
      </xdr:nvSpPr>
      <xdr:spPr>
        <a:xfrm>
          <a:off x="2247900" y="1028700"/>
          <a:ext cx="6728460" cy="6934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/>
            <a:t>Distribución absoluta</a:t>
          </a:r>
          <a:r>
            <a:rPr lang="es-CR" sz="1100" b="1" baseline="0"/>
            <a:t> y porcentual de la cantidad de medidas de protección según sexo </a:t>
          </a:r>
        </a:p>
        <a:p>
          <a:pPr algn="ctr"/>
          <a:r>
            <a:rPr lang="es-CR" sz="1100" b="1" baseline="0"/>
            <a:t>de las personas presuntas agresoras así como de las víctimas. </a:t>
          </a:r>
        </a:p>
        <a:p>
          <a:pPr algn="ctr"/>
          <a:r>
            <a:rPr lang="es-CR" sz="1100" b="1" baseline="0"/>
            <a:t>Periodo 2018</a:t>
          </a:r>
        </a:p>
        <a:p>
          <a:pPr algn="ctr"/>
          <a:endParaRPr lang="es-CR" sz="1100" b="1"/>
        </a:p>
      </xdr:txBody>
    </xdr:sp>
    <xdr:clientData/>
  </xdr:oneCellAnchor>
  <xdr:twoCellAnchor>
    <xdr:from>
      <xdr:col>2</xdr:col>
      <xdr:colOff>1082040</xdr:colOff>
      <xdr:row>33</xdr:row>
      <xdr:rowOff>106680</xdr:rowOff>
    </xdr:from>
    <xdr:to>
      <xdr:col>6</xdr:col>
      <xdr:colOff>1584960</xdr:colOff>
      <xdr:row>35</xdr:row>
      <xdr:rowOff>112160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69FB233-24A1-4D74-93D9-867596E4B3A0}"/>
            </a:ext>
          </a:extLst>
        </xdr:cNvPr>
        <xdr:cNvSpPr txBox="1"/>
      </xdr:nvSpPr>
      <xdr:spPr>
        <a:xfrm>
          <a:off x="3520440" y="4389120"/>
          <a:ext cx="455676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R" sz="1100"/>
            <a:t>Elaborado por: Subproceso de Estadística, Dirección de Planificación.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0.41964</cdr:x>
      <cdr:y>0.84845</cdr:y>
    </cdr:from>
    <cdr:to>
      <cdr:x>0.61202</cdr:x>
      <cdr:y>0.94407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5515C606-742E-4B84-AC2E-C196CD367957}"/>
            </a:ext>
          </a:extLst>
        </cdr:cNvPr>
        <cdr:cNvSpPr txBox="1"/>
      </cdr:nvSpPr>
      <cdr:spPr>
        <a:xfrm xmlns:a="http://schemas.openxmlformats.org/drawingml/2006/main">
          <a:off x="1994533" y="2762255"/>
          <a:ext cx="914400" cy="311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200" b="1"/>
            <a:t>Víctimas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0.16729</cdr:x>
      <cdr:y>0.82577</cdr:y>
    </cdr:from>
    <cdr:to>
      <cdr:x>0.93468</cdr:x>
      <cdr:y>0.92124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678180" y="2702577"/>
          <a:ext cx="3110866" cy="312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Presuntos</a:t>
          </a:r>
          <a:r>
            <a:rPr lang="es-CR" sz="1200" b="1" baseline="0"/>
            <a:t> agresores y Presuntas agresoras</a:t>
          </a:r>
          <a:endParaRPr lang="es-CR" sz="12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18</xdr:row>
      <xdr:rowOff>97971</xdr:rowOff>
    </xdr:from>
    <xdr:to>
      <xdr:col>10</xdr:col>
      <xdr:colOff>438150</xdr:colOff>
      <xdr:row>63</xdr:row>
      <xdr:rowOff>76199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152399</xdr:colOff>
      <xdr:row>18</xdr:row>
      <xdr:rowOff>97971</xdr:rowOff>
    </xdr:from>
    <xdr:to>
      <xdr:col>22</xdr:col>
      <xdr:colOff>323850</xdr:colOff>
      <xdr:row>63</xdr:row>
      <xdr:rowOff>87086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272142</xdr:colOff>
      <xdr:row>18</xdr:row>
      <xdr:rowOff>108857</xdr:rowOff>
    </xdr:from>
    <xdr:ext cx="4995240" cy="75111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6D3152-C571-49AF-9D66-0BCC983C1587}"/>
            </a:ext>
          </a:extLst>
        </xdr:cNvPr>
        <xdr:cNvSpPr txBox="1"/>
      </xdr:nvSpPr>
      <xdr:spPr>
        <a:xfrm>
          <a:off x="5508171" y="2525486"/>
          <a:ext cx="4995240" cy="75111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agresoras por sexo </a:t>
          </a:r>
        </a:p>
        <a:p>
          <a:pPr algn="ctr"/>
          <a:r>
            <a:rPr lang="es-CR" sz="1400" b="1"/>
            <a:t>según rango de edad en materia de Violencia Doméstica.</a:t>
          </a:r>
        </a:p>
        <a:p>
          <a:pPr algn="ctr"/>
          <a:r>
            <a:rPr lang="es-CR" sz="1400" b="1"/>
            <a:t>Periodo 2018</a:t>
          </a:r>
        </a:p>
      </xdr:txBody>
    </xdr:sp>
    <xdr:clientData/>
  </xdr:oneCellAnchor>
  <xdr:twoCellAnchor>
    <xdr:from>
      <xdr:col>6</xdr:col>
      <xdr:colOff>500743</xdr:colOff>
      <xdr:row>58</xdr:row>
      <xdr:rowOff>97971</xdr:rowOff>
    </xdr:from>
    <xdr:to>
      <xdr:col>13</xdr:col>
      <xdr:colOff>581062</xdr:colOff>
      <xdr:row>63</xdr:row>
      <xdr:rowOff>54428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A6F482C-8EBB-4076-B628-715111C77B8C}"/>
            </a:ext>
          </a:extLst>
        </xdr:cNvPr>
        <xdr:cNvSpPr txBox="1"/>
      </xdr:nvSpPr>
      <xdr:spPr>
        <a:xfrm>
          <a:off x="5736772" y="7739742"/>
          <a:ext cx="4576119" cy="60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/>
        </a:p>
        <a:p>
          <a:r>
            <a:rPr lang="es-CR" sz="1200"/>
            <a:t>Elaborado por: Subproceso de Estadística, Dirección de Planificación.</a:t>
          </a:r>
        </a:p>
        <a:p>
          <a:endParaRPr lang="es-CR" sz="12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0.3885</cdr:x>
      <cdr:y>0.87623</cdr:y>
    </cdr:from>
    <cdr:to>
      <cdr:x>0.50745</cdr:x>
      <cdr:y>0.9269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6F206CA0-63A7-4F5D-8891-CE45BD94B337}"/>
            </a:ext>
          </a:extLst>
        </cdr:cNvPr>
        <cdr:cNvSpPr txBox="1"/>
      </cdr:nvSpPr>
      <cdr:spPr>
        <a:xfrm xmlns:a="http://schemas.openxmlformats.org/drawingml/2006/main">
          <a:off x="2998924" y="5131626"/>
          <a:ext cx="918285" cy="29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Hombres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55"/>
  <sheetViews>
    <sheetView topLeftCell="D20" workbookViewId="0">
      <selection activeCell="C41" sqref="C41"/>
    </sheetView>
  </sheetViews>
  <sheetFormatPr baseColWidth="10" defaultColWidth="9.33203125" defaultRowHeight="11.25" x14ac:dyDescent="0.2"/>
  <cols>
    <col min="1" max="2" width="9.33203125" style="1"/>
    <col min="3" max="3" width="21.83203125" style="1" customWidth="1"/>
    <col min="4" max="9" width="10.83203125" style="2" customWidth="1"/>
    <col min="10" max="12" width="10.83203125" style="1" customWidth="1"/>
    <col min="13" max="16384" width="9.33203125" style="1"/>
  </cols>
  <sheetData>
    <row r="3" spans="3:18" x14ac:dyDescent="0.2">
      <c r="D3" s="6">
        <v>2010</v>
      </c>
      <c r="E3" s="6">
        <f>D3+1</f>
        <v>2011</v>
      </c>
      <c r="F3" s="6">
        <f>E3+1</f>
        <v>2012</v>
      </c>
      <c r="G3" s="6">
        <f>F3+1</f>
        <v>2013</v>
      </c>
      <c r="H3" s="6">
        <f>G3+1</f>
        <v>2014</v>
      </c>
      <c r="I3" s="6">
        <f>H3+1</f>
        <v>2015</v>
      </c>
      <c r="J3" s="6">
        <v>2016</v>
      </c>
      <c r="K3" s="6">
        <v>2017</v>
      </c>
      <c r="L3" s="2">
        <v>2018</v>
      </c>
    </row>
    <row r="4" spans="3:18" x14ac:dyDescent="0.2">
      <c r="C4" s="1" t="s">
        <v>8</v>
      </c>
      <c r="D4" s="35">
        <v>9557</v>
      </c>
      <c r="E4" s="35">
        <v>9813</v>
      </c>
      <c r="F4" s="35">
        <v>18242</v>
      </c>
      <c r="G4" s="35">
        <v>42584</v>
      </c>
      <c r="H4" s="35">
        <v>44446</v>
      </c>
      <c r="I4" s="35">
        <v>48221</v>
      </c>
      <c r="J4" s="34">
        <v>47272</v>
      </c>
      <c r="K4" s="34">
        <v>42548</v>
      </c>
      <c r="L4" s="34">
        <v>42793</v>
      </c>
    </row>
    <row r="5" spans="3:18" x14ac:dyDescent="0.2">
      <c r="C5" s="1" t="s">
        <v>38</v>
      </c>
      <c r="D5" s="35">
        <v>49784</v>
      </c>
      <c r="E5" s="35">
        <v>47785</v>
      </c>
      <c r="F5" s="35">
        <v>48152</v>
      </c>
      <c r="G5" s="35">
        <v>46959</v>
      </c>
      <c r="H5" s="35">
        <v>47957</v>
      </c>
      <c r="I5" s="35">
        <v>48485</v>
      </c>
      <c r="J5" s="34">
        <v>48607</v>
      </c>
      <c r="K5" s="34">
        <v>46675</v>
      </c>
      <c r="L5" s="34">
        <v>49096</v>
      </c>
      <c r="N5" s="4"/>
      <c r="O5" s="4"/>
      <c r="Q5" s="4"/>
      <c r="R5" s="4"/>
    </row>
    <row r="6" spans="3:18" x14ac:dyDescent="0.2">
      <c r="C6" s="1" t="s">
        <v>39</v>
      </c>
      <c r="D6" s="35">
        <v>57547</v>
      </c>
      <c r="E6" s="35">
        <v>54951</v>
      </c>
      <c r="F6" s="35">
        <v>41182</v>
      </c>
      <c r="G6" s="35">
        <v>59452</v>
      </c>
      <c r="H6" s="35">
        <v>57291</v>
      </c>
      <c r="I6" s="35">
        <v>62125</v>
      </c>
      <c r="J6" s="34">
        <v>64509</v>
      </c>
      <c r="K6" s="34">
        <v>56330</v>
      </c>
      <c r="L6" s="34">
        <v>56412</v>
      </c>
    </row>
    <row r="7" spans="3:18" x14ac:dyDescent="0.2">
      <c r="C7" s="1" t="s">
        <v>40</v>
      </c>
      <c r="D7" s="35">
        <v>9813</v>
      </c>
      <c r="E7" s="35">
        <v>18241.5</v>
      </c>
      <c r="F7" s="35">
        <v>42584</v>
      </c>
      <c r="G7" s="35">
        <v>44446</v>
      </c>
      <c r="H7" s="35">
        <v>48221</v>
      </c>
      <c r="I7" s="35">
        <v>47272</v>
      </c>
      <c r="J7" s="34">
        <v>42548</v>
      </c>
      <c r="K7" s="34">
        <v>42793</v>
      </c>
      <c r="L7" s="34">
        <v>45527</v>
      </c>
    </row>
    <row r="42" spans="2:2" ht="12.75" x14ac:dyDescent="0.2">
      <c r="B42" s="5"/>
    </row>
    <row r="55" spans="3:3" ht="12.75" x14ac:dyDescent="0.2">
      <c r="C5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4"/>
  <sheetViews>
    <sheetView topLeftCell="F15" workbookViewId="0">
      <selection activeCell="H48" sqref="H48"/>
    </sheetView>
  </sheetViews>
  <sheetFormatPr baseColWidth="10" defaultColWidth="9.33203125" defaultRowHeight="11.25" x14ac:dyDescent="0.2"/>
  <cols>
    <col min="1" max="2" width="9.33203125" style="1"/>
    <col min="3" max="3" width="21.83203125" style="1" customWidth="1"/>
    <col min="4" max="4" width="13.33203125" style="2" bestFit="1" customWidth="1"/>
    <col min="5" max="5" width="16.33203125" style="2" bestFit="1" customWidth="1"/>
    <col min="6" max="6" width="18" style="2" bestFit="1" customWidth="1"/>
    <col min="7" max="7" width="9.33203125" style="2"/>
    <col min="8" max="8" width="10.5" style="2" bestFit="1" customWidth="1"/>
    <col min="9" max="9" width="10.6640625" style="2" bestFit="1" customWidth="1"/>
    <col min="10" max="16384" width="9.33203125" style="1"/>
  </cols>
  <sheetData>
    <row r="1" spans="2:6" ht="12.75" x14ac:dyDescent="0.2">
      <c r="B1" s="5"/>
    </row>
    <row r="2" spans="2:6" ht="12.75" x14ac:dyDescent="0.2">
      <c r="B2" s="5"/>
    </row>
    <row r="3" spans="2:6" ht="12.75" x14ac:dyDescent="0.2">
      <c r="B3" s="5"/>
    </row>
    <row r="10" spans="2:6" x14ac:dyDescent="0.2">
      <c r="C10" s="3"/>
    </row>
    <row r="11" spans="2:6" x14ac:dyDescent="0.2">
      <c r="C11" s="3"/>
    </row>
    <row r="12" spans="2:6" x14ac:dyDescent="0.2">
      <c r="C12" s="3"/>
    </row>
    <row r="13" spans="2:6" x14ac:dyDescent="0.2">
      <c r="C13" s="3"/>
    </row>
    <row r="14" spans="2:6" x14ac:dyDescent="0.2">
      <c r="C14" s="3"/>
    </row>
    <row r="15" spans="2:6" x14ac:dyDescent="0.2">
      <c r="E15" s="2" t="s">
        <v>8</v>
      </c>
      <c r="F15" s="2" t="s">
        <v>7</v>
      </c>
    </row>
    <row r="16" spans="2:6" x14ac:dyDescent="0.2">
      <c r="D16" s="2" t="s">
        <v>6</v>
      </c>
      <c r="E16" s="21">
        <v>13272</v>
      </c>
      <c r="F16" s="21">
        <v>14090</v>
      </c>
    </row>
    <row r="17" spans="4:6" x14ac:dyDescent="0.2">
      <c r="D17" s="2" t="s">
        <v>5</v>
      </c>
      <c r="E17" s="21">
        <v>8103</v>
      </c>
      <c r="F17" s="21">
        <v>8048</v>
      </c>
    </row>
    <row r="18" spans="4:6" x14ac:dyDescent="0.2">
      <c r="D18" s="2" t="s">
        <v>4</v>
      </c>
      <c r="E18" s="21">
        <v>4277</v>
      </c>
      <c r="F18" s="21">
        <v>4431</v>
      </c>
    </row>
    <row r="19" spans="4:6" x14ac:dyDescent="0.2">
      <c r="D19" s="2" t="s">
        <v>3</v>
      </c>
      <c r="E19" s="21">
        <v>3461</v>
      </c>
      <c r="F19" s="21">
        <v>3234</v>
      </c>
    </row>
    <row r="20" spans="4:6" x14ac:dyDescent="0.2">
      <c r="D20" s="2" t="s">
        <v>2</v>
      </c>
      <c r="E20" s="21">
        <v>4692</v>
      </c>
      <c r="F20" s="21">
        <v>4448</v>
      </c>
    </row>
    <row r="21" spans="4:6" x14ac:dyDescent="0.2">
      <c r="D21" s="2" t="s">
        <v>1</v>
      </c>
      <c r="E21" s="21">
        <v>4931</v>
      </c>
      <c r="F21" s="21">
        <v>4947</v>
      </c>
    </row>
    <row r="22" spans="4:6" x14ac:dyDescent="0.2">
      <c r="D22" s="2" t="s">
        <v>0</v>
      </c>
      <c r="E22" s="21">
        <v>3812</v>
      </c>
      <c r="F22" s="21">
        <v>3713</v>
      </c>
    </row>
    <row r="23" spans="4:6" x14ac:dyDescent="0.2">
      <c r="D23" s="2" t="s">
        <v>41</v>
      </c>
      <c r="E23" s="21">
        <f>SUM(E16:E22)</f>
        <v>42548</v>
      </c>
      <c r="F23" s="21">
        <f>SUM(F16:F22)</f>
        <v>42911</v>
      </c>
    </row>
    <row r="24" spans="4:6" x14ac:dyDescent="0.2">
      <c r="D24" s="37" t="s">
        <v>42</v>
      </c>
      <c r="E24" s="36">
        <f>'1. Movimiento trabajo 2010-2018'!$K$4</f>
        <v>42548</v>
      </c>
      <c r="F24" s="36">
        <f>'1. Movimiento trabajo 2010-2018'!$K$7</f>
        <v>42793</v>
      </c>
    </row>
    <row r="64" spans="3:3" ht="12.75" x14ac:dyDescent="0.2">
      <c r="C6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S6"/>
  <sheetViews>
    <sheetView topLeftCell="B2" workbookViewId="0">
      <selection activeCell="G2" sqref="G2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5" width="8" style="2" customWidth="1"/>
    <col min="6" max="6" width="14.83203125" style="2" customWidth="1"/>
    <col min="7" max="7" width="33.6640625" style="2" customWidth="1"/>
    <col min="8" max="16" width="14.83203125" style="2" customWidth="1"/>
    <col min="17" max="17" width="19.1640625" style="2" customWidth="1"/>
    <col min="18" max="18" width="15.33203125" style="2" customWidth="1"/>
    <col min="19" max="19" width="19.1640625" style="2" customWidth="1"/>
    <col min="20" max="21" width="19.1640625" style="1" customWidth="1"/>
    <col min="22" max="22" width="20.6640625" style="1" bestFit="1" customWidth="1"/>
    <col min="23" max="23" width="19.1640625" style="1" customWidth="1"/>
    <col min="24" max="25" width="19.1640625" style="1" bestFit="1" customWidth="1"/>
    <col min="26" max="26" width="14" style="1" customWidth="1"/>
    <col min="27" max="28" width="19.1640625" style="1" customWidth="1"/>
    <col min="29" max="29" width="19.1640625" style="1" bestFit="1" customWidth="1"/>
    <col min="30" max="30" width="18.33203125" style="1" customWidth="1"/>
    <col min="31" max="31" width="10.33203125" style="1" customWidth="1"/>
    <col min="32" max="32" width="13" style="1" bestFit="1" customWidth="1"/>
    <col min="33" max="33" width="13" style="1" customWidth="1"/>
    <col min="34" max="34" width="12.1640625" style="1" bestFit="1" customWidth="1"/>
    <col min="35" max="35" width="10.1640625" style="1" customWidth="1"/>
    <col min="36" max="36" width="15.5" style="1" bestFit="1" customWidth="1"/>
    <col min="37" max="37" width="8.83203125" style="1" customWidth="1"/>
    <col min="38" max="38" width="10.33203125" style="1" bestFit="1" customWidth="1"/>
    <col min="39" max="40" width="13" style="1" bestFit="1" customWidth="1"/>
    <col min="41" max="41" width="12.1640625" style="1" bestFit="1" customWidth="1"/>
    <col min="42" max="42" width="10.1640625" style="1" bestFit="1" customWidth="1"/>
    <col min="43" max="43" width="15.5" style="1" bestFit="1" customWidth="1"/>
    <col min="44" max="44" width="8.83203125" style="1" customWidth="1"/>
    <col min="45" max="45" width="10.5" style="1" bestFit="1" customWidth="1"/>
    <col min="46" max="47" width="13" style="1" bestFit="1" customWidth="1"/>
    <col min="48" max="48" width="12.1640625" style="1" bestFit="1" customWidth="1"/>
    <col min="49" max="49" width="10.1640625" style="1" bestFit="1" customWidth="1"/>
    <col min="50" max="50" width="15.5" style="1" bestFit="1" customWidth="1"/>
    <col min="51" max="51" width="8.83203125" style="1" customWidth="1"/>
    <col min="52" max="52" width="11.6640625" style="1" bestFit="1" customWidth="1"/>
    <col min="53" max="16384" width="9.33203125" style="1"/>
  </cols>
  <sheetData>
    <row r="1" spans="3:5" s="2" customFormat="1" x14ac:dyDescent="0.2"/>
    <row r="2" spans="3:5" s="2" customFormat="1" x14ac:dyDescent="0.2"/>
    <row r="3" spans="3:5" s="2" customFormat="1" x14ac:dyDescent="0.2"/>
    <row r="4" spans="3:5" ht="12" thickBot="1" x14ac:dyDescent="0.25">
      <c r="C4" s="8" t="s">
        <v>14</v>
      </c>
      <c r="D4" s="8" t="s">
        <v>11</v>
      </c>
      <c r="E4" s="8" t="s">
        <v>12</v>
      </c>
    </row>
    <row r="5" spans="3:5" x14ac:dyDescent="0.2">
      <c r="C5" s="12" t="s">
        <v>15</v>
      </c>
      <c r="D5" s="21">
        <v>52423</v>
      </c>
      <c r="E5" s="21">
        <v>13615</v>
      </c>
    </row>
    <row r="6" spans="3:5" x14ac:dyDescent="0.2">
      <c r="C6" s="13" t="s">
        <v>16</v>
      </c>
      <c r="D6" s="22">
        <v>13730</v>
      </c>
      <c r="E6" s="22">
        <v>53940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U68"/>
  <sheetViews>
    <sheetView topLeftCell="A17" zoomScale="70" zoomScaleNormal="70" workbookViewId="0">
      <selection activeCell="J17" sqref="J17"/>
    </sheetView>
  </sheetViews>
  <sheetFormatPr baseColWidth="10" defaultColWidth="12" defaultRowHeight="11.25" x14ac:dyDescent="0.2"/>
  <cols>
    <col min="1" max="1" width="12" style="1"/>
    <col min="2" max="2" width="29.5" style="1" bestFit="1" customWidth="1"/>
    <col min="3" max="4" width="16.33203125" style="1" customWidth="1"/>
    <col min="5" max="16384" width="12" style="1"/>
  </cols>
  <sheetData>
    <row r="4" spans="2:21" ht="11.25" customHeight="1" x14ac:dyDescent="0.2">
      <c r="B4" s="41" t="s">
        <v>18</v>
      </c>
      <c r="C4" s="43" t="s">
        <v>19</v>
      </c>
      <c r="D4" s="41"/>
      <c r="I4" s="44" t="s">
        <v>45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ht="12" customHeight="1" thickBot="1" x14ac:dyDescent="0.25">
      <c r="B5" s="42"/>
      <c r="C5" s="15" t="s">
        <v>11</v>
      </c>
      <c r="D5" s="15" t="s">
        <v>12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1" ht="11.25" customHeight="1" x14ac:dyDescent="0.2">
      <c r="B6" s="16" t="s">
        <v>20</v>
      </c>
      <c r="C6" s="17">
        <v>1218</v>
      </c>
      <c r="D6" s="17">
        <v>366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2:21" ht="11.25" customHeight="1" x14ac:dyDescent="0.2">
      <c r="B7" s="16" t="s">
        <v>21</v>
      </c>
      <c r="C7" s="17">
        <v>9968</v>
      </c>
      <c r="D7" s="17">
        <v>2474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2:21" ht="11.25" customHeight="1" x14ac:dyDescent="0.2">
      <c r="B8" s="16" t="s">
        <v>22</v>
      </c>
      <c r="C8" s="17">
        <v>14631</v>
      </c>
      <c r="D8" s="17">
        <v>3461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2:21" x14ac:dyDescent="0.2">
      <c r="B9" s="16" t="s">
        <v>23</v>
      </c>
      <c r="C9" s="17">
        <v>10742</v>
      </c>
      <c r="D9" s="17">
        <v>2675</v>
      </c>
    </row>
    <row r="10" spans="2:21" x14ac:dyDescent="0.2">
      <c r="B10" s="16" t="s">
        <v>24</v>
      </c>
      <c r="C10" s="17">
        <v>6337</v>
      </c>
      <c r="D10" s="17">
        <v>1695</v>
      </c>
    </row>
    <row r="11" spans="2:21" x14ac:dyDescent="0.2">
      <c r="B11" s="16" t="s">
        <v>25</v>
      </c>
      <c r="C11" s="17">
        <v>3876</v>
      </c>
      <c r="D11" s="17">
        <v>1131</v>
      </c>
    </row>
    <row r="12" spans="2:21" x14ac:dyDescent="0.2">
      <c r="B12" s="16" t="s">
        <v>37</v>
      </c>
      <c r="C12" s="17">
        <v>2308</v>
      </c>
      <c r="D12" s="17">
        <v>629</v>
      </c>
    </row>
    <row r="13" spans="2:21" x14ac:dyDescent="0.2">
      <c r="B13" s="16" t="s">
        <v>26</v>
      </c>
      <c r="C13" s="17">
        <v>3343</v>
      </c>
      <c r="D13" s="17">
        <v>1184</v>
      </c>
    </row>
    <row r="14" spans="2:21" x14ac:dyDescent="0.2">
      <c r="B14" s="16"/>
      <c r="C14" s="17"/>
      <c r="D14" s="17"/>
    </row>
    <row r="15" spans="2:21" x14ac:dyDescent="0.2">
      <c r="B15" s="16"/>
      <c r="C15" s="17"/>
      <c r="D15" s="17"/>
    </row>
    <row r="16" spans="2:21" x14ac:dyDescent="0.2">
      <c r="B16" s="16"/>
      <c r="C16" s="17"/>
      <c r="D16" s="17"/>
    </row>
    <row r="67" spans="3:21" ht="25.5" customHeight="1" x14ac:dyDescent="0.2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3:21" ht="25.5" customHeight="1" x14ac:dyDescent="0.2">
      <c r="D68" s="28"/>
      <c r="E68" s="28"/>
      <c r="F68" s="28"/>
      <c r="G68" s="28"/>
      <c r="H68" s="28"/>
      <c r="I68" s="28"/>
      <c r="J68" s="40"/>
      <c r="K68" s="40"/>
      <c r="L68" s="40"/>
      <c r="M68" s="40"/>
      <c r="N68" s="28"/>
      <c r="O68" s="28"/>
      <c r="P68" s="28"/>
      <c r="Q68" s="28"/>
      <c r="R68" s="27"/>
    </row>
  </sheetData>
  <mergeCells count="5">
    <mergeCell ref="J68:M68"/>
    <mergeCell ref="B4:B5"/>
    <mergeCell ref="C4:D4"/>
    <mergeCell ref="C67:U67"/>
    <mergeCell ref="I4:U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W67"/>
  <sheetViews>
    <sheetView topLeftCell="A13" zoomScale="70" zoomScaleNormal="70" workbookViewId="0">
      <selection activeCell="H7" sqref="H7"/>
    </sheetView>
  </sheetViews>
  <sheetFormatPr baseColWidth="10" defaultColWidth="12" defaultRowHeight="11.25" x14ac:dyDescent="0.2"/>
  <cols>
    <col min="1" max="1" width="12" style="1"/>
    <col min="2" max="2" width="29.5" style="1" bestFit="1" customWidth="1"/>
    <col min="3" max="4" width="16.5" style="1" customWidth="1"/>
    <col min="5" max="16384" width="12" style="1"/>
  </cols>
  <sheetData>
    <row r="4" spans="2:22" ht="11.25" customHeight="1" x14ac:dyDescent="0.2">
      <c r="B4" s="41" t="s">
        <v>18</v>
      </c>
      <c r="C4" s="43" t="s">
        <v>16</v>
      </c>
      <c r="D4" s="41"/>
      <c r="J4" s="44" t="s">
        <v>44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2:22" ht="12" thickBot="1" x14ac:dyDescent="0.25">
      <c r="B5" s="42"/>
      <c r="C5" s="15" t="s">
        <v>11</v>
      </c>
      <c r="D5" s="15" t="s">
        <v>12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2:22" x14ac:dyDescent="0.2">
      <c r="B6" s="16" t="s">
        <v>20</v>
      </c>
      <c r="C6" s="17">
        <v>1319</v>
      </c>
      <c r="D6" s="17">
        <v>2603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2:22" x14ac:dyDescent="0.2">
      <c r="B7" s="16" t="s">
        <v>21</v>
      </c>
      <c r="C7" s="17">
        <v>1186</v>
      </c>
      <c r="D7" s="17">
        <v>10916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2:22" x14ac:dyDescent="0.2">
      <c r="B8" s="16" t="s">
        <v>22</v>
      </c>
      <c r="C8" s="17">
        <v>2214</v>
      </c>
      <c r="D8" s="17">
        <v>13982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2:22" x14ac:dyDescent="0.2">
      <c r="B9" s="16" t="s">
        <v>23</v>
      </c>
      <c r="C9" s="17">
        <v>2017</v>
      </c>
      <c r="D9" s="17">
        <v>10329</v>
      </c>
    </row>
    <row r="10" spans="2:22" x14ac:dyDescent="0.2">
      <c r="B10" s="16" t="s">
        <v>24</v>
      </c>
      <c r="C10" s="17">
        <v>1669</v>
      </c>
      <c r="D10" s="17">
        <v>6131</v>
      </c>
    </row>
    <row r="11" spans="2:22" x14ac:dyDescent="0.2">
      <c r="B11" s="16" t="s">
        <v>25</v>
      </c>
      <c r="C11" s="17">
        <v>1395</v>
      </c>
      <c r="D11" s="17">
        <v>3854</v>
      </c>
    </row>
    <row r="12" spans="2:22" x14ac:dyDescent="0.2">
      <c r="B12" s="16" t="s">
        <v>37</v>
      </c>
      <c r="C12" s="17">
        <v>3745</v>
      </c>
      <c r="D12" s="17">
        <v>5471</v>
      </c>
    </row>
    <row r="13" spans="2:22" x14ac:dyDescent="0.2">
      <c r="B13" s="16" t="s">
        <v>26</v>
      </c>
      <c r="C13" s="17">
        <v>185</v>
      </c>
      <c r="D13" s="17">
        <v>654</v>
      </c>
    </row>
    <row r="14" spans="2:22" x14ac:dyDescent="0.2">
      <c r="B14" s="16"/>
      <c r="C14" s="17"/>
      <c r="D14" s="17"/>
    </row>
    <row r="15" spans="2:22" x14ac:dyDescent="0.2">
      <c r="B15" s="16"/>
      <c r="C15" s="17"/>
      <c r="D15" s="17"/>
    </row>
    <row r="16" spans="2:22" x14ac:dyDescent="0.2">
      <c r="B16" s="16"/>
      <c r="C16" s="17"/>
      <c r="D16" s="17"/>
    </row>
    <row r="59" spans="3:20" x14ac:dyDescent="0.2">
      <c r="D59" s="44" t="s">
        <v>35</v>
      </c>
      <c r="E59" s="44"/>
      <c r="F59" s="44"/>
      <c r="O59" s="44" t="s">
        <v>36</v>
      </c>
      <c r="P59" s="44"/>
      <c r="Q59" s="44"/>
    </row>
    <row r="60" spans="3:20" x14ac:dyDescent="0.2">
      <c r="D60" s="44"/>
      <c r="E60" s="44"/>
      <c r="F60" s="44"/>
      <c r="O60" s="44"/>
      <c r="P60" s="44"/>
      <c r="Q60" s="44"/>
    </row>
    <row r="63" spans="3:20" ht="11.25" customHeight="1" x14ac:dyDescent="0.3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3:20" ht="11.25" customHeight="1" x14ac:dyDescent="0.3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3" ht="11.25" customHeight="1" x14ac:dyDescent="0.3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3"/>
      <c r="V65" s="23"/>
      <c r="W65" s="23"/>
    </row>
    <row r="66" spans="3:23" ht="11.25" customHeight="1" x14ac:dyDescent="0.2">
      <c r="C66" s="24"/>
      <c r="D66" s="24"/>
      <c r="E66" s="24"/>
      <c r="F66" s="24"/>
      <c r="G66" s="24"/>
      <c r="H66" s="25"/>
      <c r="I66" s="26"/>
      <c r="J66" s="26"/>
      <c r="K66" s="26"/>
      <c r="L66" s="26"/>
      <c r="M66" s="26"/>
      <c r="N66" s="25"/>
      <c r="O66" s="25"/>
      <c r="P66" s="25"/>
      <c r="Q66" s="25"/>
      <c r="R66" s="25"/>
      <c r="S66" s="25"/>
      <c r="T66" s="25"/>
      <c r="U66" s="23"/>
      <c r="V66" s="23"/>
      <c r="W66" s="20"/>
    </row>
    <row r="67" spans="3:23" ht="11.25" customHeight="1" x14ac:dyDescent="0.2">
      <c r="C67" s="24"/>
      <c r="D67" s="24"/>
      <c r="E67" s="24"/>
      <c r="F67" s="24"/>
      <c r="G67" s="24"/>
      <c r="H67" s="24"/>
      <c r="I67" s="26"/>
      <c r="J67" s="26"/>
      <c r="K67" s="26"/>
      <c r="L67" s="26"/>
      <c r="M67" s="26"/>
      <c r="N67" s="24"/>
      <c r="O67" s="24"/>
      <c r="P67" s="24"/>
      <c r="Q67" s="24"/>
      <c r="R67" s="24"/>
      <c r="S67" s="24"/>
      <c r="T67" s="24"/>
    </row>
  </sheetData>
  <mergeCells count="5">
    <mergeCell ref="B4:B5"/>
    <mergeCell ref="C4:D4"/>
    <mergeCell ref="D59:F60"/>
    <mergeCell ref="O59:Q60"/>
    <mergeCell ref="J4:V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15"/>
  <sheetViews>
    <sheetView workbookViewId="0">
      <selection activeCell="C21" sqref="C21"/>
    </sheetView>
  </sheetViews>
  <sheetFormatPr baseColWidth="10" defaultColWidth="12" defaultRowHeight="11.25" x14ac:dyDescent="0.2"/>
  <cols>
    <col min="1" max="1" width="12" style="1"/>
    <col min="2" max="4" width="19" style="1" customWidth="1"/>
    <col min="5" max="16384" width="12" style="1"/>
  </cols>
  <sheetData>
    <row r="2" spans="2:5" x14ac:dyDescent="0.2">
      <c r="E2" s="39"/>
    </row>
    <row r="3" spans="2:5" x14ac:dyDescent="0.2">
      <c r="B3" s="45" t="s">
        <v>27</v>
      </c>
      <c r="C3" s="47" t="s">
        <v>43</v>
      </c>
      <c r="D3" s="43"/>
      <c r="E3" s="39"/>
    </row>
    <row r="4" spans="2:5" ht="12" thickBot="1" x14ac:dyDescent="0.25">
      <c r="B4" s="46"/>
      <c r="C4" s="15" t="s">
        <v>11</v>
      </c>
      <c r="D4" s="38" t="s">
        <v>12</v>
      </c>
      <c r="E4" s="39"/>
    </row>
    <row r="5" spans="2:5" x14ac:dyDescent="0.2">
      <c r="B5" s="16" t="s">
        <v>28</v>
      </c>
      <c r="C5" s="21">
        <v>32866</v>
      </c>
      <c r="D5" s="21">
        <v>7488</v>
      </c>
      <c r="E5" s="39"/>
    </row>
    <row r="6" spans="2:5" x14ac:dyDescent="0.2">
      <c r="B6" s="16" t="s">
        <v>29</v>
      </c>
      <c r="C6" s="21">
        <v>13118</v>
      </c>
      <c r="D6" s="21">
        <v>3823</v>
      </c>
      <c r="E6" s="39"/>
    </row>
    <row r="7" spans="2:5" x14ac:dyDescent="0.2">
      <c r="B7" s="16" t="s">
        <v>31</v>
      </c>
      <c r="C7" s="21">
        <v>4213</v>
      </c>
      <c r="D7" s="21">
        <v>1586</v>
      </c>
      <c r="E7" s="39"/>
    </row>
    <row r="8" spans="2:5" x14ac:dyDescent="0.2">
      <c r="B8" s="16" t="s">
        <v>26</v>
      </c>
      <c r="C8" s="21">
        <v>1434</v>
      </c>
      <c r="D8" s="21">
        <v>394</v>
      </c>
      <c r="E8" s="39"/>
    </row>
    <row r="9" spans="2:5" x14ac:dyDescent="0.2">
      <c r="B9" s="16" t="s">
        <v>32</v>
      </c>
      <c r="C9" s="21">
        <v>241</v>
      </c>
      <c r="D9" s="21">
        <v>208</v>
      </c>
      <c r="E9" s="39"/>
    </row>
    <row r="10" spans="2:5" x14ac:dyDescent="0.2">
      <c r="B10" s="16" t="s">
        <v>30</v>
      </c>
      <c r="C10" s="21">
        <v>465</v>
      </c>
      <c r="D10" s="21">
        <v>86</v>
      </c>
      <c r="E10" s="39"/>
    </row>
    <row r="11" spans="2:5" x14ac:dyDescent="0.2">
      <c r="B11" s="16" t="s">
        <v>33</v>
      </c>
      <c r="C11" s="21">
        <v>86</v>
      </c>
      <c r="D11" s="21">
        <v>30</v>
      </c>
      <c r="E11" s="39"/>
    </row>
    <row r="12" spans="2:5" ht="12" thickBot="1" x14ac:dyDescent="0.25">
      <c r="B12" s="18" t="s">
        <v>34</v>
      </c>
      <c r="C12" s="29">
        <f>SUM(C5:C11)</f>
        <v>52423</v>
      </c>
      <c r="D12" s="29">
        <f t="shared" ref="D12" si="0">SUM(D5:D11)</f>
        <v>13615</v>
      </c>
      <c r="E12" s="39"/>
    </row>
    <row r="13" spans="2:5" x14ac:dyDescent="0.2">
      <c r="E13" s="39"/>
    </row>
    <row r="14" spans="2:5" x14ac:dyDescent="0.2">
      <c r="E14" s="39"/>
    </row>
    <row r="15" spans="2:5" x14ac:dyDescent="0.2">
      <c r="E15" s="39"/>
    </row>
  </sheetData>
  <mergeCells count="2">
    <mergeCell ref="B3:B4"/>
    <mergeCell ref="C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D13"/>
  <sheetViews>
    <sheetView workbookViewId="0">
      <selection activeCell="D13" sqref="C13:D13"/>
    </sheetView>
  </sheetViews>
  <sheetFormatPr baseColWidth="10" defaultColWidth="12" defaultRowHeight="11.25" x14ac:dyDescent="0.2"/>
  <cols>
    <col min="1" max="1" width="12" style="1"/>
    <col min="2" max="2" width="15.6640625" style="1" bestFit="1" customWidth="1"/>
    <col min="3" max="4" width="14.6640625" style="1" customWidth="1"/>
    <col min="5" max="16384" width="12" style="1"/>
  </cols>
  <sheetData>
    <row r="4" spans="2:4" ht="11.25" customHeight="1" x14ac:dyDescent="0.2">
      <c r="B4" s="45" t="s">
        <v>27</v>
      </c>
      <c r="C4" s="47" t="s">
        <v>16</v>
      </c>
      <c r="D4" s="47"/>
    </row>
    <row r="5" spans="2:4" ht="12" thickBot="1" x14ac:dyDescent="0.25">
      <c r="B5" s="46"/>
      <c r="C5" s="15" t="s">
        <v>11</v>
      </c>
      <c r="D5" s="15" t="s">
        <v>12</v>
      </c>
    </row>
    <row r="6" spans="2:4" x14ac:dyDescent="0.2">
      <c r="B6" s="16" t="s">
        <v>28</v>
      </c>
      <c r="C6" s="30">
        <v>6816</v>
      </c>
      <c r="D6" s="30">
        <v>31257</v>
      </c>
    </row>
    <row r="7" spans="2:4" x14ac:dyDescent="0.2">
      <c r="B7" s="16" t="s">
        <v>29</v>
      </c>
      <c r="C7" s="30">
        <v>4791</v>
      </c>
      <c r="D7" s="30">
        <v>14757</v>
      </c>
    </row>
    <row r="8" spans="2:4" x14ac:dyDescent="0.2">
      <c r="B8" s="16" t="s">
        <v>31</v>
      </c>
      <c r="C8" s="30">
        <v>1528</v>
      </c>
      <c r="D8" s="30">
        <v>5418</v>
      </c>
    </row>
    <row r="9" spans="2:4" x14ac:dyDescent="0.2">
      <c r="B9" s="16" t="s">
        <v>26</v>
      </c>
      <c r="C9" s="30">
        <v>138</v>
      </c>
      <c r="D9" s="30">
        <v>661</v>
      </c>
    </row>
    <row r="10" spans="2:4" x14ac:dyDescent="0.2">
      <c r="B10" s="16" t="s">
        <v>32</v>
      </c>
      <c r="C10" s="30">
        <v>372</v>
      </c>
      <c r="D10" s="30">
        <v>1360</v>
      </c>
    </row>
    <row r="11" spans="2:4" x14ac:dyDescent="0.2">
      <c r="B11" s="16" t="s">
        <v>30</v>
      </c>
      <c r="C11" s="30">
        <v>46</v>
      </c>
      <c r="D11" s="30">
        <v>367</v>
      </c>
    </row>
    <row r="12" spans="2:4" x14ac:dyDescent="0.2">
      <c r="B12" s="16" t="s">
        <v>33</v>
      </c>
      <c r="C12" s="30">
        <v>39</v>
      </c>
      <c r="D12" s="30">
        <v>120</v>
      </c>
    </row>
    <row r="13" spans="2:4" ht="12" thickBot="1" x14ac:dyDescent="0.25">
      <c r="B13" s="18" t="s">
        <v>34</v>
      </c>
      <c r="C13" s="31">
        <f>SUM(C6:C12)</f>
        <v>13730</v>
      </c>
      <c r="D13" s="31">
        <f t="shared" ref="D13" si="0">SUM(D6:D12)</f>
        <v>53940</v>
      </c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P53"/>
  <sheetViews>
    <sheetView topLeftCell="A12" workbookViewId="0">
      <selection activeCell="G8" sqref="G8:J15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5" width="8" style="2" customWidth="1"/>
    <col min="6" max="6" width="14.83203125" style="2" customWidth="1"/>
    <col min="7" max="7" width="33.6640625" style="2" customWidth="1"/>
    <col min="8" max="16" width="14.83203125" style="2" customWidth="1"/>
    <col min="17" max="18" width="19.1640625" style="1" customWidth="1"/>
    <col min="19" max="19" width="20.6640625" style="1" bestFit="1" customWidth="1"/>
    <col min="20" max="20" width="19.1640625" style="1" customWidth="1"/>
    <col min="21" max="22" width="19.1640625" style="1" bestFit="1" customWidth="1"/>
    <col min="23" max="23" width="14" style="1" customWidth="1"/>
    <col min="24" max="25" width="19.1640625" style="1" customWidth="1"/>
    <col min="26" max="26" width="19.1640625" style="1" bestFit="1" customWidth="1"/>
    <col min="27" max="27" width="18.33203125" style="1" customWidth="1"/>
    <col min="28" max="28" width="10.33203125" style="1" customWidth="1"/>
    <col min="29" max="29" width="13" style="1" bestFit="1" customWidth="1"/>
    <col min="30" max="30" width="13" style="1" customWidth="1"/>
    <col min="31" max="31" width="12.1640625" style="1" bestFit="1" customWidth="1"/>
    <col min="32" max="32" width="10.1640625" style="1" customWidth="1"/>
    <col min="33" max="33" width="15.5" style="1" bestFit="1" customWidth="1"/>
    <col min="34" max="34" width="8.83203125" style="1" customWidth="1"/>
    <col min="35" max="35" width="10.33203125" style="1" bestFit="1" customWidth="1"/>
    <col min="36" max="37" width="13" style="1" bestFit="1" customWidth="1"/>
    <col min="38" max="38" width="12.1640625" style="1" bestFit="1" customWidth="1"/>
    <col min="39" max="39" width="10.1640625" style="1" bestFit="1" customWidth="1"/>
    <col min="40" max="40" width="15.5" style="1" bestFit="1" customWidth="1"/>
    <col min="41" max="41" width="8.83203125" style="1" customWidth="1"/>
    <col min="42" max="42" width="10.5" style="1" bestFit="1" customWidth="1"/>
    <col min="43" max="44" width="13" style="1" bestFit="1" customWidth="1"/>
    <col min="45" max="45" width="12.1640625" style="1" bestFit="1" customWidth="1"/>
    <col min="46" max="46" width="10.1640625" style="1" bestFit="1" customWidth="1"/>
    <col min="47" max="47" width="15.5" style="1" bestFit="1" customWidth="1"/>
    <col min="48" max="48" width="8.83203125" style="1" customWidth="1"/>
    <col min="49" max="49" width="11.6640625" style="1" bestFit="1" customWidth="1"/>
    <col min="50" max="16384" width="9.33203125" style="1"/>
  </cols>
  <sheetData>
    <row r="4" spans="2:15" x14ac:dyDescent="0.2">
      <c r="B4" s="6"/>
      <c r="C4" s="1"/>
    </row>
    <row r="6" spans="2:15" x14ac:dyDescent="0.2">
      <c r="E6" s="1"/>
    </row>
    <row r="7" spans="2:15" x14ac:dyDescent="0.2">
      <c r="B7" s="6"/>
      <c r="C7" s="1"/>
      <c r="D7" s="1"/>
      <c r="E7" s="1"/>
      <c r="L7" s="1"/>
      <c r="M7" s="1"/>
      <c r="N7" s="1"/>
      <c r="O7" s="1"/>
    </row>
    <row r="8" spans="2:15" ht="16.5" customHeight="1" thickBot="1" x14ac:dyDescent="0.25">
      <c r="B8" s="6"/>
      <c r="C8" s="7"/>
      <c r="D8" s="7"/>
      <c r="E8" s="1"/>
      <c r="G8" s="8" t="s">
        <v>9</v>
      </c>
      <c r="H8" s="8" t="s">
        <v>10</v>
      </c>
      <c r="I8" s="8" t="s">
        <v>11</v>
      </c>
      <c r="J8" s="8" t="s">
        <v>12</v>
      </c>
      <c r="L8" s="1"/>
      <c r="M8" s="1"/>
      <c r="N8" s="1"/>
      <c r="O8" s="1"/>
    </row>
    <row r="9" spans="2:15" x14ac:dyDescent="0.2">
      <c r="B9" s="6"/>
      <c r="C9" s="7"/>
      <c r="D9" s="7"/>
      <c r="E9" s="1"/>
      <c r="G9" s="48" t="s">
        <v>13</v>
      </c>
      <c r="H9" s="9" t="s">
        <v>6</v>
      </c>
      <c r="I9" s="32">
        <v>16690</v>
      </c>
      <c r="J9" s="32">
        <v>5421</v>
      </c>
      <c r="L9" s="1"/>
      <c r="M9" s="1"/>
      <c r="N9" s="1"/>
      <c r="O9" s="1"/>
    </row>
    <row r="10" spans="2:15" x14ac:dyDescent="0.2">
      <c r="B10" s="6"/>
      <c r="C10" s="7"/>
      <c r="D10" s="7"/>
      <c r="E10" s="1"/>
      <c r="G10" s="49"/>
      <c r="H10" s="10" t="s">
        <v>5</v>
      </c>
      <c r="I10" s="33">
        <v>8858</v>
      </c>
      <c r="J10" s="33">
        <v>2307</v>
      </c>
      <c r="L10" s="1"/>
      <c r="M10" s="1"/>
      <c r="N10" s="1"/>
      <c r="O10" s="1"/>
    </row>
    <row r="11" spans="2:15" x14ac:dyDescent="0.2">
      <c r="C11" s="1"/>
      <c r="D11" s="1"/>
      <c r="E11" s="1"/>
      <c r="G11" s="49"/>
      <c r="H11" s="10" t="s">
        <v>1</v>
      </c>
      <c r="I11" s="33">
        <v>8273</v>
      </c>
      <c r="J11" s="33">
        <v>1680</v>
      </c>
      <c r="L11" s="1"/>
      <c r="M11" s="1"/>
      <c r="N11" s="1"/>
      <c r="O11" s="1"/>
    </row>
    <row r="12" spans="2:15" x14ac:dyDescent="0.2">
      <c r="C12" s="1"/>
      <c r="D12" s="1"/>
      <c r="E12" s="1"/>
      <c r="G12" s="49"/>
      <c r="H12" s="10" t="s">
        <v>2</v>
      </c>
      <c r="I12" s="33">
        <v>5418</v>
      </c>
      <c r="J12" s="33">
        <v>1341</v>
      </c>
      <c r="L12" s="1"/>
      <c r="M12" s="1"/>
      <c r="N12" s="1"/>
      <c r="O12" s="1"/>
    </row>
    <row r="13" spans="2:15" x14ac:dyDescent="0.2">
      <c r="C13" s="1"/>
      <c r="D13" s="1"/>
      <c r="E13" s="1"/>
      <c r="G13" s="49"/>
      <c r="H13" s="10" t="s">
        <v>0</v>
      </c>
      <c r="I13" s="33">
        <v>4477</v>
      </c>
      <c r="J13" s="33">
        <v>897</v>
      </c>
      <c r="L13" s="1"/>
      <c r="M13" s="1"/>
      <c r="N13" s="1"/>
      <c r="O13" s="1"/>
    </row>
    <row r="14" spans="2:15" x14ac:dyDescent="0.2">
      <c r="C14" s="1"/>
      <c r="D14" s="1"/>
      <c r="E14" s="1"/>
      <c r="G14" s="49"/>
      <c r="H14" s="10" t="s">
        <v>3</v>
      </c>
      <c r="I14" s="33">
        <v>4153</v>
      </c>
      <c r="J14" s="33">
        <v>1208</v>
      </c>
      <c r="L14" s="1"/>
      <c r="M14" s="1"/>
      <c r="N14" s="1"/>
      <c r="O14" s="1"/>
    </row>
    <row r="15" spans="2:15" x14ac:dyDescent="0.2">
      <c r="C15" s="1"/>
      <c r="D15" s="1"/>
      <c r="E15" s="1"/>
      <c r="G15" s="50"/>
      <c r="H15" s="11" t="s">
        <v>4</v>
      </c>
      <c r="I15" s="22">
        <v>4554</v>
      </c>
      <c r="J15" s="22">
        <v>761</v>
      </c>
    </row>
    <row r="16" spans="2:15" x14ac:dyDescent="0.2">
      <c r="C16" s="1"/>
      <c r="D16" s="1"/>
      <c r="E16" s="1"/>
      <c r="G16" s="1"/>
    </row>
    <row r="17" spans="3:10" x14ac:dyDescent="0.2">
      <c r="C17" s="1"/>
      <c r="D17" s="1"/>
      <c r="E17" s="1"/>
      <c r="G17" s="1"/>
      <c r="H17" s="1"/>
      <c r="I17" s="1"/>
      <c r="J17" s="1"/>
    </row>
    <row r="18" spans="3:10" x14ac:dyDescent="0.2">
      <c r="C18" s="1"/>
      <c r="D18" s="1"/>
      <c r="E18" s="1"/>
      <c r="G18" s="1"/>
      <c r="H18" s="1"/>
      <c r="I18" s="1"/>
      <c r="J18" s="1"/>
    </row>
    <row r="19" spans="3:10" x14ac:dyDescent="0.2">
      <c r="C19" s="1"/>
      <c r="D19" s="1"/>
      <c r="E19" s="1"/>
      <c r="G19" s="1"/>
      <c r="H19" s="1"/>
      <c r="I19" s="1"/>
      <c r="J19" s="1"/>
    </row>
    <row r="20" spans="3:10" x14ac:dyDescent="0.2">
      <c r="C20" s="1"/>
      <c r="D20" s="1"/>
      <c r="E20" s="1"/>
      <c r="G20" s="1"/>
      <c r="H20" s="1"/>
      <c r="I20" s="1"/>
      <c r="J20" s="1"/>
    </row>
    <row r="21" spans="3:10" x14ac:dyDescent="0.2">
      <c r="C21" s="1"/>
      <c r="D21" s="1"/>
      <c r="E21" s="1"/>
      <c r="G21" s="1"/>
      <c r="H21" s="1"/>
      <c r="I21" s="1"/>
      <c r="J21" s="1"/>
    </row>
    <row r="22" spans="3:10" x14ac:dyDescent="0.2">
      <c r="C22" s="1"/>
      <c r="D22" s="1"/>
      <c r="E22" s="1"/>
      <c r="G22" s="1"/>
      <c r="H22" s="1"/>
      <c r="I22" s="1"/>
      <c r="J22" s="1"/>
    </row>
    <row r="23" spans="3:10" x14ac:dyDescent="0.2">
      <c r="C23" s="1"/>
      <c r="D23" s="1"/>
      <c r="E23" s="1"/>
    </row>
    <row r="24" spans="3:10" x14ac:dyDescent="0.2">
      <c r="C24" s="1"/>
      <c r="D24" s="1"/>
      <c r="E24" s="1"/>
    </row>
    <row r="25" spans="3:10" x14ac:dyDescent="0.2">
      <c r="C25" s="1"/>
      <c r="D25" s="1"/>
      <c r="E25" s="1"/>
    </row>
    <row r="26" spans="3:10" x14ac:dyDescent="0.2">
      <c r="C26" s="1"/>
      <c r="D26" s="1"/>
      <c r="E26" s="1"/>
    </row>
    <row r="27" spans="3:10" x14ac:dyDescent="0.2">
      <c r="C27" s="1"/>
      <c r="D27" s="1"/>
      <c r="E27" s="1"/>
    </row>
    <row r="28" spans="3:10" x14ac:dyDescent="0.2">
      <c r="C28" s="1"/>
      <c r="D28" s="1"/>
      <c r="E28" s="1"/>
    </row>
    <row r="29" spans="3:10" x14ac:dyDescent="0.2">
      <c r="C29" s="1"/>
      <c r="D29" s="1"/>
      <c r="E29" s="1"/>
    </row>
    <row r="30" spans="3:10" x14ac:dyDescent="0.2">
      <c r="C30" s="1"/>
      <c r="D30" s="1"/>
      <c r="E30" s="1"/>
    </row>
    <row r="31" spans="3:10" x14ac:dyDescent="0.2">
      <c r="C31" s="1"/>
      <c r="D31" s="1"/>
      <c r="E31" s="1"/>
    </row>
    <row r="32" spans="3:10" x14ac:dyDescent="0.2">
      <c r="C32" s="1"/>
      <c r="D32" s="1"/>
      <c r="E32" s="1"/>
    </row>
    <row r="33" spans="2:5" x14ac:dyDescent="0.2">
      <c r="C33" s="1"/>
      <c r="D33" s="1"/>
      <c r="E33" s="1"/>
    </row>
    <row r="34" spans="2:5" x14ac:dyDescent="0.2">
      <c r="C34" s="1"/>
      <c r="D34" s="1"/>
      <c r="E34" s="1"/>
    </row>
    <row r="35" spans="2:5" x14ac:dyDescent="0.2">
      <c r="C35" s="1"/>
      <c r="D35" s="1"/>
      <c r="E35" s="1"/>
    </row>
    <row r="36" spans="2:5" x14ac:dyDescent="0.2">
      <c r="C36" s="1"/>
      <c r="D36" s="1"/>
      <c r="E36" s="1"/>
    </row>
    <row r="37" spans="2:5" x14ac:dyDescent="0.2">
      <c r="C37" s="1"/>
      <c r="D37" s="1"/>
      <c r="E37" s="1"/>
    </row>
    <row r="38" spans="2:5" s="2" customFormat="1" x14ac:dyDescent="0.2">
      <c r="B38" s="1"/>
      <c r="C38" s="1"/>
      <c r="D38" s="1"/>
      <c r="E38" s="1"/>
    </row>
    <row r="39" spans="2:5" s="2" customFormat="1" x14ac:dyDescent="0.2">
      <c r="B39" s="1"/>
      <c r="C39" s="1"/>
      <c r="D39" s="1"/>
      <c r="E39" s="1"/>
    </row>
    <row r="40" spans="2:5" s="2" customFormat="1" x14ac:dyDescent="0.2">
      <c r="B40" s="1"/>
      <c r="C40" s="1"/>
      <c r="D40" s="1"/>
      <c r="E40" s="1"/>
    </row>
    <row r="41" spans="2:5" s="2" customFormat="1" x14ac:dyDescent="0.2">
      <c r="B41" s="1"/>
      <c r="C41" s="1"/>
      <c r="D41" s="1"/>
      <c r="E41" s="1"/>
    </row>
    <row r="42" spans="2:5" s="2" customFormat="1" x14ac:dyDescent="0.2">
      <c r="B42" s="1"/>
      <c r="C42" s="1"/>
      <c r="D42" s="1"/>
      <c r="E42" s="1"/>
    </row>
    <row r="43" spans="2:5" s="2" customFormat="1" x14ac:dyDescent="0.2">
      <c r="B43" s="1"/>
      <c r="C43" s="1"/>
      <c r="D43" s="1"/>
      <c r="E43" s="1"/>
    </row>
    <row r="44" spans="2:5" s="2" customFormat="1" x14ac:dyDescent="0.2">
      <c r="B44" s="1"/>
      <c r="C44" s="1"/>
      <c r="D44" s="1"/>
      <c r="E44" s="1"/>
    </row>
    <row r="45" spans="2:5" s="2" customFormat="1" x14ac:dyDescent="0.2">
      <c r="B45" s="1"/>
      <c r="C45" s="1"/>
      <c r="D45" s="1"/>
      <c r="E45" s="1"/>
    </row>
    <row r="46" spans="2:5" s="2" customFormat="1" x14ac:dyDescent="0.2">
      <c r="B46" s="1"/>
      <c r="C46" s="1"/>
      <c r="D46" s="1"/>
      <c r="E46" s="1"/>
    </row>
    <row r="47" spans="2:5" s="2" customFormat="1" x14ac:dyDescent="0.2">
      <c r="B47" s="1"/>
      <c r="C47" s="1"/>
      <c r="D47" s="1"/>
      <c r="E47" s="1"/>
    </row>
    <row r="48" spans="2:5" s="2" customFormat="1" x14ac:dyDescent="0.2">
      <c r="B48" s="1"/>
      <c r="C48" s="1"/>
      <c r="D48" s="1"/>
      <c r="E48" s="1"/>
    </row>
    <row r="49" spans="2:5" s="2" customFormat="1" x14ac:dyDescent="0.2">
      <c r="B49" s="1"/>
      <c r="C49" s="1"/>
      <c r="D49" s="1"/>
      <c r="E49" s="1"/>
    </row>
    <row r="50" spans="2:5" s="2" customFormat="1" x14ac:dyDescent="0.2">
      <c r="B50" s="1"/>
      <c r="C50" s="1"/>
      <c r="D50" s="1"/>
      <c r="E50" s="1"/>
    </row>
    <row r="51" spans="2:5" s="2" customFormat="1" x14ac:dyDescent="0.2">
      <c r="B51" s="1"/>
      <c r="C51" s="1"/>
      <c r="D51" s="1"/>
      <c r="E51" s="1"/>
    </row>
    <row r="52" spans="2:5" s="2" customFormat="1" x14ac:dyDescent="0.2">
      <c r="B52" s="1"/>
      <c r="C52" s="1"/>
      <c r="D52" s="1"/>
      <c r="E52" s="1"/>
    </row>
    <row r="53" spans="2:5" s="2" customFormat="1" ht="11.25" customHeight="1" x14ac:dyDescent="0.2">
      <c r="B53" s="1"/>
      <c r="C53" s="14"/>
    </row>
  </sheetData>
  <mergeCells count="1">
    <mergeCell ref="G9:G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45"/>
  <sheetViews>
    <sheetView tabSelected="1" topLeftCell="A10" zoomScaleNormal="100" workbookViewId="0">
      <selection activeCell="H4" sqref="H4"/>
    </sheetView>
  </sheetViews>
  <sheetFormatPr baseColWidth="10" defaultColWidth="9.33203125" defaultRowHeight="11.25" x14ac:dyDescent="0.2"/>
  <cols>
    <col min="1" max="1" width="9.33203125" style="1"/>
    <col min="2" max="2" width="36.5" style="1" customWidth="1"/>
    <col min="3" max="3" width="45.1640625" style="2" customWidth="1"/>
    <col min="4" max="4" width="11.83203125" style="2" bestFit="1" customWidth="1"/>
    <col min="5" max="6" width="17.83203125" style="2" customWidth="1"/>
    <col min="7" max="15" width="14.83203125" style="2" customWidth="1"/>
    <col min="16" max="16" width="19.1640625" style="2" customWidth="1"/>
    <col min="17" max="18" width="19.1640625" style="1" customWidth="1"/>
    <col min="19" max="19" width="20.6640625" style="1" bestFit="1" customWidth="1"/>
    <col min="20" max="20" width="19.1640625" style="1" customWidth="1"/>
    <col min="21" max="22" width="19.1640625" style="1" bestFit="1" customWidth="1"/>
    <col min="23" max="23" width="14" style="1" customWidth="1"/>
    <col min="24" max="25" width="19.1640625" style="1" customWidth="1"/>
    <col min="26" max="26" width="19.1640625" style="1" bestFit="1" customWidth="1"/>
    <col min="27" max="27" width="18.33203125" style="1" customWidth="1"/>
    <col min="28" max="28" width="10.33203125" style="1" customWidth="1"/>
    <col min="29" max="29" width="13" style="1" bestFit="1" customWidth="1"/>
    <col min="30" max="30" width="13" style="1" customWidth="1"/>
    <col min="31" max="31" width="12.1640625" style="1" bestFit="1" customWidth="1"/>
    <col min="32" max="32" width="10.1640625" style="1" customWidth="1"/>
    <col min="33" max="33" width="15.5" style="1" bestFit="1" customWidth="1"/>
    <col min="34" max="34" width="8.83203125" style="1" customWidth="1"/>
    <col min="35" max="35" width="10.33203125" style="1" bestFit="1" customWidth="1"/>
    <col min="36" max="37" width="13" style="1" bestFit="1" customWidth="1"/>
    <col min="38" max="38" width="12.1640625" style="1" bestFit="1" customWidth="1"/>
    <col min="39" max="39" width="10.1640625" style="1" bestFit="1" customWidth="1"/>
    <col min="40" max="40" width="15.5" style="1" bestFit="1" customWidth="1"/>
    <col min="41" max="41" width="8.83203125" style="1" customWidth="1"/>
    <col min="42" max="42" width="10.5" style="1" bestFit="1" customWidth="1"/>
    <col min="43" max="44" width="13" style="1" bestFit="1" customWidth="1"/>
    <col min="45" max="45" width="12.1640625" style="1" bestFit="1" customWidth="1"/>
    <col min="46" max="46" width="10.1640625" style="1" bestFit="1" customWidth="1"/>
    <col min="47" max="47" width="15.5" style="1" bestFit="1" customWidth="1"/>
    <col min="48" max="48" width="8.83203125" style="1" customWidth="1"/>
    <col min="49" max="49" width="11.6640625" style="1" bestFit="1" customWidth="1"/>
    <col min="50" max="16384" width="9.33203125" style="1"/>
  </cols>
  <sheetData>
    <row r="1" spans="1:49" s="2" customFormat="1" x14ac:dyDescent="0.2">
      <c r="A1" s="1"/>
      <c r="B1" s="1"/>
      <c r="C1" s="1"/>
      <c r="D1" s="1"/>
      <c r="E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12" thickBot="1" x14ac:dyDescent="0.25">
      <c r="A2" s="1"/>
      <c r="B2" s="1"/>
      <c r="C2" s="8" t="s">
        <v>9</v>
      </c>
      <c r="D2" s="8" t="s">
        <v>10</v>
      </c>
      <c r="E2" s="8" t="s">
        <v>11</v>
      </c>
      <c r="F2" s="8" t="s">
        <v>12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2" customFormat="1" x14ac:dyDescent="0.2">
      <c r="A3" s="1"/>
      <c r="B3" s="1"/>
      <c r="C3" s="48" t="s">
        <v>17</v>
      </c>
      <c r="D3" s="9" t="s">
        <v>6</v>
      </c>
      <c r="E3" s="32">
        <v>4904</v>
      </c>
      <c r="F3" s="32">
        <v>17856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2" customFormat="1" ht="15.75" customHeight="1" x14ac:dyDescent="0.2">
      <c r="A4" s="1"/>
      <c r="B4" s="1"/>
      <c r="C4" s="49"/>
      <c r="D4" s="10" t="s">
        <v>5</v>
      </c>
      <c r="E4" s="33">
        <v>2487</v>
      </c>
      <c r="F4" s="33">
        <v>9051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" customFormat="1" x14ac:dyDescent="0.2">
      <c r="A5" s="1"/>
      <c r="B5" s="1"/>
      <c r="C5" s="49"/>
      <c r="D5" s="10" t="s">
        <v>1</v>
      </c>
      <c r="E5" s="33">
        <v>1970</v>
      </c>
      <c r="F5" s="33">
        <v>8334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2" customFormat="1" x14ac:dyDescent="0.2">
      <c r="A6" s="1"/>
      <c r="B6" s="1"/>
      <c r="C6" s="49"/>
      <c r="D6" s="10" t="s">
        <v>2</v>
      </c>
      <c r="E6" s="33">
        <v>1373</v>
      </c>
      <c r="F6" s="33">
        <v>5483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2" customFormat="1" x14ac:dyDescent="0.2">
      <c r="A7" s="1"/>
      <c r="B7" s="1"/>
      <c r="C7" s="49"/>
      <c r="D7" s="10" t="s">
        <v>0</v>
      </c>
      <c r="E7" s="33">
        <v>968</v>
      </c>
      <c r="F7" s="33">
        <v>4558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2" customFormat="1" x14ac:dyDescent="0.2">
      <c r="A8" s="1"/>
      <c r="B8" s="1"/>
      <c r="C8" s="49"/>
      <c r="D8" s="10" t="s">
        <v>4</v>
      </c>
      <c r="E8" s="33">
        <v>853</v>
      </c>
      <c r="F8" s="33">
        <v>4527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2" customFormat="1" x14ac:dyDescent="0.2">
      <c r="A9" s="1"/>
      <c r="B9" s="1"/>
      <c r="C9" s="50"/>
      <c r="D9" s="11" t="s">
        <v>3</v>
      </c>
      <c r="E9" s="22">
        <v>1175</v>
      </c>
      <c r="F9" s="22">
        <v>4131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6" spans="1:49" s="2" customFormat="1" x14ac:dyDescent="0.2">
      <c r="B16" s="1"/>
    </row>
    <row r="17" spans="2:2" s="2" customFormat="1" x14ac:dyDescent="0.2">
      <c r="B17" s="1"/>
    </row>
    <row r="18" spans="2:2" s="2" customFormat="1" x14ac:dyDescent="0.2">
      <c r="B18" s="1"/>
    </row>
    <row r="19" spans="2:2" s="2" customFormat="1" x14ac:dyDescent="0.2">
      <c r="B19" s="1"/>
    </row>
    <row r="20" spans="2:2" s="2" customFormat="1" x14ac:dyDescent="0.2">
      <c r="B20" s="1"/>
    </row>
    <row r="21" spans="2:2" s="2" customFormat="1" x14ac:dyDescent="0.2">
      <c r="B21" s="1"/>
    </row>
    <row r="22" spans="2:2" s="2" customFormat="1" x14ac:dyDescent="0.2">
      <c r="B22" s="1"/>
    </row>
    <row r="23" spans="2:2" s="2" customFormat="1" x14ac:dyDescent="0.2">
      <c r="B23" s="1"/>
    </row>
    <row r="45" ht="12" customHeight="1" x14ac:dyDescent="0.2"/>
  </sheetData>
  <mergeCells count="1">
    <mergeCell ref="C3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Movimiento trabajo 2010-2018</vt:lpstr>
      <vt:lpstr>2. Circulantes por provinicia</vt:lpstr>
      <vt:lpstr>3. Med. Prot. por interviniente</vt:lpstr>
      <vt:lpstr>4. Pres. agr. por sexo y edad</vt:lpstr>
      <vt:lpstr>5. Pres. víct. por sexo y edad</vt:lpstr>
      <vt:lpstr>6. Agres. por sexo y est. civ.</vt:lpstr>
      <vt:lpstr>7. Víct. por sexo y estado civ.</vt:lpstr>
      <vt:lpstr>8. Agresores (as) por Provincia</vt:lpstr>
      <vt:lpstr>9. Pres. Víct.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Coro</dc:creator>
  <cp:lastModifiedBy>Carmen Díaz Rojas</cp:lastModifiedBy>
  <dcterms:created xsi:type="dcterms:W3CDTF">2016-02-28T21:51:06Z</dcterms:created>
  <dcterms:modified xsi:type="dcterms:W3CDTF">2019-04-04T14:28:14Z</dcterms:modified>
</cp:coreProperties>
</file>