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dmendoza\Documents\2022\CONSULTAS-ESTADISTICAS\Para el sitio\"/>
    </mc:Choice>
  </mc:AlternateContent>
  <xr:revisionPtr revIDLastSave="0" documentId="13_ncr:1_{DD9F0A52-9632-46D4-98B9-83C646B7BEF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. Movimiento trabajo " sheetId="1" r:id="rId1"/>
    <sheet name="2. Circulantes por provinicia" sheetId="13" r:id="rId2"/>
    <sheet name="3. Med. Prot. por interviniente" sheetId="3" r:id="rId3"/>
    <sheet name="4. Pres. agr. por sexo y edad" sheetId="9" r:id="rId4"/>
    <sheet name="5. Pres. víct. por sexo y edad" sheetId="8" r:id="rId5"/>
    <sheet name="6. Agres. por sexo y est. civ." sheetId="11" r:id="rId6"/>
    <sheet name="Hoja1" sheetId="14" r:id="rId7"/>
    <sheet name="7. Víct. por sexo y estado civ." sheetId="10" r:id="rId8"/>
    <sheet name="8. Agresores (as) por Provincia" sheetId="5" r:id="rId9"/>
    <sheet name="9. Pres. Víct. por Provincia" sheetId="7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1" l="1"/>
  <c r="F12" i="7"/>
  <c r="E12" i="7"/>
  <c r="J17" i="5"/>
  <c r="I17" i="5"/>
  <c r="D13" i="10"/>
  <c r="C13" i="10"/>
  <c r="D12" i="11"/>
  <c r="C12" i="11"/>
  <c r="D26" i="8"/>
  <c r="C26" i="8"/>
  <c r="D20" i="9"/>
  <c r="C20" i="9"/>
  <c r="F23" i="13"/>
  <c r="E23" i="13"/>
  <c r="P5" i="1"/>
  <c r="E3" i="1"/>
  <c r="F3" i="1" s="1"/>
  <c r="G3" i="1" s="1"/>
  <c r="H3" i="1" s="1"/>
  <c r="I3" i="1" s="1"/>
</calcChain>
</file>

<file path=xl/sharedStrings.xml><?xml version="1.0" encoding="utf-8"?>
<sst xmlns="http://schemas.openxmlformats.org/spreadsheetml/2006/main" count="106" uniqueCount="49">
  <si>
    <t>Limón</t>
  </si>
  <si>
    <t>Puntarenas</t>
  </si>
  <si>
    <t>Guanacaste</t>
  </si>
  <si>
    <t>Heredia</t>
  </si>
  <si>
    <t>Cartago</t>
  </si>
  <si>
    <t>Alajuela</t>
  </si>
  <si>
    <t>San José</t>
  </si>
  <si>
    <t>Circulante al finalizar</t>
  </si>
  <si>
    <t>Circulante al iniciar</t>
  </si>
  <si>
    <t>Interviniente</t>
  </si>
  <si>
    <t>Provincia</t>
  </si>
  <si>
    <t>Hombre</t>
  </si>
  <si>
    <t>Mujer</t>
  </si>
  <si>
    <t>Presunto agresor o presunta agresora</t>
  </si>
  <si>
    <t>Descripción de tipo interviniente</t>
  </si>
  <si>
    <t>Presunto Agresor</t>
  </si>
  <si>
    <t>Presunta Víctima</t>
  </si>
  <si>
    <t>PRESUNTA VICTIMA</t>
  </si>
  <si>
    <t xml:space="preserve">Rango de Edad </t>
  </si>
  <si>
    <t>De 18 a 26 años</t>
  </si>
  <si>
    <t>De 27 a 35 años</t>
  </si>
  <si>
    <t>De 36 a 44 años</t>
  </si>
  <si>
    <t>De 45 a 53 años</t>
  </si>
  <si>
    <t>De 54 a 62 años</t>
  </si>
  <si>
    <t>Dato desconocido</t>
  </si>
  <si>
    <t>Estado Civil</t>
  </si>
  <si>
    <t>Soltero(a)</t>
  </si>
  <si>
    <t>Casado(a)</t>
  </si>
  <si>
    <t>Unión de hecho</t>
  </si>
  <si>
    <t>Divorciado(a)</t>
  </si>
  <si>
    <t>Viudo(a)</t>
  </si>
  <si>
    <t>Separado(a)</t>
  </si>
  <si>
    <t>Total por sexo</t>
  </si>
  <si>
    <t>Casos Entrados</t>
  </si>
  <si>
    <t>Casos Terminados</t>
  </si>
  <si>
    <t>Circulante al Finalizar</t>
  </si>
  <si>
    <t>Total</t>
  </si>
  <si>
    <t>Comparación</t>
  </si>
  <si>
    <t>Presunto (a) Agresor(a)</t>
  </si>
  <si>
    <t>De 0 a 8 años</t>
  </si>
  <si>
    <t>De 9 a 17 años</t>
  </si>
  <si>
    <t>De 63 a 71 años</t>
  </si>
  <si>
    <t>De 72 a 80 años</t>
  </si>
  <si>
    <t>De 81 a 89 años</t>
  </si>
  <si>
    <t>De 90 a más años</t>
  </si>
  <si>
    <t>Presunto agresor</t>
  </si>
  <si>
    <t>Presunta agresora</t>
  </si>
  <si>
    <t>Cantidad de personas presuntas agresoras por sexo según rango de edad para la materia de Violencia Doméstica.                                                                                                                                                                                   Periodo 2021.</t>
  </si>
  <si>
    <t>Cantidad de personas presuntas víctimas por sexo según rango de edad para la materia de Violencia Doméstica.                                                                                                                                                                                   Periodo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</si>
</sst>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4"/>
      <color rgb="FF000000"/>
      <name val="Arial"/>
      <family val="2"/>
    </font>
    <font>
      <sz val="18"/>
      <color theme="1"/>
      <name val="Arial"/>
      <family val="2"/>
    </font>
    <font>
      <b/>
      <sz val="18"/>
      <color rgb="FF000000"/>
      <name val="Arial"/>
      <family val="2"/>
    </font>
    <font>
      <b/>
      <sz val="8"/>
      <color rgb="FFFF0000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8"/>
      <color theme="1"/>
      <name val="Segoe UI Semilight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/>
    <xf numFmtId="3" fontId="0" fillId="2" borderId="0" xfId="0" applyNumberForma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2" borderId="0" xfId="0" applyFont="1" applyFill="1"/>
    <xf numFmtId="0" fontId="5" fillId="2" borderId="3" xfId="0" applyFont="1" applyFill="1" applyBorder="1"/>
    <xf numFmtId="0" fontId="6" fillId="2" borderId="0" xfId="0" applyFont="1" applyFill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165" fontId="0" fillId="2" borderId="0" xfId="0" applyNumberFormat="1" applyFill="1"/>
    <xf numFmtId="0" fontId="5" fillId="6" borderId="1" xfId="0" applyFont="1" applyFill="1" applyBorder="1" applyAlignment="1">
      <alignment horizontal="center" vertical="center"/>
    </xf>
    <xf numFmtId="0" fontId="9" fillId="2" borderId="0" xfId="0" applyFont="1" applyFill="1" applyAlignment="1"/>
    <xf numFmtId="0" fontId="0" fillId="2" borderId="0" xfId="0" applyFill="1" applyAlignment="1">
      <alignment vertical="center"/>
    </xf>
    <xf numFmtId="3" fontId="0" fillId="2" borderId="0" xfId="0" applyNumberFormat="1" applyFill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0" fillId="2" borderId="0" xfId="0" applyFill="1" applyAlignment="1"/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3" fontId="5" fillId="6" borderId="1" xfId="1" applyNumberFormat="1" applyFont="1" applyFill="1" applyBorder="1" applyAlignment="1">
      <alignment horizontal="center" vertical="center"/>
    </xf>
    <xf numFmtId="37" fontId="0" fillId="2" borderId="0" xfId="1" applyNumberFormat="1" applyFont="1" applyFill="1" applyAlignment="1">
      <alignment horizontal="center" vertical="center"/>
    </xf>
    <xf numFmtId="37" fontId="5" fillId="6" borderId="1" xfId="1" applyNumberFormat="1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/>
    </xf>
    <xf numFmtId="3" fontId="0" fillId="2" borderId="0" xfId="1" applyNumberFormat="1" applyFont="1" applyFill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0" fontId="0" fillId="2" borderId="0" xfId="0" applyFill="1" applyBorder="1"/>
    <xf numFmtId="0" fontId="8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37" fontId="15" fillId="0" borderId="0" xfId="3" applyNumberFormat="1" applyFont="1" applyFill="1" applyBorder="1" applyAlignment="1">
      <alignment horizontal="center" vertical="center"/>
    </xf>
    <xf numFmtId="37" fontId="15" fillId="0" borderId="12" xfId="3" applyNumberFormat="1" applyFont="1" applyFill="1" applyBorder="1" applyAlignment="1">
      <alignment horizontal="center" vertical="center"/>
    </xf>
    <xf numFmtId="37" fontId="14" fillId="0" borderId="10" xfId="3" applyNumberFormat="1" applyFont="1" applyFill="1" applyBorder="1" applyAlignment="1">
      <alignment horizontal="center" vertical="center"/>
    </xf>
    <xf numFmtId="37" fontId="14" fillId="0" borderId="12" xfId="3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13" fillId="0" borderId="0" xfId="0" applyNumberFormat="1" applyFont="1" applyFill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7" fontId="17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50421CCB-45FD-40C6-A130-B1419DAC49C6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E9611C"/>
      <color rgb="FF2221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Movimiento de trabajo registrado en los juzgados de Violencia Doméstica.</a:t>
            </a:r>
          </a:p>
          <a:p>
            <a:pPr>
              <a:defRPr b="1"/>
            </a:pPr>
            <a:r>
              <a:rPr lang="es-ES" b="1"/>
              <a:t>Periodo 2017-2021.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1.455026839625722E-2"/>
          <c:y val="0.11824150490737614"/>
          <c:w val="0.94162698684308654"/>
          <c:h val="0.710862880748220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 Movimiento trabajo '!$C$4</c:f>
              <c:strCache>
                <c:ptCount val="1"/>
                <c:pt idx="0">
                  <c:v>Circulante al iniciar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222128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'1. Movimiento trabajo '!$D$3:$O$3</c15:sqref>
                  </c15:fullRef>
                </c:ext>
              </c:extLst>
              <c:f>'1. Movimiento trabajo '!$K$3:$O$3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Movimiento trabajo '!$D$4:$O$4</c15:sqref>
                  </c15:fullRef>
                </c:ext>
              </c:extLst>
              <c:f>'1. Movimiento trabajo '!$K$4:$O$4</c:f>
              <c:numCache>
                <c:formatCode>#,##0</c:formatCode>
                <c:ptCount val="5"/>
                <c:pt idx="0">
                  <c:v>42548</c:v>
                </c:pt>
                <c:pt idx="1">
                  <c:v>42793</c:v>
                </c:pt>
                <c:pt idx="2">
                  <c:v>45527</c:v>
                </c:pt>
                <c:pt idx="3">
                  <c:v>45959</c:v>
                </c:pt>
                <c:pt idx="4">
                  <c:v>44590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2-48FE-9037-FFD0269FCFD8}"/>
            </c:ext>
          </c:extLst>
        </c:ser>
        <c:ser>
          <c:idx val="3"/>
          <c:order val="3"/>
          <c:tx>
            <c:strRef>
              <c:f>'1. Movimiento trabajo '!$C$7</c:f>
              <c:strCache>
                <c:ptCount val="1"/>
                <c:pt idx="0">
                  <c:v>Circulante al Finalizar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222128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'1. Movimiento trabajo '!$D$3:$O$3</c15:sqref>
                  </c15:fullRef>
                </c:ext>
              </c:extLst>
              <c:f>'1. Movimiento trabajo '!$K$3:$O$3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Movimiento trabajo '!$D$7:$O$7</c15:sqref>
                  </c15:fullRef>
                </c:ext>
              </c:extLst>
              <c:f>'1. Movimiento trabajo '!$K$7:$O$7</c:f>
              <c:numCache>
                <c:formatCode>#,##0</c:formatCode>
                <c:ptCount val="5"/>
                <c:pt idx="0">
                  <c:v>42793</c:v>
                </c:pt>
                <c:pt idx="1">
                  <c:v>45527</c:v>
                </c:pt>
                <c:pt idx="2">
                  <c:v>45962</c:v>
                </c:pt>
                <c:pt idx="3">
                  <c:v>44573</c:v>
                </c:pt>
                <c:pt idx="4">
                  <c:v>42652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2-48FE-9037-FFD0269FC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36352"/>
        <c:axId val="103237888"/>
      </c:barChart>
      <c:lineChart>
        <c:grouping val="standard"/>
        <c:varyColors val="0"/>
        <c:ser>
          <c:idx val="1"/>
          <c:order val="1"/>
          <c:tx>
            <c:strRef>
              <c:f>'1. Movimiento trabajo '!$C$5</c:f>
              <c:strCache>
                <c:ptCount val="1"/>
                <c:pt idx="0">
                  <c:v>Casos Entrados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'1. Movimiento trabajo '!$K$3:$O$3</c15:sqref>
                  </c15:fullRef>
                </c:ext>
              </c:extLst>
              <c:f/>
              <c:numCache>
                <c:formatCode>General</c:formatCode>
                <c:ptCount val="0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Movimiento trabajo '!$D$5:$O$5</c15:sqref>
                  </c15:fullRef>
                </c:ext>
              </c:extLst>
              <c:f>'1. Movimiento trabajo '!$K$5:$O$5</c:f>
              <c:numCache>
                <c:formatCode>#,##0</c:formatCode>
                <c:ptCount val="5"/>
                <c:pt idx="0">
                  <c:v>46675</c:v>
                </c:pt>
                <c:pt idx="1">
                  <c:v>49079</c:v>
                </c:pt>
                <c:pt idx="2">
                  <c:v>51793</c:v>
                </c:pt>
                <c:pt idx="3">
                  <c:v>48786</c:v>
                </c:pt>
                <c:pt idx="4">
                  <c:v>51137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812-48FE-9037-FFD0269FCFD8}"/>
            </c:ext>
          </c:extLst>
        </c:ser>
        <c:ser>
          <c:idx val="2"/>
          <c:order val="2"/>
          <c:tx>
            <c:strRef>
              <c:f>'1. Movimiento trabajo '!$C$6</c:f>
              <c:strCache>
                <c:ptCount val="1"/>
                <c:pt idx="0">
                  <c:v>Casos Terminados</c:v>
                </c:pt>
              </c:strCache>
            </c:strRef>
          </c:tx>
          <c:spPr>
            <a:ln w="28575" cap="rnd">
              <a:solidFill>
                <a:srgbClr val="222128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'1. Movimiento trabajo '!$K$3:$O$3</c15:sqref>
                  </c15:fullRef>
                </c:ext>
              </c:extLst>
              <c:f/>
              <c:numCache>
                <c:formatCode>General</c:formatCode>
                <c:ptCount val="0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Movimiento trabajo '!$D$6:$O$6</c15:sqref>
                  </c15:fullRef>
                </c:ext>
              </c:extLst>
              <c:f>'1. Movimiento trabajo '!$K$6:$O$6</c:f>
              <c:numCache>
                <c:formatCode>#,##0</c:formatCode>
                <c:ptCount val="5"/>
                <c:pt idx="0">
                  <c:v>56330</c:v>
                </c:pt>
                <c:pt idx="1">
                  <c:v>56412</c:v>
                </c:pt>
                <c:pt idx="2">
                  <c:v>60859</c:v>
                </c:pt>
                <c:pt idx="3">
                  <c:v>59658</c:v>
                </c:pt>
                <c:pt idx="4">
                  <c:v>64536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812-48FE-9037-FFD0269FC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36352"/>
        <c:axId val="103237888"/>
      </c:lineChart>
      <c:catAx>
        <c:axId val="10323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3237888"/>
        <c:crosses val="autoZero"/>
        <c:auto val="1"/>
        <c:lblAlgn val="ctr"/>
        <c:lblOffset val="100"/>
        <c:noMultiLvlLbl val="0"/>
      </c:catAx>
      <c:valAx>
        <c:axId val="10323788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323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213594133497245"/>
          <c:y val="0.88753570138778659"/>
          <c:w val="0.43768412484604613"/>
          <c:h val="3.8052006575127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Cantidad de medidas de protección según sexo del presunto agresor o presunta agresora por provincia.</a:t>
            </a:r>
          </a:p>
          <a:p>
            <a:pPr>
              <a:defRPr/>
            </a:pPr>
            <a:r>
              <a:rPr lang="es-ES"/>
              <a:t>Periodo 2021. </a:t>
            </a:r>
          </a:p>
        </c:rich>
      </c:tx>
      <c:layout>
        <c:manualLayout>
          <c:xMode val="edge"/>
          <c:yMode val="edge"/>
          <c:x val="0.20494096298225875"/>
          <c:y val="0.155770220526665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1.025640950341138E-2"/>
          <c:y val="0.2002945220067299"/>
          <c:w val="0.97948718099317722"/>
          <c:h val="0.538001644987096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 Agresores (as) por Provincia'!$I$8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22212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'8. Agresores (as) por Provincia'!$G$9:$H$15</c:f>
              <c:multiLvlStrCache>
                <c:ptCount val="7"/>
                <c:lvl>
                  <c:pt idx="0">
                    <c:v>San José</c:v>
                  </c:pt>
                  <c:pt idx="1">
                    <c:v>Alajuela</c:v>
                  </c:pt>
                  <c:pt idx="2">
                    <c:v>Puntarenas</c:v>
                  </c:pt>
                  <c:pt idx="3">
                    <c:v>Guanacaste</c:v>
                  </c:pt>
                  <c:pt idx="4">
                    <c:v>Limón</c:v>
                  </c:pt>
                  <c:pt idx="5">
                    <c:v>Heredia</c:v>
                  </c:pt>
                  <c:pt idx="6">
                    <c:v>Cartago</c:v>
                  </c:pt>
                </c:lvl>
                <c:lvl>
                  <c:pt idx="0">
                    <c:v>Presunto agresor o presunta agresora</c:v>
                  </c:pt>
                </c:lvl>
              </c:multiLvlStrCache>
            </c:multiLvlStrRef>
          </c:cat>
          <c:val>
            <c:numRef>
              <c:f>'8. Agresores (as) por Provincia'!$I$9:$I$15</c:f>
              <c:numCache>
                <c:formatCode>#,##0</c:formatCode>
                <c:ptCount val="7"/>
                <c:pt idx="0">
                  <c:v>9774</c:v>
                </c:pt>
                <c:pt idx="1">
                  <c:v>7264</c:v>
                </c:pt>
                <c:pt idx="2">
                  <c:v>6108</c:v>
                </c:pt>
                <c:pt idx="3">
                  <c:v>4412</c:v>
                </c:pt>
                <c:pt idx="4">
                  <c:v>3879</c:v>
                </c:pt>
                <c:pt idx="5">
                  <c:v>3082</c:v>
                </c:pt>
                <c:pt idx="6">
                  <c:v>3238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E-404E-A21C-99E35528DE8B}"/>
            </c:ext>
          </c:extLst>
        </c:ser>
        <c:ser>
          <c:idx val="1"/>
          <c:order val="1"/>
          <c:tx>
            <c:strRef>
              <c:f>'8. Agresores (as) por Provincia'!$J$8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9611C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'8. Agresores (as) por Provincia'!$G$9:$H$15</c:f>
              <c:multiLvlStrCache>
                <c:ptCount val="7"/>
                <c:lvl>
                  <c:pt idx="0">
                    <c:v>San José</c:v>
                  </c:pt>
                  <c:pt idx="1">
                    <c:v>Alajuela</c:v>
                  </c:pt>
                  <c:pt idx="2">
                    <c:v>Puntarenas</c:v>
                  </c:pt>
                  <c:pt idx="3">
                    <c:v>Guanacaste</c:v>
                  </c:pt>
                  <c:pt idx="4">
                    <c:v>Limón</c:v>
                  </c:pt>
                  <c:pt idx="5">
                    <c:v>Heredia</c:v>
                  </c:pt>
                  <c:pt idx="6">
                    <c:v>Cartago</c:v>
                  </c:pt>
                </c:lvl>
                <c:lvl>
                  <c:pt idx="0">
                    <c:v>Presunto agresor o presunta agresora</c:v>
                  </c:pt>
                </c:lvl>
              </c:multiLvlStrCache>
            </c:multiLvlStrRef>
          </c:cat>
          <c:val>
            <c:numRef>
              <c:f>'8. Agresores (as) por Provincia'!$J$9:$J$15</c:f>
              <c:numCache>
                <c:formatCode>#,##0</c:formatCode>
                <c:ptCount val="7"/>
                <c:pt idx="0">
                  <c:v>3529</c:v>
                </c:pt>
                <c:pt idx="1">
                  <c:v>1878</c:v>
                </c:pt>
                <c:pt idx="2">
                  <c:v>1287</c:v>
                </c:pt>
                <c:pt idx="3">
                  <c:v>1060</c:v>
                </c:pt>
                <c:pt idx="4">
                  <c:v>753</c:v>
                </c:pt>
                <c:pt idx="5">
                  <c:v>796</c:v>
                </c:pt>
                <c:pt idx="6">
                  <c:v>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2E-404E-A21C-99E35528DE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928640"/>
        <c:axId val="110930176"/>
      </c:barChart>
      <c:catAx>
        <c:axId val="110928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10930176"/>
        <c:crosses val="autoZero"/>
        <c:auto val="1"/>
        <c:lblAlgn val="ctr"/>
        <c:lblOffset val="100"/>
        <c:noMultiLvlLbl val="0"/>
      </c:catAx>
      <c:valAx>
        <c:axId val="1109301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092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770520904803907"/>
          <c:y val="0.84864770925911492"/>
          <c:w val="0.18233798968194553"/>
          <c:h val="4.5928056887922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s-ES" b="1"/>
              <a:t>Cantidad de medidas de protección según sexo de la víctima por provincia.</a:t>
            </a:r>
            <a:endParaRPr lang="ru-RU" b="1"/>
          </a:p>
          <a:p>
            <a:pPr>
              <a:defRPr b="1"/>
            </a:pPr>
            <a:r>
              <a:rPr lang="es-ES" b="1"/>
              <a:t>Periodo 2021.</a:t>
            </a:r>
            <a:endParaRPr lang="ru-RU" b="1"/>
          </a:p>
        </c:rich>
      </c:tx>
      <c:layout>
        <c:manualLayout>
          <c:xMode val="edge"/>
          <c:yMode val="edge"/>
          <c:x val="0.29625083298980703"/>
          <c:y val="0.183989709785085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1.113638764856531E-2"/>
          <c:y val="0.15712347328425105"/>
          <c:w val="0.97772715945711663"/>
          <c:h val="0.658786612403318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'9. Pres. Víct. por Provincia'!$E$2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22212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'9. Pres. Víct. por Provincia'!$C$3:$D$9</c:f>
              <c:multiLvlStrCache>
                <c:ptCount val="7"/>
                <c:lvl>
                  <c:pt idx="0">
                    <c:v>San José</c:v>
                  </c:pt>
                  <c:pt idx="1">
                    <c:v>Alajuela</c:v>
                  </c:pt>
                  <c:pt idx="2">
                    <c:v>Puntarenas</c:v>
                  </c:pt>
                  <c:pt idx="3">
                    <c:v>Guanacaste</c:v>
                  </c:pt>
                  <c:pt idx="4">
                    <c:v>Limón</c:v>
                  </c:pt>
                  <c:pt idx="5">
                    <c:v>Cartago</c:v>
                  </c:pt>
                  <c:pt idx="6">
                    <c:v>Heredia</c:v>
                  </c:pt>
                </c:lvl>
                <c:lvl>
                  <c:pt idx="0">
                    <c:v>PRESUNTA VICTIMA</c:v>
                  </c:pt>
                </c:lvl>
              </c:multiLvlStrCache>
            </c:multiLvlStrRef>
          </c:cat>
          <c:val>
            <c:numRef>
              <c:f>'9. Pres. Víct. por Provincia'!$E$3:$E$9</c:f>
              <c:numCache>
                <c:formatCode>#,##0</c:formatCode>
                <c:ptCount val="7"/>
                <c:pt idx="0">
                  <c:v>3109</c:v>
                </c:pt>
                <c:pt idx="1">
                  <c:v>1762</c:v>
                </c:pt>
                <c:pt idx="2">
                  <c:v>1453</c:v>
                </c:pt>
                <c:pt idx="3">
                  <c:v>1118</c:v>
                </c:pt>
                <c:pt idx="4">
                  <c:v>836</c:v>
                </c:pt>
                <c:pt idx="5">
                  <c:v>664</c:v>
                </c:pt>
                <c:pt idx="6">
                  <c:v>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B-41EA-9676-037F330E43C7}"/>
            </c:ext>
          </c:extLst>
        </c:ser>
        <c:ser>
          <c:idx val="1"/>
          <c:order val="1"/>
          <c:tx>
            <c:strRef>
              <c:f>'9. Pres. Víct. por Provincia'!$F$2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E9611C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'9. Pres. Víct. por Provincia'!$C$3:$D$9</c:f>
              <c:multiLvlStrCache>
                <c:ptCount val="7"/>
                <c:lvl>
                  <c:pt idx="0">
                    <c:v>San José</c:v>
                  </c:pt>
                  <c:pt idx="1">
                    <c:v>Alajuela</c:v>
                  </c:pt>
                  <c:pt idx="2">
                    <c:v>Puntarenas</c:v>
                  </c:pt>
                  <c:pt idx="3">
                    <c:v>Guanacaste</c:v>
                  </c:pt>
                  <c:pt idx="4">
                    <c:v>Limón</c:v>
                  </c:pt>
                  <c:pt idx="5">
                    <c:v>Cartago</c:v>
                  </c:pt>
                  <c:pt idx="6">
                    <c:v>Heredia</c:v>
                  </c:pt>
                </c:lvl>
                <c:lvl>
                  <c:pt idx="0">
                    <c:v>PRESUNTA VICTIMA</c:v>
                  </c:pt>
                </c:lvl>
              </c:multiLvlStrCache>
            </c:multiLvlStrRef>
          </c:cat>
          <c:val>
            <c:numRef>
              <c:f>'9. Pres. Víct. por Provincia'!$F$3:$F$9</c:f>
              <c:numCache>
                <c:formatCode>#,##0</c:formatCode>
                <c:ptCount val="7"/>
                <c:pt idx="0">
                  <c:v>10474</c:v>
                </c:pt>
                <c:pt idx="1">
                  <c:v>7464</c:v>
                </c:pt>
                <c:pt idx="2">
                  <c:v>6009</c:v>
                </c:pt>
                <c:pt idx="3">
                  <c:v>4422</c:v>
                </c:pt>
                <c:pt idx="4">
                  <c:v>3870</c:v>
                </c:pt>
                <c:pt idx="5">
                  <c:v>3310</c:v>
                </c:pt>
                <c:pt idx="6">
                  <c:v>3202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B-41EA-9676-037F330E43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4219776"/>
        <c:axId val="124221312"/>
      </c:barChart>
      <c:catAx>
        <c:axId val="124219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124221312"/>
        <c:crosses val="autoZero"/>
        <c:auto val="1"/>
        <c:lblAlgn val="ctr"/>
        <c:lblOffset val="100"/>
        <c:noMultiLvlLbl val="0"/>
      </c:catAx>
      <c:valAx>
        <c:axId val="1242213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2421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153314082086294"/>
          <c:y val="0.90306115132149489"/>
          <c:w val="0.1551631333139725"/>
          <c:h val="4.29608573296569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s-ES" b="1"/>
              <a:t>Circulante al iniciar y al finalizar el año 2021 </a:t>
            </a:r>
          </a:p>
          <a:p>
            <a:pPr>
              <a:defRPr/>
            </a:pPr>
            <a:r>
              <a:rPr lang="es-ES" b="1"/>
              <a:t>en los juzgados de violencia doméstica, según provincia.</a:t>
            </a:r>
          </a:p>
          <a:p>
            <a:pPr>
              <a:defRPr/>
            </a:pPr>
            <a:endParaRPr lang="es-ES"/>
          </a:p>
        </c:rich>
      </c:tx>
      <c:layout>
        <c:manualLayout>
          <c:xMode val="edge"/>
          <c:yMode val="edge"/>
          <c:x val="0.28244359961584969"/>
          <c:y val="1.07722311390001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4.8556426367964187E-2"/>
          <c:y val="0.1643655205105421"/>
          <c:w val="0.9513797416163996"/>
          <c:h val="0.660252749818173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 Circulantes por provinicia'!$E$15</c:f>
              <c:strCache>
                <c:ptCount val="1"/>
                <c:pt idx="0">
                  <c:v>Circulante al iniciar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Circulantes por provinicia'!$D$16:$D$22</c:f>
              <c:strCache>
                <c:ptCount val="7"/>
                <c:pt idx="0">
                  <c:v>San José</c:v>
                </c:pt>
                <c:pt idx="1">
                  <c:v>Alajuela</c:v>
                </c:pt>
                <c:pt idx="2">
                  <c:v>Cartago</c:v>
                </c:pt>
                <c:pt idx="3">
                  <c:v>Heredia</c:v>
                </c:pt>
                <c:pt idx="4">
                  <c:v>Guanacaste</c:v>
                </c:pt>
                <c:pt idx="5">
                  <c:v>Puntarenas</c:v>
                </c:pt>
                <c:pt idx="6">
                  <c:v>Limón</c:v>
                </c:pt>
              </c:strCache>
            </c:strRef>
          </c:cat>
          <c:val>
            <c:numRef>
              <c:f>'2. Circulantes por provinicia'!$E$16:$E$22</c:f>
              <c:numCache>
                <c:formatCode>#,##0</c:formatCode>
                <c:ptCount val="7"/>
                <c:pt idx="0">
                  <c:v>15912</c:v>
                </c:pt>
                <c:pt idx="1">
                  <c:v>8156</c:v>
                </c:pt>
                <c:pt idx="2">
                  <c:v>3849</c:v>
                </c:pt>
                <c:pt idx="3">
                  <c:v>2924</c:v>
                </c:pt>
                <c:pt idx="4">
                  <c:v>4643</c:v>
                </c:pt>
                <c:pt idx="5">
                  <c:v>5254</c:v>
                </c:pt>
                <c:pt idx="6">
                  <c:v>3852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B-412E-9B71-C7F359D117AB}"/>
            </c:ext>
          </c:extLst>
        </c:ser>
        <c:ser>
          <c:idx val="1"/>
          <c:order val="1"/>
          <c:tx>
            <c:strRef>
              <c:f>'2. Circulantes por provinicia'!$F$15</c:f>
              <c:strCache>
                <c:ptCount val="1"/>
                <c:pt idx="0">
                  <c:v>Circulante al finalizar</c:v>
                </c:pt>
              </c:strCache>
            </c:strRef>
          </c:tx>
          <c:spPr>
            <a:solidFill>
              <a:srgbClr val="22212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Circulantes por provinicia'!$D$16:$D$22</c:f>
              <c:strCache>
                <c:ptCount val="7"/>
                <c:pt idx="0">
                  <c:v>San José</c:v>
                </c:pt>
                <c:pt idx="1">
                  <c:v>Alajuela</c:v>
                </c:pt>
                <c:pt idx="2">
                  <c:v>Cartago</c:v>
                </c:pt>
                <c:pt idx="3">
                  <c:v>Heredia</c:v>
                </c:pt>
                <c:pt idx="4">
                  <c:v>Guanacaste</c:v>
                </c:pt>
                <c:pt idx="5">
                  <c:v>Puntarenas</c:v>
                </c:pt>
                <c:pt idx="6">
                  <c:v>Limón</c:v>
                </c:pt>
              </c:strCache>
            </c:strRef>
          </c:cat>
          <c:val>
            <c:numRef>
              <c:f>'2. Circulantes por provinicia'!$F$16:$F$22</c:f>
              <c:numCache>
                <c:formatCode>#,##0</c:formatCode>
                <c:ptCount val="7"/>
                <c:pt idx="0">
                  <c:v>14604</c:v>
                </c:pt>
                <c:pt idx="1">
                  <c:v>7833</c:v>
                </c:pt>
                <c:pt idx="2">
                  <c:v>3819</c:v>
                </c:pt>
                <c:pt idx="3">
                  <c:v>2643</c:v>
                </c:pt>
                <c:pt idx="4">
                  <c:v>4675</c:v>
                </c:pt>
                <c:pt idx="5">
                  <c:v>5163</c:v>
                </c:pt>
                <c:pt idx="6">
                  <c:v>3915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B-412E-9B71-C7F359D11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264640"/>
        <c:axId val="103266176"/>
      </c:barChart>
      <c:catAx>
        <c:axId val="1032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103266176"/>
        <c:crosses val="autoZero"/>
        <c:auto val="1"/>
        <c:lblAlgn val="ctr"/>
        <c:lblOffset val="100"/>
        <c:noMultiLvlLbl val="0"/>
      </c:catAx>
      <c:valAx>
        <c:axId val="1032661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326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82358745838626"/>
          <c:y val="0.86831627850402504"/>
          <c:w val="0.22299135134980777"/>
          <c:h val="4.36302623092987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60696312460209"/>
          <c:y val="0.14482937946809279"/>
          <c:w val="0.84890576616103086"/>
          <c:h val="0.70655103322200496"/>
        </c:manualLayout>
      </c:layout>
      <c:doughnutChart>
        <c:varyColors val="1"/>
        <c:ser>
          <c:idx val="0"/>
          <c:order val="0"/>
          <c:tx>
            <c:strRef>
              <c:f>'3. Med. Prot. por interviniente'!$C$5</c:f>
              <c:strCache>
                <c:ptCount val="1"/>
                <c:pt idx="0">
                  <c:v>Presunto Agresor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713-4FB9-AF6E-E4F6FBBBBCAA}"/>
              </c:ext>
            </c:extLst>
          </c:dPt>
          <c:dPt>
            <c:idx val="1"/>
            <c:bubble3D val="0"/>
            <c:spPr>
              <a:solidFill>
                <a:srgbClr val="E9611C"/>
              </a:solidFill>
            </c:spPr>
            <c:extLst>
              <c:ext xmlns:c16="http://schemas.microsoft.com/office/drawing/2014/chart" uri="{C3380CC4-5D6E-409C-BE32-E72D297353CC}">
                <c16:uniqueId val="{00000001-0713-4FB9-AF6E-E4F6FBBBBCAA}"/>
              </c:ext>
            </c:extLst>
          </c:dPt>
          <c:dLbls>
            <c:dLbl>
              <c:idx val="0"/>
              <c:layout>
                <c:manualLayout>
                  <c:x val="0.1125540869768354"/>
                  <c:y val="5.98697119709475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13-4FB9-AF6E-E4F6FBBBBCAA}"/>
                </c:ext>
              </c:extLst>
            </c:dLbl>
            <c:dLbl>
              <c:idx val="1"/>
              <c:layout>
                <c:manualLayout>
                  <c:x val="-8.9466069135433271E-2"/>
                  <c:y val="-7.21958291414367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831164551893614"/>
                      <c:h val="0.18529689720156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713-4FB9-AF6E-E4F6FBBBBC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'3. Med. Prot. por interviniente'!$D$4:$E$4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'3. Med. Prot. por interviniente'!$D$5:$E$5</c:f>
              <c:numCache>
                <c:formatCode>#,##0</c:formatCode>
                <c:ptCount val="2"/>
                <c:pt idx="0">
                  <c:v>37757</c:v>
                </c:pt>
                <c:pt idx="1">
                  <c:v>9882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3-4FB9-AF6E-E4F6FBBBBC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80"/>
      </c:doughnutChart>
    </c:plotArea>
    <c:plotVisOnly val="1"/>
    <c:dispBlanksAs val="zero"/>
    <c:showDLblsOverMax val="0"/>
  </c:chart>
  <c:spPr>
    <a:noFill/>
    <a:ln>
      <a:noFill/>
    </a:ln>
    <a:effectLst>
      <a:outerShdw blurRad="50800" dist="50800" dir="5400000" algn="ctr" rotWithShape="0">
        <a:schemeClr val="bg1"/>
      </a:outerShdw>
    </a:effectLst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60696312460209"/>
          <c:y val="0.14482937946809279"/>
          <c:w val="0.84890576616103086"/>
          <c:h val="0.70655103322200496"/>
        </c:manualLayout>
      </c:layout>
      <c:doughnutChart>
        <c:varyColors val="1"/>
        <c:ser>
          <c:idx val="0"/>
          <c:order val="0"/>
          <c:tx>
            <c:strRef>
              <c:f>'3. Med. Prot. por interviniente'!$C$6</c:f>
              <c:strCache>
                <c:ptCount val="1"/>
                <c:pt idx="0">
                  <c:v>Presunta Víctima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17D-4D55-86CE-36B7F62AB0B9}"/>
              </c:ext>
            </c:extLst>
          </c:dPt>
          <c:dPt>
            <c:idx val="1"/>
            <c:bubble3D val="0"/>
            <c:spPr>
              <a:solidFill>
                <a:srgbClr val="E9611C"/>
              </a:solidFill>
            </c:spPr>
            <c:extLst>
              <c:ext xmlns:c16="http://schemas.microsoft.com/office/drawing/2014/chart" uri="{C3380CC4-5D6E-409C-BE32-E72D297353CC}">
                <c16:uniqueId val="{00000003-F17D-4D55-86CE-36B7F62AB0B9}"/>
              </c:ext>
            </c:extLst>
          </c:dPt>
          <c:dLbls>
            <c:dLbl>
              <c:idx val="0"/>
              <c:layout>
                <c:manualLayout>
                  <c:x val="9.5238073595783804E-2"/>
                  <c:y val="-7.39567030229351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7D-4D55-86CE-36B7F62AB0B9}"/>
                </c:ext>
              </c:extLst>
            </c:dLbl>
            <c:dLbl>
              <c:idx val="1"/>
              <c:layout>
                <c:manualLayout>
                  <c:x val="-0.13275610258806228"/>
                  <c:y val="2.81739821039753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7D-4D55-86CE-36B7F62AB0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Segoe UI Semilight" panose="020B0402040204020203" pitchFamily="34" charset="0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Med. Prot. por interviniente'!$D$4:$E$4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'3. Med. Prot. por interviniente'!$D$6:$E$6</c:f>
              <c:numCache>
                <c:formatCode>#,##0</c:formatCode>
                <c:ptCount val="2"/>
                <c:pt idx="0">
                  <c:v>9726</c:v>
                </c:pt>
                <c:pt idx="1">
                  <c:v>38751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7D-4D55-86CE-36B7F62AB0B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80"/>
      </c:doughnutChart>
    </c:plotArea>
    <c:plotVisOnly val="1"/>
    <c:dispBlanksAs val="zero"/>
    <c:showDLblsOverMax val="0"/>
  </c:chart>
  <c:spPr>
    <a:noFill/>
    <a:ln>
      <a:noFill/>
    </a:ln>
    <a:effectLst>
      <a:outerShdw blurRad="50800" dist="50800" dir="5400000" algn="ctr" rotWithShape="0">
        <a:schemeClr val="bg1"/>
      </a:outerShdw>
    </a:effectLst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 Pres. agr. por sexo y edad'!$C$5</c:f>
              <c:strCache>
                <c:ptCount val="1"/>
                <c:pt idx="0">
                  <c:v>Presunto agresor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Pres. agr. por sexo y edad'!$B$6:$B$16</c:f>
              <c:strCache>
                <c:ptCount val="11"/>
                <c:pt idx="0">
                  <c:v>De 0 a 8 años</c:v>
                </c:pt>
                <c:pt idx="1">
                  <c:v>De 9 a 17 años</c:v>
                </c:pt>
                <c:pt idx="2">
                  <c:v>De 18 a 26 años</c:v>
                </c:pt>
                <c:pt idx="3">
                  <c:v>De 27 a 35 años</c:v>
                </c:pt>
                <c:pt idx="4">
                  <c:v>De 36 a 44 años</c:v>
                </c:pt>
                <c:pt idx="5">
                  <c:v>De 45 a 53 años</c:v>
                </c:pt>
                <c:pt idx="6">
                  <c:v>De 54 a 62 años</c:v>
                </c:pt>
                <c:pt idx="7">
                  <c:v>De 63 a 71 años</c:v>
                </c:pt>
                <c:pt idx="8">
                  <c:v>De 72 a 80 años</c:v>
                </c:pt>
                <c:pt idx="9">
                  <c:v>De 81 a 89 años</c:v>
                </c:pt>
                <c:pt idx="10">
                  <c:v>De 90 a más años</c:v>
                </c:pt>
              </c:strCache>
            </c:strRef>
          </c:cat>
          <c:val>
            <c:numRef>
              <c:f>'4. Pres. agr. por sexo y edad'!$C$6:$C$16</c:f>
              <c:numCache>
                <c:formatCode>_(* #\ ##0_);_(* \(#\ ##0\);_(* "-"??_);_(@_)</c:formatCode>
                <c:ptCount val="11"/>
                <c:pt idx="0">
                  <c:v>8</c:v>
                </c:pt>
                <c:pt idx="1">
                  <c:v>566</c:v>
                </c:pt>
                <c:pt idx="2">
                  <c:v>6578</c:v>
                </c:pt>
                <c:pt idx="3">
                  <c:v>10631</c:v>
                </c:pt>
                <c:pt idx="4">
                  <c:v>8482</c:v>
                </c:pt>
                <c:pt idx="5">
                  <c:v>4613</c:v>
                </c:pt>
                <c:pt idx="6">
                  <c:v>2819</c:v>
                </c:pt>
                <c:pt idx="7">
                  <c:v>1339</c:v>
                </c:pt>
                <c:pt idx="8">
                  <c:v>445</c:v>
                </c:pt>
                <c:pt idx="9">
                  <c:v>115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0-4D35-A80A-1ADF2A832366}"/>
            </c:ext>
          </c:extLst>
        </c:ser>
        <c:ser>
          <c:idx val="1"/>
          <c:order val="1"/>
          <c:tx>
            <c:strRef>
              <c:f>'4. Pres. agr. por sexo y edad'!$D$5</c:f>
              <c:strCache>
                <c:ptCount val="1"/>
                <c:pt idx="0">
                  <c:v>Presunta agresora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Pres. agr. por sexo y edad'!$B$6:$B$16</c:f>
              <c:strCache>
                <c:ptCount val="11"/>
                <c:pt idx="0">
                  <c:v>De 0 a 8 años</c:v>
                </c:pt>
                <c:pt idx="1">
                  <c:v>De 9 a 17 años</c:v>
                </c:pt>
                <c:pt idx="2">
                  <c:v>De 18 a 26 años</c:v>
                </c:pt>
                <c:pt idx="3">
                  <c:v>De 27 a 35 años</c:v>
                </c:pt>
                <c:pt idx="4">
                  <c:v>De 36 a 44 años</c:v>
                </c:pt>
                <c:pt idx="5">
                  <c:v>De 45 a 53 años</c:v>
                </c:pt>
                <c:pt idx="6">
                  <c:v>De 54 a 62 años</c:v>
                </c:pt>
                <c:pt idx="7">
                  <c:v>De 63 a 71 años</c:v>
                </c:pt>
                <c:pt idx="8">
                  <c:v>De 72 a 80 años</c:v>
                </c:pt>
                <c:pt idx="9">
                  <c:v>De 81 a 89 años</c:v>
                </c:pt>
                <c:pt idx="10">
                  <c:v>De 90 a más años</c:v>
                </c:pt>
              </c:strCache>
            </c:strRef>
          </c:cat>
          <c:val>
            <c:numRef>
              <c:f>'4. Pres. agr. por sexo y edad'!$D$6:$D$16</c:f>
              <c:numCache>
                <c:formatCode>_(* #\ ##0_);_(* \(#\ ##0\);_(* "-"??_);_(@_)</c:formatCode>
                <c:ptCount val="11"/>
                <c:pt idx="0">
                  <c:v>1</c:v>
                </c:pt>
                <c:pt idx="1">
                  <c:v>167</c:v>
                </c:pt>
                <c:pt idx="2">
                  <c:v>1571</c:v>
                </c:pt>
                <c:pt idx="3">
                  <c:v>2585</c:v>
                </c:pt>
                <c:pt idx="4">
                  <c:v>2159</c:v>
                </c:pt>
                <c:pt idx="5">
                  <c:v>1246</c:v>
                </c:pt>
                <c:pt idx="6">
                  <c:v>899</c:v>
                </c:pt>
                <c:pt idx="7">
                  <c:v>385</c:v>
                </c:pt>
                <c:pt idx="8">
                  <c:v>133</c:v>
                </c:pt>
                <c:pt idx="9">
                  <c:v>30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70-4D35-A80A-1ADF2A832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334875712"/>
        <c:axId val="334857824"/>
      </c:barChart>
      <c:catAx>
        <c:axId val="33487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334857824"/>
        <c:crosses val="autoZero"/>
        <c:auto val="1"/>
        <c:lblAlgn val="ctr"/>
        <c:lblOffset val="100"/>
        <c:noMultiLvlLbl val="0"/>
      </c:catAx>
      <c:valAx>
        <c:axId val="334857824"/>
        <c:scaling>
          <c:orientation val="minMax"/>
        </c:scaling>
        <c:delete val="1"/>
        <c:axPos val="b"/>
        <c:numFmt formatCode="_(* #\ ##0_);_(* \(#\ ##0\);_(* &quot;-&quot;??_);_(@_)" sourceLinked="1"/>
        <c:majorTickMark val="none"/>
        <c:minorTickMark val="none"/>
        <c:tickLblPos val="nextTo"/>
        <c:crossAx val="33487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'5. Pres. víct. por sexo y edad'!$C$5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Pres. agr. por sexo y edad'!$B$6:$B$17</c:f>
              <c:strCache>
                <c:ptCount val="12"/>
                <c:pt idx="0">
                  <c:v>De 0 a 8 años</c:v>
                </c:pt>
                <c:pt idx="1">
                  <c:v>De 9 a 17 años</c:v>
                </c:pt>
                <c:pt idx="2">
                  <c:v>De 18 a 26 años</c:v>
                </c:pt>
                <c:pt idx="3">
                  <c:v>De 27 a 35 años</c:v>
                </c:pt>
                <c:pt idx="4">
                  <c:v>De 36 a 44 años</c:v>
                </c:pt>
                <c:pt idx="5">
                  <c:v>De 45 a 53 años</c:v>
                </c:pt>
                <c:pt idx="6">
                  <c:v>De 54 a 62 años</c:v>
                </c:pt>
                <c:pt idx="7">
                  <c:v>De 63 a 71 años</c:v>
                </c:pt>
                <c:pt idx="8">
                  <c:v>De 72 a 80 años</c:v>
                </c:pt>
                <c:pt idx="9">
                  <c:v>De 81 a 89 años</c:v>
                </c:pt>
                <c:pt idx="10">
                  <c:v>De 90 a más años</c:v>
                </c:pt>
                <c:pt idx="11">
                  <c:v>Dato desconocido</c:v>
                </c:pt>
              </c:strCache>
            </c:strRef>
          </c:cat>
          <c:val>
            <c:numRef>
              <c:f>'5. Pres. víct. por sexo y edad'!$C$6:$C$17</c:f>
              <c:numCache>
                <c:formatCode>#,##0_);\(#,##0\)</c:formatCode>
                <c:ptCount val="12"/>
                <c:pt idx="0">
                  <c:v>196</c:v>
                </c:pt>
                <c:pt idx="1">
                  <c:v>422</c:v>
                </c:pt>
                <c:pt idx="2">
                  <c:v>774</c:v>
                </c:pt>
                <c:pt idx="3">
                  <c:v>1430</c:v>
                </c:pt>
                <c:pt idx="4">
                  <c:v>1324</c:v>
                </c:pt>
                <c:pt idx="5">
                  <c:v>1137</c:v>
                </c:pt>
                <c:pt idx="6">
                  <c:v>991</c:v>
                </c:pt>
                <c:pt idx="7">
                  <c:v>1648</c:v>
                </c:pt>
                <c:pt idx="8">
                  <c:v>1072</c:v>
                </c:pt>
                <c:pt idx="9">
                  <c:v>467</c:v>
                </c:pt>
                <c:pt idx="10">
                  <c:v>120</c:v>
                </c:pt>
                <c:pt idx="11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F-40AC-B3C0-4A41C5B0E916}"/>
            </c:ext>
          </c:extLst>
        </c:ser>
        <c:ser>
          <c:idx val="1"/>
          <c:order val="1"/>
          <c:tx>
            <c:strRef>
              <c:f>'5. Pres. víct. por sexo y edad'!$D$5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Pres. agr. por sexo y edad'!$B$6:$B$17</c:f>
              <c:strCache>
                <c:ptCount val="12"/>
                <c:pt idx="0">
                  <c:v>De 0 a 8 años</c:v>
                </c:pt>
                <c:pt idx="1">
                  <c:v>De 9 a 17 años</c:v>
                </c:pt>
                <c:pt idx="2">
                  <c:v>De 18 a 26 años</c:v>
                </c:pt>
                <c:pt idx="3">
                  <c:v>De 27 a 35 años</c:v>
                </c:pt>
                <c:pt idx="4">
                  <c:v>De 36 a 44 años</c:v>
                </c:pt>
                <c:pt idx="5">
                  <c:v>De 45 a 53 años</c:v>
                </c:pt>
                <c:pt idx="6">
                  <c:v>De 54 a 62 años</c:v>
                </c:pt>
                <c:pt idx="7">
                  <c:v>De 63 a 71 años</c:v>
                </c:pt>
                <c:pt idx="8">
                  <c:v>De 72 a 80 años</c:v>
                </c:pt>
                <c:pt idx="9">
                  <c:v>De 81 a 89 años</c:v>
                </c:pt>
                <c:pt idx="10">
                  <c:v>De 90 a más años</c:v>
                </c:pt>
                <c:pt idx="11">
                  <c:v>Dato desconocido</c:v>
                </c:pt>
              </c:strCache>
            </c:strRef>
          </c:cat>
          <c:val>
            <c:numRef>
              <c:f>'5. Pres. víct. por sexo y edad'!$D$6:$D$17</c:f>
              <c:numCache>
                <c:formatCode>#,##0_);\(#,##0\)</c:formatCode>
                <c:ptCount val="12"/>
                <c:pt idx="0">
                  <c:v>243</c:v>
                </c:pt>
                <c:pt idx="1">
                  <c:v>1082</c:v>
                </c:pt>
                <c:pt idx="2">
                  <c:v>7001</c:v>
                </c:pt>
                <c:pt idx="3">
                  <c:v>9915</c:v>
                </c:pt>
                <c:pt idx="4">
                  <c:v>7992</c:v>
                </c:pt>
                <c:pt idx="5">
                  <c:v>4275</c:v>
                </c:pt>
                <c:pt idx="6">
                  <c:v>2896</c:v>
                </c:pt>
                <c:pt idx="7">
                  <c:v>2505</c:v>
                </c:pt>
                <c:pt idx="8">
                  <c:v>1328</c:v>
                </c:pt>
                <c:pt idx="9">
                  <c:v>612</c:v>
                </c:pt>
                <c:pt idx="10">
                  <c:v>164</c:v>
                </c:pt>
                <c:pt idx="11">
                  <c:v>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DF-40AC-B3C0-4A41C5B0E9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334875712"/>
        <c:axId val="334857824"/>
      </c:barChart>
      <c:catAx>
        <c:axId val="33487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334857824"/>
        <c:crosses val="autoZero"/>
        <c:auto val="1"/>
        <c:lblAlgn val="ctr"/>
        <c:lblOffset val="100"/>
        <c:noMultiLvlLbl val="0"/>
      </c:catAx>
      <c:valAx>
        <c:axId val="334857824"/>
        <c:scaling>
          <c:orientation val="minMax"/>
        </c:scaling>
        <c:delete val="1"/>
        <c:axPos val="b"/>
        <c:numFmt formatCode="#,##0_);\(#,##0\)" sourceLinked="1"/>
        <c:majorTickMark val="none"/>
        <c:minorTickMark val="none"/>
        <c:tickLblPos val="nextTo"/>
        <c:crossAx val="33487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</c:legendEntry>
      <c:layout>
        <c:manualLayout>
          <c:xMode val="edge"/>
          <c:yMode val="edge"/>
          <c:x val="0.44611367142099512"/>
          <c:y val="0.90453656430942353"/>
          <c:w val="0.13857268870500272"/>
          <c:h val="8.0340562344640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s-CR" b="1"/>
              <a:t>Cantidad de personas presuntas agresoras en </a:t>
            </a:r>
          </a:p>
          <a:p>
            <a:pPr>
              <a:defRPr b="1"/>
            </a:pPr>
            <a:r>
              <a:rPr lang="es-CR" b="1"/>
              <a:t>materia de Violencia Doméstica según estado civil y sexo. </a:t>
            </a:r>
          </a:p>
          <a:p>
            <a:pPr>
              <a:defRPr b="1"/>
            </a:pPr>
            <a:r>
              <a:rPr lang="es-CR" b="1"/>
              <a:t>Periodo 2021</a:t>
            </a:r>
          </a:p>
        </c:rich>
      </c:tx>
      <c:layout>
        <c:manualLayout>
          <c:xMode val="edge"/>
          <c:yMode val="edge"/>
          <c:x val="0.28171078706569358"/>
          <c:y val="0.181571815718157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1.3590313812700766E-2"/>
          <c:y val="0.16891178024300052"/>
          <c:w val="0.95161258389414127"/>
          <c:h val="0.68832104188244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 Agres. por sexo y est. civ.'!$C$4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222128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3.8062283737024138E-2"/>
                  <c:y val="-1.11296605453533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rgbClr val="222128"/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4C-4500-ABA7-8F3CD8BC418E}"/>
                </c:ext>
              </c:extLst>
            </c:dLbl>
            <c:dLbl>
              <c:idx val="5"/>
              <c:layout>
                <c:manualLayout>
                  <c:x val="0"/>
                  <c:y val="3.40067006884462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4E-4605-A349-3BFB8C144157}"/>
                </c:ext>
              </c:extLst>
            </c:dLbl>
            <c:dLbl>
              <c:idx val="6"/>
              <c:layout>
                <c:manualLayout>
                  <c:x val="3.5755478662053058E-2"/>
                  <c:y val="-1.61292442785219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rgbClr val="222128"/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4E-4605-A349-3BFB8C1441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 Agres. por sexo y est. civ.'!$B$5:$B$11</c:f>
              <c:strCache>
                <c:ptCount val="7"/>
                <c:pt idx="0">
                  <c:v>Soltero(a)</c:v>
                </c:pt>
                <c:pt idx="1">
                  <c:v>Casado(a)</c:v>
                </c:pt>
                <c:pt idx="2">
                  <c:v>Divorciado(a)</c:v>
                </c:pt>
                <c:pt idx="3">
                  <c:v>Dato desconocido</c:v>
                </c:pt>
                <c:pt idx="4">
                  <c:v>Viudo(a)</c:v>
                </c:pt>
                <c:pt idx="5">
                  <c:v>Unión de hecho</c:v>
                </c:pt>
                <c:pt idx="6">
                  <c:v>Separado(a)</c:v>
                </c:pt>
              </c:strCache>
            </c:strRef>
          </c:cat>
          <c:val>
            <c:numRef>
              <c:f>'6. Agres. por sexo y est. civ.'!$C$5:$C$11</c:f>
              <c:numCache>
                <c:formatCode>#,##0</c:formatCode>
                <c:ptCount val="7"/>
                <c:pt idx="0">
                  <c:v>22962</c:v>
                </c:pt>
                <c:pt idx="1">
                  <c:v>8650</c:v>
                </c:pt>
                <c:pt idx="2">
                  <c:v>3083</c:v>
                </c:pt>
                <c:pt idx="3">
                  <c:v>1552</c:v>
                </c:pt>
                <c:pt idx="4">
                  <c:v>206</c:v>
                </c:pt>
                <c:pt idx="5">
                  <c:v>1258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4E-4605-A349-3BFB8C144157}"/>
            </c:ext>
          </c:extLst>
        </c:ser>
        <c:ser>
          <c:idx val="1"/>
          <c:order val="1"/>
          <c:tx>
            <c:strRef>
              <c:f>'6. Agres. por sexo y est. civ.'!$D$4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7.84572713051937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4C-4500-ABA7-8F3CD8BC418E}"/>
                </c:ext>
              </c:extLst>
            </c:dLbl>
            <c:dLbl>
              <c:idx val="1"/>
              <c:layout>
                <c:manualLayout>
                  <c:x val="0"/>
                  <c:y val="-4.64750086539683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4C-4500-ABA7-8F3CD8BC418E}"/>
                </c:ext>
              </c:extLst>
            </c:dLbl>
            <c:dLbl>
              <c:idx val="2"/>
              <c:layout>
                <c:manualLayout>
                  <c:x val="0"/>
                  <c:y val="-3.2227640993957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4C-4500-ABA7-8F3CD8BC418E}"/>
                </c:ext>
              </c:extLst>
            </c:dLbl>
            <c:dLbl>
              <c:idx val="3"/>
              <c:layout>
                <c:manualLayout>
                  <c:x val="-8.4581875651897525E-17"/>
                  <c:y val="-7.46815996915244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EC-4F4F-8082-D2F82DCCC0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E9611C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 Agres. por sexo y est. civ.'!$B$5:$B$11</c:f>
              <c:strCache>
                <c:ptCount val="7"/>
                <c:pt idx="0">
                  <c:v>Soltero(a)</c:v>
                </c:pt>
                <c:pt idx="1">
                  <c:v>Casado(a)</c:v>
                </c:pt>
                <c:pt idx="2">
                  <c:v>Divorciado(a)</c:v>
                </c:pt>
                <c:pt idx="3">
                  <c:v>Dato desconocido</c:v>
                </c:pt>
                <c:pt idx="4">
                  <c:v>Viudo(a)</c:v>
                </c:pt>
                <c:pt idx="5">
                  <c:v>Unión de hecho</c:v>
                </c:pt>
                <c:pt idx="6">
                  <c:v>Separado(a)</c:v>
                </c:pt>
              </c:strCache>
            </c:strRef>
          </c:cat>
          <c:val>
            <c:numRef>
              <c:f>'6. Agres. por sexo y est. civ.'!$D$5:$D$11</c:f>
              <c:numCache>
                <c:formatCode>#,##0</c:formatCode>
                <c:ptCount val="7"/>
                <c:pt idx="0">
                  <c:v>5293</c:v>
                </c:pt>
                <c:pt idx="1">
                  <c:v>2622</c:v>
                </c:pt>
                <c:pt idx="2">
                  <c:v>1205</c:v>
                </c:pt>
                <c:pt idx="3">
                  <c:v>337</c:v>
                </c:pt>
                <c:pt idx="4">
                  <c:v>167</c:v>
                </c:pt>
                <c:pt idx="5">
                  <c:v>241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4E-4605-A349-3BFB8C144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456256"/>
        <c:axId val="137474432"/>
      </c:barChart>
      <c:catAx>
        <c:axId val="137456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137474432"/>
        <c:crosses val="autoZero"/>
        <c:auto val="1"/>
        <c:lblAlgn val="ctr"/>
        <c:lblOffset val="100"/>
        <c:noMultiLvlLbl val="0"/>
      </c:catAx>
      <c:valAx>
        <c:axId val="1374744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37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026764388015511"/>
          <c:y val="0.90233696580915712"/>
          <c:w val="0.19173168367665197"/>
          <c:h val="3.97334139576459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b="1"/>
              <a:t>Cantidad de personas presuntas víctimas en </a:t>
            </a:r>
          </a:p>
          <a:p>
            <a:pPr>
              <a:defRPr/>
            </a:pPr>
            <a:r>
              <a:rPr lang="es-CR" b="1"/>
              <a:t>materia de Violencia Doméstica según estado civil y sexo. </a:t>
            </a:r>
          </a:p>
          <a:p>
            <a:pPr>
              <a:defRPr/>
            </a:pPr>
            <a:r>
              <a:rPr lang="es-CR" b="1"/>
              <a:t>Periodo 2021</a:t>
            </a:r>
          </a:p>
        </c:rich>
      </c:tx>
      <c:layout>
        <c:manualLayout>
          <c:xMode val="edge"/>
          <c:yMode val="edge"/>
          <c:x val="0.30234423265736871"/>
          <c:y val="0.223834663326093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7.6098385036519993E-3"/>
          <c:y val="0.14896768084141029"/>
          <c:w val="0.9758398561482875"/>
          <c:h val="0.69441907440331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'7. Víct. por sexo y estado civ.'!$C$5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222128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593-42B8-ABF5-ED923A2F5D4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593-42B8-ABF5-ED923A2F5D4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593-42B8-ABF5-ED923A2F5D40}"/>
                </c:ext>
              </c:extLst>
            </c:dLbl>
            <c:dLbl>
              <c:idx val="3"/>
              <c:layout>
                <c:manualLayout>
                  <c:x val="-9.652186402131643E-17"/>
                  <c:y val="5.01253033912925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25-412F-B0B4-15358C5E6D9E}"/>
                </c:ext>
              </c:extLst>
            </c:dLbl>
            <c:dLbl>
              <c:idx val="4"/>
              <c:layout>
                <c:manualLayout>
                  <c:x val="4.2119118130964132E-2"/>
                  <c:y val="-6.36041128473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25-412F-B0B4-15358C5E6D9E}"/>
                </c:ext>
              </c:extLst>
            </c:dLbl>
            <c:dLbl>
              <c:idx val="5"/>
              <c:layout>
                <c:manualLayout>
                  <c:x val="4.3435340572556762E-2"/>
                  <c:y val="-1.117989818606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25-412F-B0B4-15358C5E6D9E}"/>
                </c:ext>
              </c:extLst>
            </c:dLbl>
            <c:dLbl>
              <c:idx val="6"/>
              <c:layout>
                <c:manualLayout>
                  <c:x val="3.9486673247778679E-2"/>
                  <c:y val="-1.11798981860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25-412F-B0B4-15358C5E6D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 Víct. por sexo y estado civ.'!$B$6:$B$12</c:f>
              <c:strCache>
                <c:ptCount val="7"/>
                <c:pt idx="0">
                  <c:v>Soltero(a)</c:v>
                </c:pt>
                <c:pt idx="1">
                  <c:v>Casado(a)</c:v>
                </c:pt>
                <c:pt idx="2">
                  <c:v>Divorciado(a)</c:v>
                </c:pt>
                <c:pt idx="3">
                  <c:v>Dato desconocido</c:v>
                </c:pt>
                <c:pt idx="4">
                  <c:v>Viudo(a)</c:v>
                </c:pt>
                <c:pt idx="5">
                  <c:v>Unión de hecho</c:v>
                </c:pt>
                <c:pt idx="6">
                  <c:v>Separado(a)</c:v>
                </c:pt>
              </c:strCache>
            </c:strRef>
          </c:cat>
          <c:val>
            <c:numRef>
              <c:f>'7. Víct. por sexo y estado civ.'!$C$6:$C$12</c:f>
              <c:numCache>
                <c:formatCode>#,##0_);\(#,##0\)</c:formatCode>
                <c:ptCount val="7"/>
                <c:pt idx="0">
                  <c:v>4255</c:v>
                </c:pt>
                <c:pt idx="1">
                  <c:v>3437</c:v>
                </c:pt>
                <c:pt idx="2">
                  <c:v>1251</c:v>
                </c:pt>
                <c:pt idx="3">
                  <c:v>146</c:v>
                </c:pt>
                <c:pt idx="4">
                  <c:v>410</c:v>
                </c:pt>
                <c:pt idx="5">
                  <c:v>211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D16-803B-630058248D8A}"/>
            </c:ext>
          </c:extLst>
        </c:ser>
        <c:ser>
          <c:idx val="1"/>
          <c:order val="1"/>
          <c:tx>
            <c:strRef>
              <c:f>'7. Víct. por sexo y estado civ.'!$D$5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277584959849448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93-42B8-ABF5-ED923A2F5D40}"/>
                </c:ext>
              </c:extLst>
            </c:dLbl>
            <c:dLbl>
              <c:idx val="1"/>
              <c:layout>
                <c:manualLayout>
                  <c:x val="0"/>
                  <c:y val="-0.159611351913432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93-42B8-ABF5-ED923A2F5D40}"/>
                </c:ext>
              </c:extLst>
            </c:dLbl>
            <c:dLbl>
              <c:idx val="2"/>
              <c:layout>
                <c:manualLayout>
                  <c:x val="0"/>
                  <c:y val="-7.4022655959852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93-42B8-ABF5-ED923A2F5D40}"/>
                </c:ext>
              </c:extLst>
            </c:dLbl>
            <c:dLbl>
              <c:idx val="3"/>
              <c:layout>
                <c:manualLayout>
                  <c:x val="0"/>
                  <c:y val="-0.199224401393680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25-412F-B0B4-15358C5E6D9E}"/>
                </c:ext>
              </c:extLst>
            </c:dLbl>
            <c:dLbl>
              <c:idx val="4"/>
              <c:layout>
                <c:manualLayout>
                  <c:x val="-9.652186402131643E-17"/>
                  <c:y val="-2.50808211196254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25-412F-B0B4-15358C5E6D9E}"/>
                </c:ext>
              </c:extLst>
            </c:dLbl>
            <c:dLbl>
              <c:idx val="5"/>
              <c:layout>
                <c:manualLayout>
                  <c:x val="-1.3162224415926291E-3"/>
                  <c:y val="-5.07160835895013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A7-4D16-803B-630058248D8A}"/>
                </c:ext>
              </c:extLst>
            </c:dLbl>
            <c:dLbl>
              <c:idx val="6"/>
              <c:layout>
                <c:manualLayout>
                  <c:x val="1.3162224415927263E-3"/>
                  <c:y val="-3.0075182034775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7-4D16-803B-630058248D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9611C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 Víct. por sexo y estado civ.'!$B$6:$B$12</c:f>
              <c:strCache>
                <c:ptCount val="7"/>
                <c:pt idx="0">
                  <c:v>Soltero(a)</c:v>
                </c:pt>
                <c:pt idx="1">
                  <c:v>Casado(a)</c:v>
                </c:pt>
                <c:pt idx="2">
                  <c:v>Divorciado(a)</c:v>
                </c:pt>
                <c:pt idx="3">
                  <c:v>Dato desconocido</c:v>
                </c:pt>
                <c:pt idx="4">
                  <c:v>Viudo(a)</c:v>
                </c:pt>
                <c:pt idx="5">
                  <c:v>Unión de hecho</c:v>
                </c:pt>
                <c:pt idx="6">
                  <c:v>Separado(a)</c:v>
                </c:pt>
              </c:strCache>
            </c:strRef>
          </c:cat>
          <c:val>
            <c:numRef>
              <c:f>'7. Víct. por sexo y estado civ.'!$D$6:$D$12</c:f>
              <c:numCache>
                <c:formatCode>#,##0_);\(#,##0\)</c:formatCode>
                <c:ptCount val="7"/>
                <c:pt idx="0">
                  <c:v>20009</c:v>
                </c:pt>
                <c:pt idx="1">
                  <c:v>10026</c:v>
                </c:pt>
                <c:pt idx="2">
                  <c:v>4310</c:v>
                </c:pt>
                <c:pt idx="3">
                  <c:v>991</c:v>
                </c:pt>
                <c:pt idx="4">
                  <c:v>1383</c:v>
                </c:pt>
                <c:pt idx="5">
                  <c:v>1955</c:v>
                </c:pt>
                <c:pt idx="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7-4D16-803B-630058248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636416"/>
        <c:axId val="108654592"/>
      </c:barChart>
      <c:catAx>
        <c:axId val="108636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8654592"/>
        <c:crosses val="autoZero"/>
        <c:auto val="1"/>
        <c:lblAlgn val="ctr"/>
        <c:lblOffset val="100"/>
        <c:noMultiLvlLbl val="0"/>
      </c:catAx>
      <c:valAx>
        <c:axId val="108654592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10863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14012327925939"/>
          <c:y val="0.90776055783648391"/>
          <c:w val="0.11350553046614484"/>
          <c:h val="3.9035658192371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lang="ru-RU"/>
            </a:pPr>
            <a:r>
              <a:rPr lang="es-ES" sz="1000" b="1" i="0" baseline="0">
                <a:effectLst/>
              </a:rPr>
              <a:t>Gráfico 2: Cantidad de casos entrados en los Juzgados competentes en materia de Violencia Doméstica; según estado civil y tipo de interviniente.</a:t>
            </a:r>
            <a:endParaRPr lang="ru-RU" sz="1000">
              <a:effectLst/>
            </a:endParaRPr>
          </a:p>
          <a:p>
            <a:pPr>
              <a:defRPr lang="ru-RU"/>
            </a:pPr>
            <a:r>
              <a:rPr lang="es-ES" sz="1000" b="1" i="0" baseline="0">
                <a:effectLst/>
              </a:rPr>
              <a:t>Periodo 2015.</a:t>
            </a:r>
            <a:endParaRPr lang="ru-RU" sz="1000">
              <a:effectLst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'Cuadro por Provincia'!#REF!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221-4EE2-AE41-D0973076D7F6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'Cuadro por Provincia'!#REF!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221-4EE2-AE41-D0973076D7F6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'Cuadro por Provincia'!#REF!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221-4EE2-AE41-D0973076D7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0908928"/>
        <c:axId val="110910464"/>
      </c:barChart>
      <c:catAx>
        <c:axId val="110908928"/>
        <c:scaling>
          <c:orientation val="maxMin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lang="ru-RU" b="1"/>
            </a:pPr>
            <a:endParaRPr lang="es-CR"/>
          </a:p>
        </c:txPr>
        <c:crossAx val="110910464"/>
        <c:crosses val="autoZero"/>
        <c:auto val="1"/>
        <c:lblAlgn val="ctr"/>
        <c:lblOffset val="100"/>
        <c:noMultiLvlLbl val="0"/>
      </c:catAx>
      <c:valAx>
        <c:axId val="1109104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1090892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lang="ru-RU" b="1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468628</xdr:colOff>
      <xdr:row>8</xdr:row>
      <xdr:rowOff>113345</xdr:rowOff>
    </xdr:from>
    <xdr:to>
      <xdr:col>23</xdr:col>
      <xdr:colOff>483869</xdr:colOff>
      <xdr:row>48</xdr:row>
      <xdr:rowOff>24764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398145</xdr:colOff>
      <xdr:row>45</xdr:row>
      <xdr:rowOff>112395</xdr:rowOff>
    </xdr:from>
    <xdr:ext cx="4336893" cy="279948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0ABEAAA-5EAC-41DB-9C5F-A458C73F1038}"/>
            </a:ext>
          </a:extLst>
        </xdr:cNvPr>
        <xdr:cNvSpPr txBox="1"/>
      </xdr:nvSpPr>
      <xdr:spPr>
        <a:xfrm>
          <a:off x="5808345" y="6560820"/>
          <a:ext cx="4336893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R" sz="1100" b="1">
              <a:latin typeface="Segoe UI Semilight" panose="020B0402040204020203" pitchFamily="34" charset="0"/>
              <a:cs typeface="Segoe UI Semilight" panose="020B0402040204020203" pitchFamily="34" charset="0"/>
            </a:rPr>
            <a:t>Elaborado por: Subproceso de Estadística, Dirección de Planificación</a:t>
          </a:r>
          <a:r>
            <a:rPr lang="es-CR" sz="1100">
              <a:latin typeface="Segoe UI Semilight" panose="020B0402040204020203" pitchFamily="34" charset="0"/>
              <a:cs typeface="Segoe UI Semilight" panose="020B0402040204020203" pitchFamily="34" charset="0"/>
            </a:rPr>
            <a:t>.</a:t>
          </a:r>
        </a:p>
      </xdr:txBody>
    </xdr:sp>
    <xdr:clientData/>
  </xdr:oneCellAnchor>
  <xdr:twoCellAnchor>
    <xdr:from>
      <xdr:col>25</xdr:col>
      <xdr:colOff>47625</xdr:colOff>
      <xdr:row>2</xdr:row>
      <xdr:rowOff>114300</xdr:rowOff>
    </xdr:from>
    <xdr:to>
      <xdr:col>29</xdr:col>
      <xdr:colOff>45384</xdr:colOff>
      <xdr:row>16</xdr:row>
      <xdr:rowOff>16809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1EA0C05-EA9A-4905-93C5-22D1C2FDC502}"/>
            </a:ext>
          </a:extLst>
        </xdr:cNvPr>
        <xdr:cNvSpPr/>
      </xdr:nvSpPr>
      <xdr:spPr>
        <a:xfrm>
          <a:off x="14335125" y="400050"/>
          <a:ext cx="2131359" cy="1902759"/>
        </a:xfrm>
        <a:prstGeom prst="rect">
          <a:avLst/>
        </a:prstGeom>
        <a:solidFill>
          <a:srgbClr val="E9611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R"/>
        </a:p>
      </xdr:txBody>
    </xdr:sp>
    <xdr:clientData/>
  </xdr:twoCellAnchor>
  <xdr:twoCellAnchor>
    <xdr:from>
      <xdr:col>25</xdr:col>
      <xdr:colOff>105023</xdr:colOff>
      <xdr:row>21</xdr:row>
      <xdr:rowOff>105896</xdr:rowOff>
    </xdr:from>
    <xdr:to>
      <xdr:col>29</xdr:col>
      <xdr:colOff>102782</xdr:colOff>
      <xdr:row>35</xdr:row>
      <xdr:rowOff>8405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C0F3479E-A732-4C1F-B6AD-E42E02DF9429}"/>
            </a:ext>
          </a:extLst>
        </xdr:cNvPr>
        <xdr:cNvSpPr/>
      </xdr:nvSpPr>
      <xdr:spPr>
        <a:xfrm>
          <a:off x="14392523" y="3106271"/>
          <a:ext cx="2131359" cy="1902759"/>
        </a:xfrm>
        <a:prstGeom prst="rect">
          <a:avLst/>
        </a:prstGeom>
        <a:solidFill>
          <a:srgbClr val="2221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R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0.01065</cdr:y>
    </cdr:from>
    <cdr:to>
      <cdr:x>1</cdr:x>
      <cdr:y>0.17269</cdr:y>
    </cdr:to>
    <cdr:sp macro="" textlink="">
      <cdr:nvSpPr>
        <cdr:cNvPr id="2" name="CuadroTexto 6">
          <a:extLst xmlns:a="http://schemas.openxmlformats.org/drawingml/2006/main">
            <a:ext uri="{FF2B5EF4-FFF2-40B4-BE49-F238E27FC236}">
              <a16:creationId xmlns:a16="http://schemas.microsoft.com/office/drawing/2014/main" id="{9AE06B84-B7E8-4A7A-A7C9-C1CB7947C61E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8610370" cy="7728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400" b="1"/>
            <a:t>Cantidad de personas presuntas víctimas por sexo </a:t>
          </a:r>
        </a:p>
        <a:p xmlns:a="http://schemas.openxmlformats.org/drawingml/2006/main">
          <a:pPr algn="ctr"/>
          <a:r>
            <a:rPr lang="es-CR" sz="1400" b="1"/>
            <a:t>según rango de edad en materia de Violencia Doméstica.</a:t>
          </a:r>
        </a:p>
        <a:p xmlns:a="http://schemas.openxmlformats.org/drawingml/2006/main">
          <a:pPr algn="ctr"/>
          <a:r>
            <a:rPr lang="es-CR" sz="1400" b="1"/>
            <a:t>Periodo 2021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396240</xdr:colOff>
      <xdr:row>1</xdr:row>
      <xdr:rowOff>106680</xdr:rowOff>
    </xdr:from>
    <xdr:to>
      <xdr:col>19</xdr:col>
      <xdr:colOff>411480</xdr:colOff>
      <xdr:row>34</xdr:row>
      <xdr:rowOff>22860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0.20018</cdr:x>
      <cdr:y>0.94612</cdr:y>
    </cdr:from>
    <cdr:to>
      <cdr:x>0.78336</cdr:x>
      <cdr:y>1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377FD53B-8A29-4B3D-A990-32FA35E153A3}"/>
            </a:ext>
          </a:extLst>
        </cdr:cNvPr>
        <cdr:cNvSpPr txBox="1"/>
      </cdr:nvSpPr>
      <cdr:spPr>
        <a:xfrm xmlns:a="http://schemas.openxmlformats.org/drawingml/2006/main">
          <a:off x="1668780" y="4433802"/>
          <a:ext cx="4861560" cy="25249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CR" sz="1100" b="0"/>
            <a:t>Elaborado por: Subproceso de Estadística, Dirección de Planificación.</a:t>
          </a:r>
        </a:p>
        <a:p xmlns:a="http://schemas.openxmlformats.org/drawingml/2006/main">
          <a:pPr algn="ctr"/>
          <a:endParaRPr lang="es-CR" sz="1100" b="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304799</xdr:colOff>
      <xdr:row>1</xdr:row>
      <xdr:rowOff>6984</xdr:rowOff>
    </xdr:from>
    <xdr:to>
      <xdr:col>19</xdr:col>
      <xdr:colOff>485775</xdr:colOff>
      <xdr:row>40</xdr:row>
      <xdr:rowOff>95250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0.25426</cdr:x>
      <cdr:y>0.94357</cdr:y>
    </cdr:from>
    <cdr:to>
      <cdr:x>0.78266</cdr:x>
      <cdr:y>1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634E55F0-D6B4-447A-B18B-94CE46F13DAD}"/>
            </a:ext>
          </a:extLst>
        </cdr:cNvPr>
        <cdr:cNvSpPr txBox="1"/>
      </cdr:nvSpPr>
      <cdr:spPr>
        <a:xfrm xmlns:a="http://schemas.openxmlformats.org/drawingml/2006/main">
          <a:off x="2324469" y="4871827"/>
          <a:ext cx="4830712" cy="29135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CR" sz="1100" b="1"/>
            <a:t>Elaborado por: Subproceso de Estadística, Dirección de Planificación.</a:t>
          </a:r>
        </a:p>
        <a:p xmlns:a="http://schemas.openxmlformats.org/drawingml/2006/main">
          <a:pPr algn="ctr"/>
          <a:endParaRPr lang="es-CR" sz="1100" b="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523874</xdr:colOff>
      <xdr:row>0</xdr:row>
      <xdr:rowOff>0</xdr:rowOff>
    </xdr:from>
    <xdr:to>
      <xdr:col>10</xdr:col>
      <xdr:colOff>847724</xdr:colOff>
      <xdr:row>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1554480</xdr:colOff>
      <xdr:row>20</xdr:row>
      <xdr:rowOff>53340</xdr:rowOff>
    </xdr:from>
    <xdr:to>
      <xdr:col>11</xdr:col>
      <xdr:colOff>274320</xdr:colOff>
      <xdr:row>44</xdr:row>
      <xdr:rowOff>22860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0.01328</cdr:x>
      <cdr:y>0.89709</cdr:y>
    </cdr:from>
    <cdr:to>
      <cdr:x>0.46722</cdr:x>
      <cdr:y>0.98701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55237B2C-AA9B-44CE-B263-3427D2910A36}"/>
            </a:ext>
          </a:extLst>
        </cdr:cNvPr>
        <cdr:cNvSpPr txBox="1"/>
      </cdr:nvSpPr>
      <cdr:spPr>
        <a:xfrm xmlns:a="http://schemas.openxmlformats.org/drawingml/2006/main">
          <a:off x="121920" y="2761683"/>
          <a:ext cx="4168140" cy="27680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CR" sz="1100" b="0"/>
            <a:t>Elaborado por: Subproceso de Estadística, Dirección de Planificación.</a:t>
          </a:r>
        </a:p>
        <a:p xmlns:a="http://schemas.openxmlformats.org/drawingml/2006/main">
          <a:pPr algn="ctr"/>
          <a:endParaRPr lang="es-CR" sz="1100" b="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16</xdr:row>
      <xdr:rowOff>106679</xdr:rowOff>
    </xdr:from>
    <xdr:to>
      <xdr:col>11</xdr:col>
      <xdr:colOff>411480</xdr:colOff>
      <xdr:row>45</xdr:row>
      <xdr:rowOff>22860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190500</xdr:colOff>
      <xdr:row>95</xdr:row>
      <xdr:rowOff>85725</xdr:rowOff>
    </xdr:from>
    <xdr:to>
      <xdr:col>6</xdr:col>
      <xdr:colOff>478631</xdr:colOff>
      <xdr:row>99</xdr:row>
      <xdr:rowOff>57150</xdr:rowOff>
    </xdr:to>
    <xdr:pic>
      <xdr:nvPicPr>
        <xdr:cNvPr id="7" name="Picture 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13658850"/>
          <a:ext cx="5610225" cy="542925"/>
        </a:xfrm>
        <a:prstGeom prst="rect">
          <a:avLst/>
        </a:prstGeom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0.92284</cdr:y>
    </cdr:from>
    <cdr:to>
      <cdr:x>0.32367</cdr:x>
      <cdr:y>0.98144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id="{55237B2C-AA9B-44CE-B263-3427D2910A36}"/>
            </a:ext>
          </a:extLst>
        </cdr:cNvPr>
        <cdr:cNvSpPr txBox="1"/>
      </cdr:nvSpPr>
      <cdr:spPr>
        <a:xfrm xmlns:a="http://schemas.openxmlformats.org/drawingml/2006/main">
          <a:off x="0" y="3410553"/>
          <a:ext cx="3544167" cy="21656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CR" sz="1100" b="0"/>
            <a:t>Elaborado por: Subproceso de Estadística, Dirección de Planificación.</a:t>
          </a:r>
        </a:p>
        <a:p xmlns:a="http://schemas.openxmlformats.org/drawingml/2006/main">
          <a:pPr algn="ctr"/>
          <a:endParaRPr lang="es-CR" sz="1100" b="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85724</xdr:colOff>
      <xdr:row>3</xdr:row>
      <xdr:rowOff>33336</xdr:rowOff>
    </xdr:from>
    <xdr:to>
      <xdr:col>29</xdr:col>
      <xdr:colOff>114300</xdr:colOff>
      <xdr:row>39</xdr:row>
      <xdr:rowOff>85725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0.34435</cdr:x>
      <cdr:y>0.9219</cdr:y>
    </cdr:from>
    <cdr:to>
      <cdr:x>0.72479</cdr:x>
      <cdr:y>0.978</cdr:y>
    </cdr:to>
    <cdr:sp macro="" textlink="">
      <cdr:nvSpPr>
        <cdr:cNvPr id="4" name="CuadroTexto 2">
          <a:extLst xmlns:a="http://schemas.openxmlformats.org/drawingml/2006/main">
            <a:ext uri="{FF2B5EF4-FFF2-40B4-BE49-F238E27FC236}">
              <a16:creationId xmlns:a16="http://schemas.microsoft.com/office/drawing/2014/main" id="{70ABEAAA-5EAC-41DB-9C5F-A458C73F1038}"/>
            </a:ext>
          </a:extLst>
        </cdr:cNvPr>
        <cdr:cNvSpPr txBox="1"/>
      </cdr:nvSpPr>
      <cdr:spPr>
        <a:xfrm xmlns:a="http://schemas.openxmlformats.org/drawingml/2006/main">
          <a:off x="3809315" y="4347523"/>
          <a:ext cx="420858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100" b="1"/>
            <a:t>Elaborado por: Subproceso de Estadística, Dirección de Planificación.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761999</xdr:colOff>
      <xdr:row>9</xdr:row>
      <xdr:rowOff>108585</xdr:rowOff>
    </xdr:from>
    <xdr:to>
      <xdr:col>4</xdr:col>
      <xdr:colOff>38100</xdr:colOff>
      <xdr:row>34</xdr:row>
      <xdr:rowOff>142874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1844040</xdr:colOff>
      <xdr:row>7</xdr:row>
      <xdr:rowOff>114299</xdr:rowOff>
    </xdr:from>
    <xdr:ext cx="6301740" cy="670561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199ED13-8759-4438-8FAD-63D508C2BE35}"/>
            </a:ext>
          </a:extLst>
        </xdr:cNvPr>
        <xdr:cNvSpPr txBox="1"/>
      </xdr:nvSpPr>
      <xdr:spPr>
        <a:xfrm>
          <a:off x="2339340" y="1028699"/>
          <a:ext cx="6301740" cy="6705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100" b="1">
              <a:latin typeface="Segoe UI Semilight" panose="020B0402040204020203" pitchFamily="34" charset="0"/>
              <a:cs typeface="Segoe UI Semilight" panose="020B0402040204020203" pitchFamily="34" charset="0"/>
            </a:rPr>
            <a:t>Distribución absoluta</a:t>
          </a:r>
          <a:r>
            <a:rPr lang="es-CR" sz="1100" b="1" baseline="0">
              <a:latin typeface="Segoe UI Semilight" panose="020B0402040204020203" pitchFamily="34" charset="0"/>
              <a:cs typeface="Segoe UI Semilight" panose="020B0402040204020203" pitchFamily="34" charset="0"/>
            </a:rPr>
            <a:t> y porcentual de la cantidad de medidas de protección según sexo </a:t>
          </a:r>
        </a:p>
        <a:p>
          <a:pPr algn="ctr"/>
          <a:r>
            <a:rPr lang="es-CR" sz="1100" b="1" baseline="0">
              <a:latin typeface="Segoe UI Semilight" panose="020B0402040204020203" pitchFamily="34" charset="0"/>
              <a:cs typeface="Segoe UI Semilight" panose="020B0402040204020203" pitchFamily="34" charset="0"/>
            </a:rPr>
            <a:t>de las personas presuntas agresoras y presuntas víctimas. </a:t>
          </a:r>
        </a:p>
        <a:p>
          <a:pPr algn="ctr"/>
          <a:r>
            <a:rPr lang="es-CR" sz="1100" b="1" baseline="0">
              <a:latin typeface="Segoe UI Semilight" panose="020B0402040204020203" pitchFamily="34" charset="0"/>
              <a:cs typeface="Segoe UI Semilight" panose="020B0402040204020203" pitchFamily="34" charset="0"/>
            </a:rPr>
            <a:t>Periodo 2021</a:t>
          </a:r>
        </a:p>
        <a:p>
          <a:pPr algn="ctr"/>
          <a:endParaRPr lang="es-CR" sz="1100" b="1"/>
        </a:p>
      </xdr:txBody>
    </xdr:sp>
    <xdr:clientData/>
  </xdr:oneCellAnchor>
  <xdr:twoCellAnchor>
    <xdr:from>
      <xdr:col>2</xdr:col>
      <xdr:colOff>1053465</xdr:colOff>
      <xdr:row>36</xdr:row>
      <xdr:rowOff>40005</xdr:rowOff>
    </xdr:from>
    <xdr:to>
      <xdr:col>6</xdr:col>
      <xdr:colOff>1556385</xdr:colOff>
      <xdr:row>38</xdr:row>
      <xdr:rowOff>60873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D69FB233-24A1-4D74-93D9-867596E4B3A0}"/>
            </a:ext>
          </a:extLst>
        </xdr:cNvPr>
        <xdr:cNvSpPr txBox="1"/>
      </xdr:nvSpPr>
      <xdr:spPr>
        <a:xfrm>
          <a:off x="3491865" y="4711065"/>
          <a:ext cx="4549140" cy="27994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CR" sz="1100" b="1">
              <a:latin typeface="Segoe UI Semilight" panose="020B0402040204020203" pitchFamily="34" charset="0"/>
              <a:cs typeface="Segoe UI Semilight" panose="020B0402040204020203" pitchFamily="34" charset="0"/>
            </a:rPr>
            <a:t>Elaborado por: Subproceso de Estadística, Dirección de Planificación</a:t>
          </a:r>
          <a:r>
            <a:rPr lang="es-CR" sz="1100">
              <a:latin typeface="Segoe UI Semilight" panose="020B0402040204020203" pitchFamily="34" charset="0"/>
              <a:cs typeface="Segoe UI Semilight" panose="020B0402040204020203" pitchFamily="34" charset="0"/>
            </a:rPr>
            <a:t>.</a:t>
          </a:r>
        </a:p>
      </xdr:txBody>
    </xdr:sp>
    <xdr:clientData/>
  </xdr:twoCellAnchor>
  <xdr:twoCellAnchor>
    <xdr:from>
      <xdr:col>3</xdr:col>
      <xdr:colOff>219075</xdr:colOff>
      <xdr:row>10</xdr:row>
      <xdr:rowOff>66675</xdr:rowOff>
    </xdr:from>
    <xdr:to>
      <xdr:col>8</xdr:col>
      <xdr:colOff>85726</xdr:colOff>
      <xdr:row>35</xdr:row>
      <xdr:rowOff>100964</xdr:rowOff>
    </xdr:to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0CCCDB5D-DF66-425C-BB5A-D9E8DC139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0.16513</cdr:x>
      <cdr:y>0.89444</cdr:y>
    </cdr:from>
    <cdr:to>
      <cdr:x>0.93252</cdr:x>
      <cdr:y>0.98991</cdr:y>
    </cdr:to>
    <cdr:sp macro="" textlink="">
      <cdr:nvSpPr>
        <cdr:cNvPr id="6" name="CuadroTexto 1">
          <a:extLst xmlns:a="http://schemas.openxmlformats.org/drawingml/2006/main">
            <a:ext uri="{FF2B5EF4-FFF2-40B4-BE49-F238E27FC236}">
              <a16:creationId xmlns:a16="http://schemas.microsoft.com/office/drawing/2014/main" id="{0C029882-D635-4A96-9147-8A245A51AE18}"/>
            </a:ext>
          </a:extLst>
        </cdr:cNvPr>
        <cdr:cNvSpPr txBox="1"/>
      </cdr:nvSpPr>
      <cdr:spPr>
        <a:xfrm xmlns:a="http://schemas.openxmlformats.org/drawingml/2006/main">
          <a:off x="726643" y="3225512"/>
          <a:ext cx="3376939" cy="344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/>
            <a:t>Presuntas</a:t>
          </a:r>
          <a:r>
            <a:rPr lang="es-CR" sz="1200" b="1" baseline="0"/>
            <a:t> personas agresoras</a:t>
          </a:r>
          <a:endParaRPr lang="es-CR" sz="1200" b="1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0.16513</cdr:x>
      <cdr:y>0.89444</cdr:y>
    </cdr:from>
    <cdr:to>
      <cdr:x>0.93252</cdr:x>
      <cdr:y>0.98991</cdr:y>
    </cdr:to>
    <cdr:sp macro="" textlink="">
      <cdr:nvSpPr>
        <cdr:cNvPr id="6" name="CuadroTexto 1">
          <a:extLst xmlns:a="http://schemas.openxmlformats.org/drawingml/2006/main">
            <a:ext uri="{FF2B5EF4-FFF2-40B4-BE49-F238E27FC236}">
              <a16:creationId xmlns:a16="http://schemas.microsoft.com/office/drawing/2014/main" id="{0C029882-D635-4A96-9147-8A245A51AE18}"/>
            </a:ext>
          </a:extLst>
        </cdr:cNvPr>
        <cdr:cNvSpPr txBox="1"/>
      </cdr:nvSpPr>
      <cdr:spPr>
        <a:xfrm xmlns:a="http://schemas.openxmlformats.org/drawingml/2006/main">
          <a:off x="726643" y="3225512"/>
          <a:ext cx="3376939" cy="344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/>
            <a:t>Presuntas</a:t>
          </a:r>
          <a:r>
            <a:rPr lang="es-CR" sz="1200" b="1" baseline="0"/>
            <a:t> personas víctimas</a:t>
          </a:r>
          <a:endParaRPr lang="es-CR" sz="12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12586</xdr:colOff>
      <xdr:row>61</xdr:row>
      <xdr:rowOff>38877</xdr:rowOff>
    </xdr:from>
    <xdr:to>
      <xdr:col>14</xdr:col>
      <xdr:colOff>92906</xdr:colOff>
      <xdr:row>63</xdr:row>
      <xdr:rowOff>15551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A6F482C-8EBB-4076-B628-715111C77B8C}"/>
            </a:ext>
          </a:extLst>
        </xdr:cNvPr>
        <xdr:cNvSpPr txBox="1"/>
      </xdr:nvSpPr>
      <xdr:spPr>
        <a:xfrm>
          <a:off x="5875321" y="8218714"/>
          <a:ext cx="4543463" cy="24104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CR" sz="1200" b="1"/>
            <a:t>Elaborado por: Subproceso de Estadística, Dirección de Planificación</a:t>
          </a:r>
          <a:r>
            <a:rPr lang="es-CR" sz="1200"/>
            <a:t>.</a:t>
          </a:r>
        </a:p>
        <a:p>
          <a:endParaRPr lang="es-CR" sz="1200"/>
        </a:p>
      </xdr:txBody>
    </xdr:sp>
    <xdr:clientData/>
  </xdr:twoCellAnchor>
  <xdr:twoCellAnchor>
    <xdr:from>
      <xdr:col>3</xdr:col>
      <xdr:colOff>773905</xdr:colOff>
      <xdr:row>26</xdr:row>
      <xdr:rowOff>124408</xdr:rowOff>
    </xdr:from>
    <xdr:to>
      <xdr:col>16</xdr:col>
      <xdr:colOff>419878</xdr:colOff>
      <xdr:row>60</xdr:row>
      <xdr:rowOff>130969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8CCC5C2-4057-4F46-812E-F3BCED6766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0.27392</cdr:x>
      <cdr:y>0.06093</cdr:y>
    </cdr:from>
    <cdr:to>
      <cdr:x>1</cdr:x>
      <cdr:y>0.22204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D16D3152-C571-49AF-9D66-0BCC983C1587}"/>
            </a:ext>
          </a:extLst>
        </cdr:cNvPr>
        <cdr:cNvSpPr txBox="1"/>
      </cdr:nvSpPr>
      <cdr:spPr>
        <a:xfrm xmlns:a="http://schemas.openxmlformats.org/drawingml/2006/main">
          <a:off x="2282113" y="284065"/>
          <a:ext cx="6049347" cy="7511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400" b="1"/>
            <a:t>Cantidad de personas presuntas agresoras, en materia de violencia doméstica, </a:t>
          </a:r>
        </a:p>
        <a:p xmlns:a="http://schemas.openxmlformats.org/drawingml/2006/main">
          <a:pPr algn="ctr"/>
          <a:r>
            <a:rPr lang="es-CR" sz="1400" b="1"/>
            <a:t>por sexo según rango de edad</a:t>
          </a:r>
        </a:p>
        <a:p xmlns:a="http://schemas.openxmlformats.org/drawingml/2006/main">
          <a:pPr algn="ctr"/>
          <a:r>
            <a:rPr lang="es-CR" sz="1400" b="1"/>
            <a:t> Periodo 2021</a:t>
          </a:r>
        </a:p>
        <a:p xmlns:a="http://schemas.openxmlformats.org/drawingml/2006/main">
          <a:pPr algn="ctr"/>
          <a:endParaRPr lang="es-CR" sz="1400" b="1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255134</xdr:colOff>
      <xdr:row>57</xdr:row>
      <xdr:rowOff>92188</xdr:rowOff>
    </xdr:from>
    <xdr:to>
      <xdr:col>15</xdr:col>
      <xdr:colOff>335454</xdr:colOff>
      <xdr:row>62</xdr:row>
      <xdr:rowOff>36399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377FD53B-8A29-4B3D-A990-32FA35E153A3}"/>
            </a:ext>
          </a:extLst>
        </xdr:cNvPr>
        <xdr:cNvSpPr txBox="1"/>
      </xdr:nvSpPr>
      <xdr:spPr>
        <a:xfrm>
          <a:off x="7279822" y="8557532"/>
          <a:ext cx="4914257" cy="6585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CR" sz="1200" b="1"/>
        </a:p>
        <a:p>
          <a:r>
            <a:rPr lang="es-CR" sz="1200" b="1"/>
            <a:t>Elaborado por: Subproceso de Estadística, Dirección de Planificación.</a:t>
          </a:r>
        </a:p>
        <a:p>
          <a:endParaRPr lang="es-CR" sz="1200" b="0"/>
        </a:p>
      </xdr:txBody>
    </xdr:sp>
    <xdr:clientData/>
  </xdr:twoCellAnchor>
  <xdr:twoCellAnchor>
    <xdr:from>
      <xdr:col>4</xdr:col>
      <xdr:colOff>607219</xdr:colOff>
      <xdr:row>21</xdr:row>
      <xdr:rowOff>104775</xdr:rowOff>
    </xdr:from>
    <xdr:to>
      <xdr:col>21</xdr:col>
      <xdr:colOff>66675</xdr:colOff>
      <xdr:row>59</xdr:row>
      <xdr:rowOff>9525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5CF7FCB-B132-4247-9880-A4A85CFEE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T55"/>
  <sheetViews>
    <sheetView tabSelected="1" workbookViewId="0">
      <selection activeCell="R5" sqref="R5"/>
    </sheetView>
  </sheetViews>
  <sheetFormatPr baseColWidth="10" defaultColWidth="9.28515625" defaultRowHeight="10.199999999999999" x14ac:dyDescent="0.2"/>
  <cols>
    <col min="1" max="2" width="9.28515625" style="1"/>
    <col min="3" max="3" width="21.7109375" style="1" customWidth="1"/>
    <col min="4" max="9" width="10.7109375" style="2" customWidth="1"/>
    <col min="10" max="12" width="10.7109375" style="1" customWidth="1"/>
    <col min="13" max="16384" width="9.28515625" style="1"/>
  </cols>
  <sheetData>
    <row r="3" spans="3:20" x14ac:dyDescent="0.2">
      <c r="D3" s="6">
        <v>2010</v>
      </c>
      <c r="E3" s="6">
        <f>D3+1</f>
        <v>2011</v>
      </c>
      <c r="F3" s="6">
        <f>E3+1</f>
        <v>2012</v>
      </c>
      <c r="G3" s="6">
        <f>F3+1</f>
        <v>2013</v>
      </c>
      <c r="H3" s="6">
        <f>G3+1</f>
        <v>2014</v>
      </c>
      <c r="I3" s="6">
        <f>H3+1</f>
        <v>2015</v>
      </c>
      <c r="J3" s="6">
        <v>2016</v>
      </c>
      <c r="K3" s="6">
        <v>2017</v>
      </c>
      <c r="L3" s="2">
        <v>2018</v>
      </c>
      <c r="M3" s="2">
        <v>2019</v>
      </c>
      <c r="N3" s="2">
        <v>2020</v>
      </c>
      <c r="O3" s="2">
        <v>2021</v>
      </c>
      <c r="P3" s="1" t="s">
        <v>36</v>
      </c>
    </row>
    <row r="4" spans="3:20" x14ac:dyDescent="0.2">
      <c r="C4" s="1" t="s">
        <v>8</v>
      </c>
      <c r="D4" s="33">
        <v>9557</v>
      </c>
      <c r="E4" s="33">
        <v>9813</v>
      </c>
      <c r="F4" s="33">
        <v>18242</v>
      </c>
      <c r="G4" s="33">
        <v>42584</v>
      </c>
      <c r="H4" s="33">
        <v>44446</v>
      </c>
      <c r="I4" s="33">
        <v>48221</v>
      </c>
      <c r="J4" s="32">
        <v>47272</v>
      </c>
      <c r="K4" s="32">
        <v>42548</v>
      </c>
      <c r="L4" s="32">
        <v>42793</v>
      </c>
      <c r="M4" s="32">
        <v>45527</v>
      </c>
      <c r="N4" s="32">
        <v>45959</v>
      </c>
      <c r="O4" s="32">
        <v>44590</v>
      </c>
    </row>
    <row r="5" spans="3:20" x14ac:dyDescent="0.2">
      <c r="C5" s="1" t="s">
        <v>33</v>
      </c>
      <c r="D5" s="33">
        <v>49784</v>
      </c>
      <c r="E5" s="33">
        <v>47785</v>
      </c>
      <c r="F5" s="33">
        <v>48152</v>
      </c>
      <c r="G5" s="33">
        <v>46959</v>
      </c>
      <c r="H5" s="33">
        <v>47957</v>
      </c>
      <c r="I5" s="33">
        <v>48485</v>
      </c>
      <c r="J5" s="32">
        <v>48607</v>
      </c>
      <c r="K5" s="32">
        <v>46675</v>
      </c>
      <c r="L5" s="32">
        <v>49079</v>
      </c>
      <c r="M5" s="32">
        <v>51793</v>
      </c>
      <c r="N5" s="32">
        <v>48786</v>
      </c>
      <c r="O5" s="32">
        <v>51137</v>
      </c>
      <c r="P5" s="4">
        <f>SUM(D5:O5)</f>
        <v>585199</v>
      </c>
      <c r="Q5" s="4"/>
      <c r="R5" s="4">
        <f>K5+L5+M5+N5+O5</f>
        <v>247470</v>
      </c>
      <c r="S5" s="4"/>
      <c r="T5" s="4"/>
    </row>
    <row r="6" spans="3:20" x14ac:dyDescent="0.2">
      <c r="C6" s="1" t="s">
        <v>34</v>
      </c>
      <c r="D6" s="33">
        <v>57547</v>
      </c>
      <c r="E6" s="33">
        <v>54951</v>
      </c>
      <c r="F6" s="33">
        <v>41182</v>
      </c>
      <c r="G6" s="33">
        <v>59452</v>
      </c>
      <c r="H6" s="33">
        <v>57291</v>
      </c>
      <c r="I6" s="33">
        <v>62125</v>
      </c>
      <c r="J6" s="32">
        <v>64509</v>
      </c>
      <c r="K6" s="32">
        <v>56330</v>
      </c>
      <c r="L6" s="32">
        <v>56412</v>
      </c>
      <c r="M6" s="32">
        <v>60859</v>
      </c>
      <c r="N6" s="32">
        <v>59658</v>
      </c>
      <c r="O6" s="32">
        <v>64536</v>
      </c>
    </row>
    <row r="7" spans="3:20" x14ac:dyDescent="0.2">
      <c r="C7" s="1" t="s">
        <v>35</v>
      </c>
      <c r="D7" s="33">
        <v>9813</v>
      </c>
      <c r="E7" s="33">
        <v>18241.5</v>
      </c>
      <c r="F7" s="33">
        <v>42584</v>
      </c>
      <c r="G7" s="33">
        <v>44446</v>
      </c>
      <c r="H7" s="33">
        <v>48221</v>
      </c>
      <c r="I7" s="33">
        <v>47272</v>
      </c>
      <c r="J7" s="32">
        <v>42548</v>
      </c>
      <c r="K7" s="32">
        <v>42793</v>
      </c>
      <c r="L7" s="32">
        <v>45527</v>
      </c>
      <c r="M7" s="32">
        <v>45962</v>
      </c>
      <c r="N7" s="32">
        <v>44573</v>
      </c>
      <c r="O7" s="32">
        <v>42652</v>
      </c>
    </row>
    <row r="42" spans="2:2" ht="13.2" x14ac:dyDescent="0.25">
      <c r="B42" s="5"/>
    </row>
    <row r="55" spans="3:3" ht="13.2" x14ac:dyDescent="0.25">
      <c r="C55" s="5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W45"/>
  <sheetViews>
    <sheetView topLeftCell="A15" zoomScaleNormal="100" workbookViewId="0">
      <selection activeCell="B49" sqref="B49"/>
    </sheetView>
  </sheetViews>
  <sheetFormatPr baseColWidth="10" defaultColWidth="9.28515625" defaultRowHeight="10.199999999999999" x14ac:dyDescent="0.2"/>
  <cols>
    <col min="1" max="1" width="9.28515625" style="1"/>
    <col min="2" max="2" width="36.42578125" style="1" customWidth="1"/>
    <col min="3" max="3" width="45.140625" style="2" customWidth="1"/>
    <col min="4" max="4" width="11.7109375" style="2" bestFit="1" customWidth="1"/>
    <col min="5" max="6" width="17.7109375" style="2" customWidth="1"/>
    <col min="7" max="15" width="14.7109375" style="2" customWidth="1"/>
    <col min="16" max="16" width="19.140625" style="2" customWidth="1"/>
    <col min="17" max="18" width="19.140625" style="1" customWidth="1"/>
    <col min="19" max="19" width="20.7109375" style="1" bestFit="1" customWidth="1"/>
    <col min="20" max="20" width="19.140625" style="1" customWidth="1"/>
    <col min="21" max="22" width="19.140625" style="1" bestFit="1" customWidth="1"/>
    <col min="23" max="23" width="14" style="1" customWidth="1"/>
    <col min="24" max="25" width="19.140625" style="1" customWidth="1"/>
    <col min="26" max="26" width="19.140625" style="1" bestFit="1" customWidth="1"/>
    <col min="27" max="27" width="18.28515625" style="1" customWidth="1"/>
    <col min="28" max="28" width="10.28515625" style="1" customWidth="1"/>
    <col min="29" max="29" width="13" style="1" bestFit="1" customWidth="1"/>
    <col min="30" max="30" width="13" style="1" customWidth="1"/>
    <col min="31" max="31" width="12.140625" style="1" bestFit="1" customWidth="1"/>
    <col min="32" max="32" width="10.140625" style="1" customWidth="1"/>
    <col min="33" max="33" width="15.42578125" style="1" bestFit="1" customWidth="1"/>
    <col min="34" max="34" width="8.7109375" style="1" customWidth="1"/>
    <col min="35" max="35" width="10.28515625" style="1" bestFit="1" customWidth="1"/>
    <col min="36" max="37" width="13" style="1" bestFit="1" customWidth="1"/>
    <col min="38" max="38" width="12.140625" style="1" bestFit="1" customWidth="1"/>
    <col min="39" max="39" width="10.140625" style="1" bestFit="1" customWidth="1"/>
    <col min="40" max="40" width="15.42578125" style="1" bestFit="1" customWidth="1"/>
    <col min="41" max="41" width="8.7109375" style="1" customWidth="1"/>
    <col min="42" max="42" width="10.42578125" style="1" bestFit="1" customWidth="1"/>
    <col min="43" max="44" width="13" style="1" bestFit="1" customWidth="1"/>
    <col min="45" max="45" width="12.140625" style="1" bestFit="1" customWidth="1"/>
    <col min="46" max="46" width="10.140625" style="1" bestFit="1" customWidth="1"/>
    <col min="47" max="47" width="15.42578125" style="1" bestFit="1" customWidth="1"/>
    <col min="48" max="48" width="8.7109375" style="1" customWidth="1"/>
    <col min="49" max="49" width="11.7109375" style="1" bestFit="1" customWidth="1"/>
    <col min="50" max="16384" width="9.28515625" style="1"/>
  </cols>
  <sheetData>
    <row r="1" spans="1:49" s="2" customFormat="1" x14ac:dyDescent="0.2">
      <c r="A1" s="1"/>
      <c r="B1" s="1"/>
      <c r="C1" s="1"/>
      <c r="D1" s="1"/>
      <c r="E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s="2" customFormat="1" ht="10.8" thickBot="1" x14ac:dyDescent="0.25">
      <c r="A2" s="1"/>
      <c r="B2" s="1"/>
      <c r="C2" s="8" t="s">
        <v>9</v>
      </c>
      <c r="D2" s="8" t="s">
        <v>10</v>
      </c>
      <c r="E2" s="8" t="s">
        <v>11</v>
      </c>
      <c r="F2" s="8" t="s">
        <v>12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s="2" customFormat="1" ht="15.45" customHeight="1" x14ac:dyDescent="0.2">
      <c r="A3" s="1"/>
      <c r="B3" s="1"/>
      <c r="C3" s="61" t="s">
        <v>17</v>
      </c>
      <c r="D3" s="9" t="s">
        <v>6</v>
      </c>
      <c r="E3" s="49">
        <v>3109</v>
      </c>
      <c r="F3" s="49">
        <v>10474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s="2" customFormat="1" ht="16.5" customHeight="1" x14ac:dyDescent="0.2">
      <c r="A4" s="1"/>
      <c r="B4" s="1"/>
      <c r="C4" s="62"/>
      <c r="D4" s="10" t="s">
        <v>5</v>
      </c>
      <c r="E4" s="50">
        <v>1762</v>
      </c>
      <c r="F4" s="50">
        <v>7464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s="2" customFormat="1" x14ac:dyDescent="0.2">
      <c r="A5" s="1"/>
      <c r="B5" s="1"/>
      <c r="C5" s="62"/>
      <c r="D5" s="10" t="s">
        <v>1</v>
      </c>
      <c r="E5" s="50">
        <v>1453</v>
      </c>
      <c r="F5" s="50">
        <v>6009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s="2" customFormat="1" x14ac:dyDescent="0.2">
      <c r="A6" s="1"/>
      <c r="B6" s="1"/>
      <c r="C6" s="62"/>
      <c r="D6" s="10" t="s">
        <v>2</v>
      </c>
      <c r="E6" s="50">
        <v>1118</v>
      </c>
      <c r="F6" s="50">
        <v>4422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s="2" customFormat="1" x14ac:dyDescent="0.2">
      <c r="A7" s="1"/>
      <c r="B7" s="1"/>
      <c r="C7" s="62"/>
      <c r="D7" s="10" t="s">
        <v>0</v>
      </c>
      <c r="E7" s="50">
        <v>836</v>
      </c>
      <c r="F7" s="50">
        <v>3870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s="2" customFormat="1" x14ac:dyDescent="0.2">
      <c r="A8" s="1"/>
      <c r="B8" s="1"/>
      <c r="C8" s="62"/>
      <c r="D8" s="10" t="s">
        <v>4</v>
      </c>
      <c r="E8" s="50">
        <v>664</v>
      </c>
      <c r="F8" s="50">
        <v>3310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s="2" customFormat="1" x14ac:dyDescent="0.2">
      <c r="A9" s="1"/>
      <c r="B9" s="1"/>
      <c r="C9" s="63"/>
      <c r="D9" s="11" t="s">
        <v>3</v>
      </c>
      <c r="E9" s="51">
        <v>784</v>
      </c>
      <c r="F9" s="51">
        <v>3202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2" spans="1:49" x14ac:dyDescent="0.2">
      <c r="C12" s="2" t="s">
        <v>36</v>
      </c>
      <c r="E12" s="21">
        <f>SUM(E3:E11)</f>
        <v>9726</v>
      </c>
      <c r="F12" s="21">
        <f>SUM(F3:F11)</f>
        <v>38751</v>
      </c>
    </row>
    <row r="16" spans="1:49" s="2" customFormat="1" x14ac:dyDescent="0.2">
      <c r="B16" s="1"/>
    </row>
    <row r="17" spans="2:2" s="2" customFormat="1" x14ac:dyDescent="0.2">
      <c r="B17" s="1"/>
    </row>
    <row r="18" spans="2:2" s="2" customFormat="1" x14ac:dyDescent="0.2">
      <c r="B18" s="1"/>
    </row>
    <row r="19" spans="2:2" s="2" customFormat="1" x14ac:dyDescent="0.2">
      <c r="B19" s="1"/>
    </row>
    <row r="20" spans="2:2" s="2" customFormat="1" x14ac:dyDescent="0.2">
      <c r="B20" s="1"/>
    </row>
    <row r="21" spans="2:2" s="2" customFormat="1" x14ac:dyDescent="0.2">
      <c r="B21" s="1"/>
    </row>
    <row r="22" spans="2:2" s="2" customFormat="1" x14ac:dyDescent="0.2">
      <c r="B22" s="1"/>
    </row>
    <row r="23" spans="2:2" s="2" customFormat="1" x14ac:dyDescent="0.2">
      <c r="B23" s="1"/>
    </row>
    <row r="45" ht="12" customHeight="1" x14ac:dyDescent="0.2"/>
  </sheetData>
  <mergeCells count="1">
    <mergeCell ref="C3:C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4"/>
  <sheetViews>
    <sheetView topLeftCell="F1" workbookViewId="0">
      <selection activeCell="AF24" sqref="AF24"/>
    </sheetView>
  </sheetViews>
  <sheetFormatPr baseColWidth="10" defaultColWidth="9.28515625" defaultRowHeight="10.199999999999999" x14ac:dyDescent="0.2"/>
  <cols>
    <col min="1" max="2" width="9.28515625" style="1"/>
    <col min="3" max="3" width="21.7109375" style="1" customWidth="1"/>
    <col min="4" max="4" width="13.28515625" style="2" bestFit="1" customWidth="1"/>
    <col min="5" max="5" width="16.28515625" style="2" bestFit="1" customWidth="1"/>
    <col min="6" max="6" width="18" style="2" bestFit="1" customWidth="1"/>
    <col min="7" max="7" width="9.28515625" style="2"/>
    <col min="8" max="8" width="10.42578125" style="2" bestFit="1" customWidth="1"/>
    <col min="9" max="9" width="10.7109375" style="2" bestFit="1" customWidth="1"/>
    <col min="10" max="16384" width="9.28515625" style="1"/>
  </cols>
  <sheetData>
    <row r="1" spans="2:6" ht="13.2" x14ac:dyDescent="0.25">
      <c r="B1" s="5"/>
    </row>
    <row r="2" spans="2:6" ht="13.2" x14ac:dyDescent="0.25">
      <c r="B2" s="5"/>
    </row>
    <row r="3" spans="2:6" ht="13.2" x14ac:dyDescent="0.25">
      <c r="B3" s="5"/>
    </row>
    <row r="10" spans="2:6" x14ac:dyDescent="0.2">
      <c r="C10" s="3"/>
    </row>
    <row r="11" spans="2:6" x14ac:dyDescent="0.2">
      <c r="C11" s="3"/>
    </row>
    <row r="12" spans="2:6" x14ac:dyDescent="0.2">
      <c r="C12" s="3"/>
    </row>
    <row r="13" spans="2:6" x14ac:dyDescent="0.2">
      <c r="C13" s="3"/>
    </row>
    <row r="14" spans="2:6" x14ac:dyDescent="0.2">
      <c r="C14" s="3"/>
      <c r="D14" s="45"/>
      <c r="E14" s="45"/>
      <c r="F14" s="45"/>
    </row>
    <row r="15" spans="2:6" x14ac:dyDescent="0.2">
      <c r="D15" s="45"/>
      <c r="E15" s="45" t="s">
        <v>8</v>
      </c>
      <c r="F15" s="45" t="s">
        <v>7</v>
      </c>
    </row>
    <row r="16" spans="2:6" x14ac:dyDescent="0.2">
      <c r="D16" s="45" t="s">
        <v>6</v>
      </c>
      <c r="E16" s="46">
        <v>15912</v>
      </c>
      <c r="F16" s="46">
        <v>14604</v>
      </c>
    </row>
    <row r="17" spans="4:6" x14ac:dyDescent="0.2">
      <c r="D17" s="45" t="s">
        <v>5</v>
      </c>
      <c r="E17" s="46">
        <v>8156</v>
      </c>
      <c r="F17" s="46">
        <v>7833</v>
      </c>
    </row>
    <row r="18" spans="4:6" x14ac:dyDescent="0.2">
      <c r="D18" s="45" t="s">
        <v>4</v>
      </c>
      <c r="E18" s="46">
        <v>3849</v>
      </c>
      <c r="F18" s="46">
        <v>3819</v>
      </c>
    </row>
    <row r="19" spans="4:6" x14ac:dyDescent="0.2">
      <c r="D19" s="45" t="s">
        <v>3</v>
      </c>
      <c r="E19" s="46">
        <v>2924</v>
      </c>
      <c r="F19" s="46">
        <v>2643</v>
      </c>
    </row>
    <row r="20" spans="4:6" x14ac:dyDescent="0.2">
      <c r="D20" s="45" t="s">
        <v>2</v>
      </c>
      <c r="E20" s="46">
        <v>4643</v>
      </c>
      <c r="F20" s="46">
        <v>4675</v>
      </c>
    </row>
    <row r="21" spans="4:6" x14ac:dyDescent="0.2">
      <c r="D21" s="45" t="s">
        <v>1</v>
      </c>
      <c r="E21" s="46">
        <v>5254</v>
      </c>
      <c r="F21" s="46">
        <v>5163</v>
      </c>
    </row>
    <row r="22" spans="4:6" x14ac:dyDescent="0.2">
      <c r="D22" s="45" t="s">
        <v>0</v>
      </c>
      <c r="E22" s="46">
        <v>3852</v>
      </c>
      <c r="F22" s="46">
        <v>3915</v>
      </c>
    </row>
    <row r="23" spans="4:6" x14ac:dyDescent="0.2">
      <c r="D23" s="45" t="s">
        <v>36</v>
      </c>
      <c r="E23" s="46">
        <f>SUM(E16:E22)</f>
        <v>44590</v>
      </c>
      <c r="F23" s="46">
        <f>SUM(F16:F22)</f>
        <v>42652</v>
      </c>
    </row>
    <row r="24" spans="4:6" x14ac:dyDescent="0.2">
      <c r="D24" s="47" t="s">
        <v>37</v>
      </c>
      <c r="E24" s="48"/>
      <c r="F24" s="48"/>
    </row>
    <row r="25" spans="4:6" x14ac:dyDescent="0.2">
      <c r="D25" s="45"/>
      <c r="E25" s="45"/>
      <c r="F25" s="45"/>
    </row>
    <row r="64" spans="3:3" ht="13.2" x14ac:dyDescent="0.25">
      <c r="C64" s="5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S6"/>
  <sheetViews>
    <sheetView topLeftCell="B2" workbookViewId="0">
      <selection activeCell="J29" sqref="J29"/>
    </sheetView>
  </sheetViews>
  <sheetFormatPr baseColWidth="10" defaultColWidth="9.28515625" defaultRowHeight="10.199999999999999" x14ac:dyDescent="0.2"/>
  <cols>
    <col min="1" max="1" width="9.28515625" style="1"/>
    <col min="2" max="2" width="36.42578125" style="1" customWidth="1"/>
    <col min="3" max="3" width="45.140625" style="2" customWidth="1"/>
    <col min="4" max="5" width="8" style="2" customWidth="1"/>
    <col min="6" max="6" width="14.7109375" style="2" customWidth="1"/>
    <col min="7" max="7" width="33.7109375" style="2" customWidth="1"/>
    <col min="8" max="16" width="14.7109375" style="2" customWidth="1"/>
    <col min="17" max="17" width="19.140625" style="2" customWidth="1"/>
    <col min="18" max="18" width="15.28515625" style="2" customWidth="1"/>
    <col min="19" max="19" width="19.140625" style="2" customWidth="1"/>
    <col min="20" max="21" width="19.140625" style="1" customWidth="1"/>
    <col min="22" max="22" width="20.7109375" style="1" bestFit="1" customWidth="1"/>
    <col min="23" max="23" width="19.140625" style="1" customWidth="1"/>
    <col min="24" max="25" width="19.140625" style="1" bestFit="1" customWidth="1"/>
    <col min="26" max="26" width="14" style="1" customWidth="1"/>
    <col min="27" max="28" width="19.140625" style="1" customWidth="1"/>
    <col min="29" max="29" width="19.140625" style="1" bestFit="1" customWidth="1"/>
    <col min="30" max="30" width="18.28515625" style="1" customWidth="1"/>
    <col min="31" max="31" width="10.28515625" style="1" customWidth="1"/>
    <col min="32" max="32" width="13" style="1" bestFit="1" customWidth="1"/>
    <col min="33" max="33" width="13" style="1" customWidth="1"/>
    <col min="34" max="34" width="12.140625" style="1" bestFit="1" customWidth="1"/>
    <col min="35" max="35" width="10.140625" style="1" customWidth="1"/>
    <col min="36" max="36" width="15.42578125" style="1" bestFit="1" customWidth="1"/>
    <col min="37" max="37" width="8.7109375" style="1" customWidth="1"/>
    <col min="38" max="38" width="10.28515625" style="1" bestFit="1" customWidth="1"/>
    <col min="39" max="40" width="13" style="1" bestFit="1" customWidth="1"/>
    <col min="41" max="41" width="12.140625" style="1" bestFit="1" customWidth="1"/>
    <col min="42" max="42" width="10.140625" style="1" bestFit="1" customWidth="1"/>
    <col min="43" max="43" width="15.42578125" style="1" bestFit="1" customWidth="1"/>
    <col min="44" max="44" width="8.7109375" style="1" customWidth="1"/>
    <col min="45" max="45" width="10.42578125" style="1" bestFit="1" customWidth="1"/>
    <col min="46" max="47" width="13" style="1" bestFit="1" customWidth="1"/>
    <col min="48" max="48" width="12.140625" style="1" bestFit="1" customWidth="1"/>
    <col min="49" max="49" width="10.140625" style="1" bestFit="1" customWidth="1"/>
    <col min="50" max="50" width="15.42578125" style="1" bestFit="1" customWidth="1"/>
    <col min="51" max="51" width="8.7109375" style="1" customWidth="1"/>
    <col min="52" max="52" width="11.7109375" style="1" bestFit="1" customWidth="1"/>
    <col min="53" max="16384" width="9.28515625" style="1"/>
  </cols>
  <sheetData>
    <row r="1" spans="3:5" s="2" customFormat="1" x14ac:dyDescent="0.2"/>
    <row r="2" spans="3:5" s="2" customFormat="1" x14ac:dyDescent="0.2"/>
    <row r="3" spans="3:5" s="2" customFormat="1" x14ac:dyDescent="0.2"/>
    <row r="4" spans="3:5" ht="10.8" thickBot="1" x14ac:dyDescent="0.25">
      <c r="C4" s="8" t="s">
        <v>14</v>
      </c>
      <c r="D4" s="8" t="s">
        <v>11</v>
      </c>
      <c r="E4" s="8" t="s">
        <v>12</v>
      </c>
    </row>
    <row r="5" spans="3:5" x14ac:dyDescent="0.2">
      <c r="C5" s="12" t="s">
        <v>15</v>
      </c>
      <c r="D5" s="21">
        <v>37757</v>
      </c>
      <c r="E5" s="21">
        <v>9882</v>
      </c>
    </row>
    <row r="6" spans="3:5" x14ac:dyDescent="0.2">
      <c r="C6" s="13" t="s">
        <v>16</v>
      </c>
      <c r="D6" s="22">
        <v>9726</v>
      </c>
      <c r="E6" s="22">
        <v>38751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U68"/>
  <sheetViews>
    <sheetView topLeftCell="A26" zoomScale="98" zoomScaleNormal="98" workbookViewId="0">
      <selection activeCell="U42" sqref="U42"/>
    </sheetView>
  </sheetViews>
  <sheetFormatPr baseColWidth="10" defaultColWidth="12" defaultRowHeight="10.199999999999999" x14ac:dyDescent="0.2"/>
  <cols>
    <col min="1" max="1" width="12" style="1"/>
    <col min="2" max="2" width="29.42578125" style="1" bestFit="1" customWidth="1"/>
    <col min="3" max="4" width="16.28515625" style="1" customWidth="1"/>
    <col min="5" max="16384" width="12" style="1"/>
  </cols>
  <sheetData>
    <row r="4" spans="2:21" ht="11.25" customHeight="1" x14ac:dyDescent="0.2">
      <c r="B4" s="54" t="s">
        <v>18</v>
      </c>
      <c r="C4" s="56"/>
      <c r="D4" s="54"/>
      <c r="H4" s="57" t="s">
        <v>47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36"/>
    </row>
    <row r="5" spans="2:21" ht="12" customHeight="1" thickBot="1" x14ac:dyDescent="0.25">
      <c r="B5" s="55"/>
      <c r="C5" s="15" t="s">
        <v>45</v>
      </c>
      <c r="D5" s="15" t="s">
        <v>46</v>
      </c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36"/>
    </row>
    <row r="6" spans="2:21" ht="11.25" customHeight="1" x14ac:dyDescent="0.2">
      <c r="B6" s="16" t="s">
        <v>39</v>
      </c>
      <c r="C6" s="17">
        <v>8</v>
      </c>
      <c r="D6" s="17">
        <v>1</v>
      </c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36"/>
    </row>
    <row r="7" spans="2:21" ht="11.25" customHeight="1" x14ac:dyDescent="0.2">
      <c r="B7" s="16" t="s">
        <v>40</v>
      </c>
      <c r="C7" s="17">
        <v>566</v>
      </c>
      <c r="D7" s="17">
        <v>167</v>
      </c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36"/>
    </row>
    <row r="8" spans="2:21" ht="11.25" customHeight="1" x14ac:dyDescent="0.2">
      <c r="B8" s="16" t="s">
        <v>19</v>
      </c>
      <c r="C8" s="17">
        <v>6578</v>
      </c>
      <c r="D8" s="17">
        <v>1571</v>
      </c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36"/>
    </row>
    <row r="9" spans="2:21" x14ac:dyDescent="0.2">
      <c r="B9" s="16" t="s">
        <v>20</v>
      </c>
      <c r="C9" s="17">
        <v>10631</v>
      </c>
      <c r="D9" s="17">
        <v>2585</v>
      </c>
    </row>
    <row r="10" spans="2:21" x14ac:dyDescent="0.2">
      <c r="B10" s="16" t="s">
        <v>21</v>
      </c>
      <c r="C10" s="17">
        <v>8482</v>
      </c>
      <c r="D10" s="17">
        <v>2159</v>
      </c>
    </row>
    <row r="11" spans="2:21" x14ac:dyDescent="0.2">
      <c r="B11" s="16" t="s">
        <v>22</v>
      </c>
      <c r="C11" s="17">
        <v>4613</v>
      </c>
      <c r="D11" s="17">
        <v>1246</v>
      </c>
    </row>
    <row r="12" spans="2:21" x14ac:dyDescent="0.2">
      <c r="B12" s="16" t="s">
        <v>23</v>
      </c>
      <c r="C12" s="17">
        <v>2819</v>
      </c>
      <c r="D12" s="17">
        <v>899</v>
      </c>
    </row>
    <row r="13" spans="2:21" x14ac:dyDescent="0.2">
      <c r="B13" s="16" t="s">
        <v>41</v>
      </c>
      <c r="C13" s="17">
        <v>1339</v>
      </c>
      <c r="D13" s="17">
        <v>385</v>
      </c>
    </row>
    <row r="14" spans="2:21" x14ac:dyDescent="0.2">
      <c r="B14" s="16" t="s">
        <v>42</v>
      </c>
      <c r="C14" s="17">
        <v>445</v>
      </c>
      <c r="D14" s="17">
        <v>133</v>
      </c>
    </row>
    <row r="15" spans="2:21" x14ac:dyDescent="0.2">
      <c r="B15" s="16" t="s">
        <v>43</v>
      </c>
      <c r="C15" s="17">
        <v>115</v>
      </c>
      <c r="D15" s="17">
        <v>30</v>
      </c>
    </row>
    <row r="16" spans="2:21" x14ac:dyDescent="0.2">
      <c r="B16" s="16" t="s">
        <v>44</v>
      </c>
      <c r="C16" s="17">
        <v>18</v>
      </c>
      <c r="D16" s="17">
        <v>3</v>
      </c>
    </row>
    <row r="17" spans="2:4" x14ac:dyDescent="0.2">
      <c r="B17" s="1" t="s">
        <v>24</v>
      </c>
      <c r="C17" s="1">
        <v>2143</v>
      </c>
      <c r="D17" s="1">
        <v>703</v>
      </c>
    </row>
    <row r="20" spans="2:4" ht="15.6" x14ac:dyDescent="0.3">
      <c r="B20" s="1" t="s">
        <v>36</v>
      </c>
      <c r="C20" s="52">
        <f>SUM(C3:C19)</f>
        <v>37757</v>
      </c>
      <c r="D20" s="52">
        <f>SUM(D3:D19)</f>
        <v>9882</v>
      </c>
    </row>
    <row r="67" spans="3:21" ht="25.5" customHeight="1" x14ac:dyDescent="0.2"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</row>
    <row r="68" spans="3:21" ht="25.5" customHeight="1" x14ac:dyDescent="0.2">
      <c r="D68" s="28"/>
      <c r="E68" s="28"/>
      <c r="F68" s="28"/>
      <c r="G68" s="28"/>
      <c r="H68" s="28"/>
      <c r="I68" s="28"/>
      <c r="J68" s="53"/>
      <c r="K68" s="53"/>
      <c r="L68" s="53"/>
      <c r="M68" s="53"/>
      <c r="N68" s="28"/>
      <c r="O68" s="28"/>
      <c r="P68" s="28"/>
      <c r="Q68" s="28"/>
      <c r="R68" s="27"/>
    </row>
  </sheetData>
  <mergeCells count="4">
    <mergeCell ref="J68:M68"/>
    <mergeCell ref="B4:B5"/>
    <mergeCell ref="C4:D4"/>
    <mergeCell ref="H4:T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W70"/>
  <sheetViews>
    <sheetView topLeftCell="A18" zoomScale="80" zoomScaleNormal="80" workbookViewId="0">
      <selection activeCell="X48" sqref="X48"/>
    </sheetView>
  </sheetViews>
  <sheetFormatPr baseColWidth="10" defaultColWidth="12" defaultRowHeight="10.199999999999999" x14ac:dyDescent="0.2"/>
  <cols>
    <col min="1" max="1" width="12" style="1"/>
    <col min="2" max="2" width="29.42578125" style="1" bestFit="1" customWidth="1"/>
    <col min="3" max="4" width="16.42578125" style="1" customWidth="1"/>
    <col min="5" max="16384" width="12" style="1"/>
  </cols>
  <sheetData>
    <row r="4" spans="2:22" ht="11.25" customHeight="1" x14ac:dyDescent="0.2">
      <c r="B4" s="54" t="s">
        <v>18</v>
      </c>
      <c r="C4" s="56" t="s">
        <v>16</v>
      </c>
      <c r="D4" s="54"/>
      <c r="J4" s="57" t="s">
        <v>48</v>
      </c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2:22" ht="10.8" thickBot="1" x14ac:dyDescent="0.25">
      <c r="B5" s="55"/>
      <c r="C5" s="15" t="s">
        <v>11</v>
      </c>
      <c r="D5" s="15" t="s">
        <v>12</v>
      </c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</row>
    <row r="6" spans="2:22" ht="15.6" x14ac:dyDescent="0.2">
      <c r="B6" s="38" t="s">
        <v>39</v>
      </c>
      <c r="C6" s="39">
        <v>196</v>
      </c>
      <c r="D6" s="40">
        <v>243</v>
      </c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2:22" ht="15.6" x14ac:dyDescent="0.2">
      <c r="B7" s="38" t="s">
        <v>40</v>
      </c>
      <c r="C7" s="41">
        <v>422</v>
      </c>
      <c r="D7" s="42">
        <v>1082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</row>
    <row r="8" spans="2:22" ht="18" customHeight="1" x14ac:dyDescent="0.2">
      <c r="B8" s="38" t="s">
        <v>19</v>
      </c>
      <c r="C8" s="41">
        <v>774</v>
      </c>
      <c r="D8" s="42">
        <v>7001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</row>
    <row r="9" spans="2:22" ht="15.6" x14ac:dyDescent="0.2">
      <c r="B9" s="38" t="s">
        <v>20</v>
      </c>
      <c r="C9" s="41">
        <v>1430</v>
      </c>
      <c r="D9" s="42">
        <v>9915</v>
      </c>
    </row>
    <row r="10" spans="2:22" ht="15.6" x14ac:dyDescent="0.2">
      <c r="B10" s="38" t="s">
        <v>21</v>
      </c>
      <c r="C10" s="41">
        <v>1324</v>
      </c>
      <c r="D10" s="42">
        <v>7992</v>
      </c>
    </row>
    <row r="11" spans="2:22" ht="15.6" x14ac:dyDescent="0.2">
      <c r="B11" s="38" t="s">
        <v>22</v>
      </c>
      <c r="C11" s="41">
        <v>1137</v>
      </c>
      <c r="D11" s="42">
        <v>4275</v>
      </c>
    </row>
    <row r="12" spans="2:22" ht="15.6" x14ac:dyDescent="0.2">
      <c r="B12" s="38" t="s">
        <v>23</v>
      </c>
      <c r="C12" s="41">
        <v>991</v>
      </c>
      <c r="D12" s="42">
        <v>2896</v>
      </c>
    </row>
    <row r="13" spans="2:22" ht="15.6" x14ac:dyDescent="0.2">
      <c r="B13" s="38" t="s">
        <v>41</v>
      </c>
      <c r="C13" s="41">
        <v>1648</v>
      </c>
      <c r="D13" s="42">
        <v>2505</v>
      </c>
    </row>
    <row r="14" spans="2:22" ht="15.6" x14ac:dyDescent="0.2">
      <c r="B14" s="38" t="s">
        <v>42</v>
      </c>
      <c r="C14" s="41">
        <v>1072</v>
      </c>
      <c r="D14" s="42">
        <v>1328</v>
      </c>
    </row>
    <row r="15" spans="2:22" ht="15.6" x14ac:dyDescent="0.2">
      <c r="B15" s="38" t="s">
        <v>43</v>
      </c>
      <c r="C15" s="41">
        <v>467</v>
      </c>
      <c r="D15" s="42">
        <v>612</v>
      </c>
    </row>
    <row r="16" spans="2:22" ht="15.6" x14ac:dyDescent="0.2">
      <c r="B16" s="38" t="s">
        <v>44</v>
      </c>
      <c r="C16" s="41">
        <v>120</v>
      </c>
      <c r="D16" s="42">
        <v>164</v>
      </c>
    </row>
    <row r="17" spans="2:4" ht="15.6" x14ac:dyDescent="0.2">
      <c r="B17" s="38" t="s">
        <v>24</v>
      </c>
      <c r="C17" s="41">
        <v>145</v>
      </c>
      <c r="D17" s="42">
        <v>738</v>
      </c>
    </row>
    <row r="26" spans="2:4" ht="15.6" x14ac:dyDescent="0.3">
      <c r="B26" s="1" t="s">
        <v>36</v>
      </c>
      <c r="C26" s="52">
        <f>SUM(C6:C25)</f>
        <v>9726</v>
      </c>
      <c r="D26" s="52">
        <f>SUM(D6:D25)</f>
        <v>38751</v>
      </c>
    </row>
    <row r="62" spans="4:17" x14ac:dyDescent="0.2">
      <c r="D62" s="57"/>
      <c r="E62" s="57"/>
      <c r="F62" s="57"/>
      <c r="O62" s="57"/>
      <c r="P62" s="57"/>
      <c r="Q62" s="57"/>
    </row>
    <row r="63" spans="4:17" x14ac:dyDescent="0.2">
      <c r="D63" s="57"/>
      <c r="E63" s="57"/>
      <c r="F63" s="57"/>
      <c r="O63" s="57"/>
      <c r="P63" s="57"/>
      <c r="Q63" s="57"/>
    </row>
    <row r="66" spans="3:23" ht="11.25" customHeight="1" x14ac:dyDescent="0.4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3" ht="11.25" customHeight="1" x14ac:dyDescent="0.4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3" ht="11.25" customHeight="1" x14ac:dyDescent="0.4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23"/>
      <c r="V68" s="23"/>
      <c r="W68" s="23"/>
    </row>
    <row r="69" spans="3:23" ht="11.25" customHeight="1" x14ac:dyDescent="0.2">
      <c r="C69" s="24"/>
      <c r="D69" s="24"/>
      <c r="E69" s="24"/>
      <c r="F69" s="24"/>
      <c r="G69" s="24"/>
      <c r="H69" s="25"/>
      <c r="I69" s="26"/>
      <c r="J69" s="26"/>
      <c r="K69" s="26"/>
      <c r="L69" s="26"/>
      <c r="M69" s="26"/>
      <c r="N69" s="25"/>
      <c r="O69" s="25"/>
      <c r="P69" s="25"/>
      <c r="Q69" s="25"/>
      <c r="R69" s="25"/>
      <c r="S69" s="25"/>
      <c r="T69" s="25"/>
      <c r="U69" s="23"/>
      <c r="V69" s="23"/>
      <c r="W69" s="20"/>
    </row>
    <row r="70" spans="3:23" ht="11.25" customHeight="1" x14ac:dyDescent="0.2">
      <c r="C70" s="24"/>
      <c r="D70" s="24"/>
      <c r="E70" s="24"/>
      <c r="F70" s="24"/>
      <c r="G70" s="24"/>
      <c r="H70" s="24"/>
      <c r="I70" s="26"/>
      <c r="J70" s="26"/>
      <c r="K70" s="26"/>
      <c r="L70" s="26"/>
      <c r="M70" s="26"/>
      <c r="N70" s="24"/>
      <c r="O70" s="24"/>
      <c r="P70" s="24"/>
      <c r="Q70" s="24"/>
      <c r="R70" s="24"/>
      <c r="S70" s="24"/>
      <c r="T70" s="24"/>
    </row>
  </sheetData>
  <mergeCells count="5">
    <mergeCell ref="B4:B5"/>
    <mergeCell ref="C4:D4"/>
    <mergeCell ref="D62:F63"/>
    <mergeCell ref="O62:Q63"/>
    <mergeCell ref="J4:V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E15"/>
  <sheetViews>
    <sheetView topLeftCell="C3" workbookViewId="0">
      <selection activeCell="V21" sqref="V21"/>
    </sheetView>
  </sheetViews>
  <sheetFormatPr baseColWidth="10" defaultColWidth="12" defaultRowHeight="10.199999999999999" x14ac:dyDescent="0.2"/>
  <cols>
    <col min="1" max="1" width="12" style="1"/>
    <col min="2" max="4" width="19" style="1" customWidth="1"/>
    <col min="5" max="16384" width="12" style="1"/>
  </cols>
  <sheetData>
    <row r="2" spans="2:5" x14ac:dyDescent="0.2">
      <c r="E2" s="35"/>
    </row>
    <row r="3" spans="2:5" x14ac:dyDescent="0.2">
      <c r="B3" s="58" t="s">
        <v>25</v>
      </c>
      <c r="C3" s="60" t="s">
        <v>38</v>
      </c>
      <c r="D3" s="56"/>
      <c r="E3" s="35"/>
    </row>
    <row r="4" spans="2:5" ht="10.8" thickBot="1" x14ac:dyDescent="0.25">
      <c r="B4" s="59"/>
      <c r="C4" s="15" t="s">
        <v>11</v>
      </c>
      <c r="D4" s="34" t="s">
        <v>12</v>
      </c>
      <c r="E4" s="35"/>
    </row>
    <row r="5" spans="2:5" ht="15.6" x14ac:dyDescent="0.3">
      <c r="B5" s="16" t="s">
        <v>26</v>
      </c>
      <c r="C5" s="43">
        <v>22962</v>
      </c>
      <c r="D5" s="43">
        <v>5293</v>
      </c>
      <c r="E5" s="35"/>
    </row>
    <row r="6" spans="2:5" ht="15.6" x14ac:dyDescent="0.3">
      <c r="B6" s="16" t="s">
        <v>27</v>
      </c>
      <c r="C6" s="43">
        <v>8650</v>
      </c>
      <c r="D6" s="43">
        <v>2622</v>
      </c>
      <c r="E6" s="35"/>
    </row>
    <row r="7" spans="2:5" ht="15.6" x14ac:dyDescent="0.3">
      <c r="B7" s="16" t="s">
        <v>29</v>
      </c>
      <c r="C7" s="43">
        <v>3083</v>
      </c>
      <c r="D7" s="43">
        <v>1205</v>
      </c>
      <c r="E7" s="35"/>
    </row>
    <row r="8" spans="2:5" ht="15.6" x14ac:dyDescent="0.3">
      <c r="B8" s="16" t="s">
        <v>24</v>
      </c>
      <c r="C8" s="43">
        <v>1552</v>
      </c>
      <c r="D8" s="43">
        <v>337</v>
      </c>
      <c r="E8" s="35"/>
    </row>
    <row r="9" spans="2:5" ht="15.6" x14ac:dyDescent="0.3">
      <c r="B9" s="16" t="s">
        <v>30</v>
      </c>
      <c r="C9" s="43">
        <v>206</v>
      </c>
      <c r="D9" s="43">
        <v>167</v>
      </c>
      <c r="E9" s="35"/>
    </row>
    <row r="10" spans="2:5" ht="15.6" x14ac:dyDescent="0.3">
      <c r="B10" s="16" t="s">
        <v>28</v>
      </c>
      <c r="C10" s="43">
        <v>1258</v>
      </c>
      <c r="D10" s="43">
        <v>241</v>
      </c>
      <c r="E10" s="35"/>
    </row>
    <row r="11" spans="2:5" ht="15.6" x14ac:dyDescent="0.3">
      <c r="B11" s="16" t="s">
        <v>31</v>
      </c>
      <c r="C11" s="43">
        <v>46</v>
      </c>
      <c r="D11" s="43">
        <v>17</v>
      </c>
      <c r="E11" s="35"/>
    </row>
    <row r="12" spans="2:5" ht="10.8" thickBot="1" x14ac:dyDescent="0.25">
      <c r="B12" s="18" t="s">
        <v>32</v>
      </c>
      <c r="C12" s="29">
        <f>SUM(C5:C11)</f>
        <v>37757</v>
      </c>
      <c r="D12" s="29">
        <f t="shared" ref="D12" si="0">SUM(D5:D11)</f>
        <v>9882</v>
      </c>
      <c r="E12" s="35"/>
    </row>
    <row r="13" spans="2:5" x14ac:dyDescent="0.2">
      <c r="E13" s="35"/>
    </row>
    <row r="14" spans="2:5" x14ac:dyDescent="0.2">
      <c r="E14" s="35"/>
    </row>
    <row r="15" spans="2:5" x14ac:dyDescent="0.2">
      <c r="E15" s="35"/>
    </row>
  </sheetData>
  <mergeCells count="2">
    <mergeCell ref="B3:B4"/>
    <mergeCell ref="C3:D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8A29F-5D71-47D3-8215-E6D34B0F3DA0}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D13"/>
  <sheetViews>
    <sheetView topLeftCell="A5" workbookViewId="0">
      <selection activeCell="C26" sqref="C26"/>
    </sheetView>
  </sheetViews>
  <sheetFormatPr baseColWidth="10" defaultColWidth="12" defaultRowHeight="10.199999999999999" x14ac:dyDescent="0.2"/>
  <cols>
    <col min="1" max="1" width="12" style="1"/>
    <col min="2" max="2" width="15.7109375" style="1" bestFit="1" customWidth="1"/>
    <col min="3" max="4" width="14.7109375" style="1" customWidth="1"/>
    <col min="5" max="16384" width="12" style="1"/>
  </cols>
  <sheetData>
    <row r="4" spans="2:4" ht="11.25" customHeight="1" x14ac:dyDescent="0.2">
      <c r="B4" s="58" t="s">
        <v>25</v>
      </c>
      <c r="C4" s="60" t="s">
        <v>16</v>
      </c>
      <c r="D4" s="60"/>
    </row>
    <row r="5" spans="2:4" ht="10.8" thickBot="1" x14ac:dyDescent="0.25">
      <c r="B5" s="59"/>
      <c r="C5" s="15" t="s">
        <v>11</v>
      </c>
      <c r="D5" s="15" t="s">
        <v>12</v>
      </c>
    </row>
    <row r="6" spans="2:4" x14ac:dyDescent="0.2">
      <c r="B6" s="16" t="s">
        <v>26</v>
      </c>
      <c r="C6" s="30">
        <v>4255</v>
      </c>
      <c r="D6" s="30">
        <v>20009</v>
      </c>
    </row>
    <row r="7" spans="2:4" x14ac:dyDescent="0.2">
      <c r="B7" s="16" t="s">
        <v>27</v>
      </c>
      <c r="C7" s="30">
        <v>3437</v>
      </c>
      <c r="D7" s="30">
        <v>10026</v>
      </c>
    </row>
    <row r="8" spans="2:4" x14ac:dyDescent="0.2">
      <c r="B8" s="16" t="s">
        <v>29</v>
      </c>
      <c r="C8" s="30">
        <v>1251</v>
      </c>
      <c r="D8" s="30">
        <v>4310</v>
      </c>
    </row>
    <row r="9" spans="2:4" x14ac:dyDescent="0.2">
      <c r="B9" s="16" t="s">
        <v>24</v>
      </c>
      <c r="C9" s="30">
        <v>146</v>
      </c>
      <c r="D9" s="30">
        <v>991</v>
      </c>
    </row>
    <row r="10" spans="2:4" x14ac:dyDescent="0.2">
      <c r="B10" s="16" t="s">
        <v>30</v>
      </c>
      <c r="C10" s="30">
        <v>410</v>
      </c>
      <c r="D10" s="30">
        <v>1383</v>
      </c>
    </row>
    <row r="11" spans="2:4" x14ac:dyDescent="0.2">
      <c r="B11" s="16" t="s">
        <v>28</v>
      </c>
      <c r="C11" s="30">
        <v>211</v>
      </c>
      <c r="D11" s="30">
        <v>1955</v>
      </c>
    </row>
    <row r="12" spans="2:4" x14ac:dyDescent="0.2">
      <c r="B12" s="16" t="s">
        <v>31</v>
      </c>
      <c r="C12" s="30">
        <v>16</v>
      </c>
      <c r="D12" s="30">
        <v>77</v>
      </c>
    </row>
    <row r="13" spans="2:4" ht="10.8" thickBot="1" x14ac:dyDescent="0.25">
      <c r="B13" s="18" t="s">
        <v>32</v>
      </c>
      <c r="C13" s="31">
        <f>SUM(C6:C12)</f>
        <v>9726</v>
      </c>
      <c r="D13" s="31">
        <f t="shared" ref="D13" si="0">SUM(D6:D12)</f>
        <v>38751</v>
      </c>
    </row>
  </sheetData>
  <mergeCells count="2">
    <mergeCell ref="B4:B5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P53"/>
  <sheetViews>
    <sheetView topLeftCell="A16" workbookViewId="0">
      <selection activeCell="M49" sqref="M49"/>
    </sheetView>
  </sheetViews>
  <sheetFormatPr baseColWidth="10" defaultColWidth="9.28515625" defaultRowHeight="10.199999999999999" x14ac:dyDescent="0.2"/>
  <cols>
    <col min="1" max="1" width="9.28515625" style="1"/>
    <col min="2" max="2" width="36.42578125" style="1" customWidth="1"/>
    <col min="3" max="3" width="45.140625" style="2" customWidth="1"/>
    <col min="4" max="5" width="8" style="2" customWidth="1"/>
    <col min="6" max="6" width="14.7109375" style="2" customWidth="1"/>
    <col min="7" max="7" width="25" style="2" customWidth="1"/>
    <col min="8" max="16" width="14.7109375" style="2" customWidth="1"/>
    <col min="17" max="18" width="19.140625" style="1" customWidth="1"/>
    <col min="19" max="19" width="20.7109375" style="1" bestFit="1" customWidth="1"/>
    <col min="20" max="20" width="19.140625" style="1" customWidth="1"/>
    <col min="21" max="22" width="19.140625" style="1" bestFit="1" customWidth="1"/>
    <col min="23" max="23" width="14" style="1" customWidth="1"/>
    <col min="24" max="25" width="19.140625" style="1" customWidth="1"/>
    <col min="26" max="26" width="19.140625" style="1" bestFit="1" customWidth="1"/>
    <col min="27" max="27" width="18.28515625" style="1" customWidth="1"/>
    <col min="28" max="28" width="10.28515625" style="1" customWidth="1"/>
    <col min="29" max="29" width="13" style="1" bestFit="1" customWidth="1"/>
    <col min="30" max="30" width="13" style="1" customWidth="1"/>
    <col min="31" max="31" width="12.140625" style="1" bestFit="1" customWidth="1"/>
    <col min="32" max="32" width="10.140625" style="1" customWidth="1"/>
    <col min="33" max="33" width="15.42578125" style="1" bestFit="1" customWidth="1"/>
    <col min="34" max="34" width="8.7109375" style="1" customWidth="1"/>
    <col min="35" max="35" width="10.28515625" style="1" bestFit="1" customWidth="1"/>
    <col min="36" max="37" width="13" style="1" bestFit="1" customWidth="1"/>
    <col min="38" max="38" width="12.140625" style="1" bestFit="1" customWidth="1"/>
    <col min="39" max="39" width="10.140625" style="1" bestFit="1" customWidth="1"/>
    <col min="40" max="40" width="15.42578125" style="1" bestFit="1" customWidth="1"/>
    <col min="41" max="41" width="8.7109375" style="1" customWidth="1"/>
    <col min="42" max="42" width="10.42578125" style="1" bestFit="1" customWidth="1"/>
    <col min="43" max="44" width="13" style="1" bestFit="1" customWidth="1"/>
    <col min="45" max="45" width="12.140625" style="1" bestFit="1" customWidth="1"/>
    <col min="46" max="46" width="10.140625" style="1" bestFit="1" customWidth="1"/>
    <col min="47" max="47" width="15.42578125" style="1" bestFit="1" customWidth="1"/>
    <col min="48" max="48" width="8.7109375" style="1" customWidth="1"/>
    <col min="49" max="49" width="11.7109375" style="1" bestFit="1" customWidth="1"/>
    <col min="50" max="16384" width="9.28515625" style="1"/>
  </cols>
  <sheetData>
    <row r="4" spans="2:15" x14ac:dyDescent="0.2">
      <c r="B4" s="6"/>
      <c r="C4" s="1"/>
    </row>
    <row r="6" spans="2:15" x14ac:dyDescent="0.2">
      <c r="E6" s="1"/>
    </row>
    <row r="7" spans="2:15" x14ac:dyDescent="0.2">
      <c r="B7" s="6"/>
      <c r="C7" s="1"/>
      <c r="D7" s="1"/>
      <c r="E7" s="1"/>
      <c r="L7" s="1"/>
      <c r="O7" s="1"/>
    </row>
    <row r="8" spans="2:15" ht="16.5" customHeight="1" thickBot="1" x14ac:dyDescent="0.25">
      <c r="B8" s="6"/>
      <c r="C8" s="7"/>
      <c r="D8" s="7"/>
      <c r="E8" s="1"/>
      <c r="G8" s="8" t="s">
        <v>9</v>
      </c>
      <c r="H8" s="8" t="s">
        <v>10</v>
      </c>
      <c r="I8" s="8" t="s">
        <v>11</v>
      </c>
      <c r="J8" s="8" t="s">
        <v>12</v>
      </c>
      <c r="L8" s="1"/>
      <c r="M8" s="1"/>
      <c r="N8" s="1"/>
      <c r="O8" s="1"/>
    </row>
    <row r="9" spans="2:15" x14ac:dyDescent="0.2">
      <c r="B9" s="6"/>
      <c r="C9" s="7"/>
      <c r="D9" s="7"/>
      <c r="E9" s="1"/>
      <c r="G9" s="61" t="s">
        <v>13</v>
      </c>
      <c r="H9" s="9" t="s">
        <v>6</v>
      </c>
      <c r="I9" s="49">
        <v>9774</v>
      </c>
      <c r="J9" s="49">
        <v>3529</v>
      </c>
      <c r="L9" s="1"/>
      <c r="M9" s="1"/>
      <c r="N9" s="1"/>
      <c r="O9" s="1"/>
    </row>
    <row r="10" spans="2:15" x14ac:dyDescent="0.2">
      <c r="B10" s="6"/>
      <c r="C10" s="7"/>
      <c r="D10" s="7"/>
      <c r="E10" s="1"/>
      <c r="G10" s="62"/>
      <c r="H10" s="10" t="s">
        <v>5</v>
      </c>
      <c r="I10" s="50">
        <v>7264</v>
      </c>
      <c r="J10" s="50">
        <v>1878</v>
      </c>
      <c r="L10" s="1"/>
      <c r="M10" s="1"/>
      <c r="N10" s="1"/>
      <c r="O10" s="1"/>
    </row>
    <row r="11" spans="2:15" x14ac:dyDescent="0.2">
      <c r="C11" s="1"/>
      <c r="D11" s="1"/>
      <c r="E11" s="1"/>
      <c r="G11" s="62"/>
      <c r="H11" s="10" t="s">
        <v>1</v>
      </c>
      <c r="I11" s="50">
        <v>6108</v>
      </c>
      <c r="J11" s="50">
        <v>1287</v>
      </c>
      <c r="L11" s="1"/>
      <c r="M11" s="1"/>
      <c r="N11" s="1"/>
      <c r="O11" s="1"/>
    </row>
    <row r="12" spans="2:15" x14ac:dyDescent="0.2">
      <c r="C12" s="1"/>
      <c r="D12" s="1"/>
      <c r="E12" s="1"/>
      <c r="G12" s="62"/>
      <c r="H12" s="10" t="s">
        <v>2</v>
      </c>
      <c r="I12" s="50">
        <v>4412</v>
      </c>
      <c r="J12" s="50">
        <v>1060</v>
      </c>
      <c r="L12" s="1"/>
      <c r="M12" s="1"/>
      <c r="N12" s="1"/>
      <c r="O12" s="1"/>
    </row>
    <row r="13" spans="2:15" x14ac:dyDescent="0.2">
      <c r="C13" s="1"/>
      <c r="D13" s="1"/>
      <c r="E13" s="1"/>
      <c r="G13" s="62"/>
      <c r="H13" s="10" t="s">
        <v>0</v>
      </c>
      <c r="I13" s="50">
        <v>3879</v>
      </c>
      <c r="J13" s="50">
        <v>753</v>
      </c>
      <c r="L13" s="1"/>
      <c r="M13" s="1"/>
      <c r="N13" s="1"/>
      <c r="O13" s="1"/>
    </row>
    <row r="14" spans="2:15" x14ac:dyDescent="0.2">
      <c r="C14" s="1"/>
      <c r="D14" s="1"/>
      <c r="E14" s="1"/>
      <c r="G14" s="62"/>
      <c r="H14" s="10" t="s">
        <v>3</v>
      </c>
      <c r="I14" s="50">
        <v>3082</v>
      </c>
      <c r="J14" s="50">
        <v>796</v>
      </c>
      <c r="L14" s="1"/>
      <c r="M14" s="1"/>
      <c r="N14" s="1"/>
      <c r="O14" s="1"/>
    </row>
    <row r="15" spans="2:15" ht="11.4" x14ac:dyDescent="0.2">
      <c r="C15" s="1"/>
      <c r="D15" s="1"/>
      <c r="E15" s="1"/>
      <c r="G15" s="63"/>
      <c r="H15" s="11" t="s">
        <v>4</v>
      </c>
      <c r="I15" s="51">
        <v>3238</v>
      </c>
      <c r="J15" s="51">
        <v>579</v>
      </c>
      <c r="L15" s="44"/>
    </row>
    <row r="16" spans="2:15" ht="11.4" x14ac:dyDescent="0.2">
      <c r="C16" s="1"/>
      <c r="D16" s="1"/>
      <c r="E16" s="1"/>
      <c r="G16" s="1"/>
      <c r="L16" s="44"/>
    </row>
    <row r="17" spans="3:10" x14ac:dyDescent="0.2">
      <c r="C17" s="1"/>
      <c r="D17" s="1"/>
      <c r="E17" s="1"/>
      <c r="G17" s="2" t="s">
        <v>36</v>
      </c>
      <c r="I17" s="21">
        <f>SUM(I8:I16)</f>
        <v>37757</v>
      </c>
      <c r="J17" s="21">
        <f>SUM(J8:J16)</f>
        <v>9882</v>
      </c>
    </row>
    <row r="18" spans="3:10" x14ac:dyDescent="0.2">
      <c r="C18" s="1"/>
      <c r="D18" s="1"/>
      <c r="E18" s="1"/>
      <c r="G18" s="1"/>
      <c r="H18" s="1"/>
      <c r="I18" s="1"/>
      <c r="J18" s="1"/>
    </row>
    <row r="19" spans="3:10" x14ac:dyDescent="0.2">
      <c r="C19" s="1"/>
      <c r="D19" s="1"/>
      <c r="E19" s="1"/>
      <c r="G19" s="1"/>
      <c r="H19" s="1"/>
      <c r="I19" s="1"/>
      <c r="J19" s="1"/>
    </row>
    <row r="20" spans="3:10" x14ac:dyDescent="0.2">
      <c r="C20" s="1"/>
      <c r="D20" s="1"/>
      <c r="E20" s="1"/>
      <c r="G20" s="1"/>
      <c r="H20" s="1"/>
      <c r="I20" s="1"/>
      <c r="J20" s="1"/>
    </row>
    <row r="21" spans="3:10" x14ac:dyDescent="0.2">
      <c r="C21" s="1"/>
      <c r="D21" s="1"/>
      <c r="E21" s="1"/>
      <c r="G21" s="1"/>
      <c r="H21" s="1"/>
      <c r="I21" s="1"/>
      <c r="J21" s="1"/>
    </row>
    <row r="22" spans="3:10" x14ac:dyDescent="0.2">
      <c r="C22" s="1"/>
      <c r="D22" s="1"/>
      <c r="E22" s="1"/>
      <c r="G22" s="1"/>
      <c r="H22" s="1"/>
      <c r="I22" s="1"/>
      <c r="J22" s="1"/>
    </row>
    <row r="23" spans="3:10" x14ac:dyDescent="0.2">
      <c r="C23" s="1"/>
      <c r="D23" s="1"/>
      <c r="E23" s="1"/>
    </row>
    <row r="24" spans="3:10" x14ac:dyDescent="0.2">
      <c r="C24" s="1"/>
      <c r="D24" s="1"/>
      <c r="E24" s="1"/>
    </row>
    <row r="25" spans="3:10" x14ac:dyDescent="0.2">
      <c r="C25" s="1"/>
      <c r="D25" s="1"/>
      <c r="E25" s="1"/>
    </row>
    <row r="26" spans="3:10" x14ac:dyDescent="0.2">
      <c r="C26" s="1"/>
      <c r="D26" s="1"/>
      <c r="E26" s="1"/>
    </row>
    <row r="27" spans="3:10" x14ac:dyDescent="0.2">
      <c r="C27" s="1"/>
      <c r="D27" s="1"/>
      <c r="E27" s="1"/>
    </row>
    <row r="28" spans="3:10" x14ac:dyDescent="0.2">
      <c r="C28" s="1"/>
      <c r="D28" s="1"/>
      <c r="E28" s="1"/>
    </row>
    <row r="29" spans="3:10" x14ac:dyDescent="0.2">
      <c r="C29" s="1"/>
      <c r="D29" s="1"/>
      <c r="E29" s="1"/>
    </row>
    <row r="30" spans="3:10" x14ac:dyDescent="0.2">
      <c r="C30" s="1"/>
      <c r="D30" s="1"/>
      <c r="E30" s="1"/>
    </row>
    <row r="31" spans="3:10" x14ac:dyDescent="0.2">
      <c r="C31" s="1"/>
      <c r="D31" s="1"/>
      <c r="E31" s="1"/>
    </row>
    <row r="32" spans="3:10" x14ac:dyDescent="0.2">
      <c r="C32" s="1"/>
      <c r="D32" s="1"/>
      <c r="E32" s="1"/>
    </row>
    <row r="33" spans="2:5" x14ac:dyDescent="0.2">
      <c r="C33" s="1"/>
      <c r="D33" s="1"/>
      <c r="E33" s="1"/>
    </row>
    <row r="34" spans="2:5" x14ac:dyDescent="0.2">
      <c r="C34" s="1"/>
      <c r="D34" s="1"/>
      <c r="E34" s="1"/>
    </row>
    <row r="35" spans="2:5" x14ac:dyDescent="0.2">
      <c r="C35" s="1"/>
      <c r="D35" s="1"/>
      <c r="E35" s="1"/>
    </row>
    <row r="36" spans="2:5" x14ac:dyDescent="0.2">
      <c r="C36" s="1"/>
      <c r="D36" s="1"/>
      <c r="E36" s="1"/>
    </row>
    <row r="37" spans="2:5" x14ac:dyDescent="0.2">
      <c r="C37" s="1"/>
      <c r="D37" s="1"/>
      <c r="E37" s="1"/>
    </row>
    <row r="38" spans="2:5" s="2" customFormat="1" x14ac:dyDescent="0.2">
      <c r="B38" s="1"/>
      <c r="C38" s="1"/>
      <c r="D38" s="1"/>
      <c r="E38" s="1"/>
    </row>
    <row r="39" spans="2:5" s="2" customFormat="1" x14ac:dyDescent="0.2">
      <c r="B39" s="1"/>
      <c r="C39" s="1"/>
      <c r="D39" s="1"/>
      <c r="E39" s="1"/>
    </row>
    <row r="40" spans="2:5" s="2" customFormat="1" x14ac:dyDescent="0.2">
      <c r="B40" s="1"/>
      <c r="C40" s="1"/>
      <c r="D40" s="1"/>
      <c r="E40" s="1"/>
    </row>
    <row r="41" spans="2:5" s="2" customFormat="1" x14ac:dyDescent="0.2">
      <c r="B41" s="1"/>
      <c r="C41" s="1"/>
      <c r="D41" s="1"/>
      <c r="E41" s="1"/>
    </row>
    <row r="42" spans="2:5" s="2" customFormat="1" x14ac:dyDescent="0.2">
      <c r="B42" s="1"/>
      <c r="C42" s="1"/>
      <c r="D42" s="1"/>
      <c r="E42" s="1"/>
    </row>
    <row r="43" spans="2:5" s="2" customFormat="1" x14ac:dyDescent="0.2">
      <c r="B43" s="1"/>
      <c r="C43" s="1"/>
      <c r="D43" s="1"/>
      <c r="E43" s="1"/>
    </row>
    <row r="44" spans="2:5" s="2" customFormat="1" x14ac:dyDescent="0.2">
      <c r="B44" s="1"/>
      <c r="C44" s="1"/>
      <c r="D44" s="1"/>
      <c r="E44" s="1"/>
    </row>
    <row r="45" spans="2:5" s="2" customFormat="1" x14ac:dyDescent="0.2">
      <c r="B45" s="1"/>
      <c r="C45" s="1"/>
      <c r="D45" s="1"/>
      <c r="E45" s="1"/>
    </row>
    <row r="46" spans="2:5" s="2" customFormat="1" x14ac:dyDescent="0.2">
      <c r="B46" s="1"/>
      <c r="C46" s="1"/>
      <c r="D46" s="1"/>
      <c r="E46" s="1"/>
    </row>
    <row r="47" spans="2:5" s="2" customFormat="1" x14ac:dyDescent="0.2">
      <c r="B47" s="1"/>
      <c r="C47" s="1"/>
      <c r="D47" s="1"/>
      <c r="E47" s="1"/>
    </row>
    <row r="48" spans="2:5" s="2" customFormat="1" x14ac:dyDescent="0.2">
      <c r="B48" s="1"/>
      <c r="C48" s="1"/>
      <c r="D48" s="1"/>
      <c r="E48" s="1"/>
    </row>
    <row r="49" spans="2:5" s="2" customFormat="1" x14ac:dyDescent="0.2">
      <c r="B49" s="1"/>
      <c r="C49" s="1"/>
      <c r="D49" s="1"/>
      <c r="E49" s="1"/>
    </row>
    <row r="50" spans="2:5" s="2" customFormat="1" x14ac:dyDescent="0.2">
      <c r="B50" s="1"/>
      <c r="C50" s="1"/>
      <c r="D50" s="1"/>
      <c r="E50" s="1"/>
    </row>
    <row r="51" spans="2:5" s="2" customFormat="1" x14ac:dyDescent="0.2">
      <c r="B51" s="1"/>
      <c r="C51" s="1"/>
      <c r="D51" s="1"/>
      <c r="E51" s="1"/>
    </row>
    <row r="52" spans="2:5" s="2" customFormat="1" x14ac:dyDescent="0.2">
      <c r="B52" s="1"/>
      <c r="C52" s="1"/>
      <c r="D52" s="1"/>
      <c r="E52" s="1"/>
    </row>
    <row r="53" spans="2:5" s="2" customFormat="1" ht="11.25" customHeight="1" x14ac:dyDescent="0.2">
      <c r="B53" s="1"/>
      <c r="C53" s="14"/>
    </row>
  </sheetData>
  <mergeCells count="1">
    <mergeCell ref="G9:G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1. Movimiento trabajo </vt:lpstr>
      <vt:lpstr>2. Circulantes por provinicia</vt:lpstr>
      <vt:lpstr>3. Med. Prot. por interviniente</vt:lpstr>
      <vt:lpstr>4. Pres. agr. por sexo y edad</vt:lpstr>
      <vt:lpstr>5. Pres. víct. por sexo y edad</vt:lpstr>
      <vt:lpstr>6. Agres. por sexo y est. civ.</vt:lpstr>
      <vt:lpstr>Hoja1</vt:lpstr>
      <vt:lpstr>7. Víct. por sexo y estado civ.</vt:lpstr>
      <vt:lpstr>8. Agresores (as) por Provincia</vt:lpstr>
      <vt:lpstr>9. Pres. Víct. por Provincia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Coro</dc:creator>
  <cp:lastModifiedBy>Dixie Mendoza Chaves</cp:lastModifiedBy>
  <dcterms:created xsi:type="dcterms:W3CDTF">2016-02-28T21:51:06Z</dcterms:created>
  <dcterms:modified xsi:type="dcterms:W3CDTF">2022-10-06T22:32:48Z</dcterms:modified>
</cp:coreProperties>
</file>